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'2007'!$A$1:$O$30</definedName>
    <definedName name="_xlnm.Print_Area" localSheetId="15">'2008'!$A$1:$O$29</definedName>
    <definedName name="_xlnm.Print_Area" localSheetId="14">'2009'!$A$1:$O$30</definedName>
    <definedName name="_xlnm.Print_Area" localSheetId="13">'2010'!$A$1:$O$30</definedName>
    <definedName name="_xlnm.Print_Area" localSheetId="12">'2011'!$A$1:$O$31</definedName>
    <definedName name="_xlnm.Print_Area" localSheetId="11">'2012'!$A$1:$O$30</definedName>
    <definedName name="_xlnm.Print_Area" localSheetId="10">'2013'!$A$1:$O$30</definedName>
    <definedName name="_xlnm.Print_Area" localSheetId="9">'2014'!$A$1:$O$30</definedName>
    <definedName name="_xlnm.Print_Area" localSheetId="8">'2015'!$A$1:$O$30</definedName>
    <definedName name="_xlnm.Print_Area" localSheetId="7">'2016'!$A$1:$O$30</definedName>
    <definedName name="_xlnm.Print_Area" localSheetId="6">'2017'!$A$1:$O$29</definedName>
    <definedName name="_xlnm.Print_Area" localSheetId="5">'2018'!$A$1:$O$29</definedName>
    <definedName name="_xlnm.Print_Area" localSheetId="4">'2019'!$A$1:$O$29</definedName>
    <definedName name="_xlnm.Print_Area" localSheetId="3">'2020'!$A$1:$O$29</definedName>
    <definedName name="_xlnm.Print_Area" localSheetId="2">'2021'!$A$1:$P$30</definedName>
    <definedName name="_xlnm.Print_Area" localSheetId="1">'2022'!$A$1:$P$30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6" i="50" l="1"/>
  <c r="F26" i="50"/>
  <c r="G26" i="50"/>
  <c r="H26" i="50"/>
  <c r="I26" i="50"/>
  <c r="J26" i="50"/>
  <c r="K26" i="50"/>
  <c r="L26" i="50"/>
  <c r="M26" i="50"/>
  <c r="N26" i="50"/>
  <c r="D26" i="50"/>
  <c r="O25" i="50" l="1"/>
  <c r="P25" i="50" s="1"/>
  <c r="N24" i="50"/>
  <c r="M24" i="50"/>
  <c r="L24" i="50"/>
  <c r="K24" i="50"/>
  <c r="J24" i="50"/>
  <c r="I24" i="50"/>
  <c r="H24" i="50"/>
  <c r="G24" i="50"/>
  <c r="F24" i="50"/>
  <c r="E24" i="50"/>
  <c r="D24" i="50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O18" i="50"/>
  <c r="P18" i="50" s="1"/>
  <c r="N17" i="50"/>
  <c r="M17" i="50"/>
  <c r="L17" i="50"/>
  <c r="K17" i="50"/>
  <c r="J17" i="50"/>
  <c r="I17" i="50"/>
  <c r="H17" i="50"/>
  <c r="G17" i="50"/>
  <c r="F17" i="50"/>
  <c r="E17" i="50"/>
  <c r="D17" i="50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4" i="50" l="1"/>
  <c r="P24" i="50" s="1"/>
  <c r="O22" i="50"/>
  <c r="P22" i="50" s="1"/>
  <c r="O20" i="50"/>
  <c r="P20" i="50" s="1"/>
  <c r="O17" i="50"/>
  <c r="P17" i="50" s="1"/>
  <c r="O14" i="50"/>
  <c r="P14" i="50" s="1"/>
  <c r="O5" i="50"/>
  <c r="P5" i="50" s="1"/>
  <c r="F26" i="49"/>
  <c r="O25" i="49"/>
  <c r="P25" i="49"/>
  <c r="N24" i="49"/>
  <c r="M24" i="49"/>
  <c r="L24" i="49"/>
  <c r="O24" i="49" s="1"/>
  <c r="P24" i="49" s="1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O22" i="49" s="1"/>
  <c r="P22" i="49" s="1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O20" i="49" s="1"/>
  <c r="P20" i="49" s="1"/>
  <c r="M20" i="49"/>
  <c r="L20" i="49"/>
  <c r="K20" i="49"/>
  <c r="J20" i="49"/>
  <c r="I20" i="49"/>
  <c r="H20" i="49"/>
  <c r="G20" i="49"/>
  <c r="F20" i="49"/>
  <c r="E20" i="49"/>
  <c r="D20" i="49"/>
  <c r="O19" i="49"/>
  <c r="P19" i="49"/>
  <c r="O18" i="49"/>
  <c r="P18" i="49" s="1"/>
  <c r="N17" i="49"/>
  <c r="M17" i="49"/>
  <c r="L17" i="49"/>
  <c r="K17" i="49"/>
  <c r="J17" i="49"/>
  <c r="I17" i="49"/>
  <c r="H17" i="49"/>
  <c r="G17" i="49"/>
  <c r="G26" i="49" s="1"/>
  <c r="F17" i="49"/>
  <c r="E17" i="49"/>
  <c r="E26" i="49" s="1"/>
  <c r="D17" i="49"/>
  <c r="O16" i="49"/>
  <c r="P16" i="49" s="1"/>
  <c r="O15" i="49"/>
  <c r="P15" i="49"/>
  <c r="N14" i="49"/>
  <c r="M14" i="49"/>
  <c r="L14" i="49"/>
  <c r="K14" i="49"/>
  <c r="J14" i="49"/>
  <c r="I14" i="49"/>
  <c r="I26" i="49" s="1"/>
  <c r="H14" i="49"/>
  <c r="O14" i="49" s="1"/>
  <c r="P14" i="49" s="1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/>
  <c r="O9" i="49"/>
  <c r="P9" i="49" s="1"/>
  <c r="O8" i="49"/>
  <c r="P8" i="49" s="1"/>
  <c r="O7" i="49"/>
  <c r="P7" i="49" s="1"/>
  <c r="O6" i="49"/>
  <c r="P6" i="49" s="1"/>
  <c r="N5" i="49"/>
  <c r="N26" i="49" s="1"/>
  <c r="M5" i="49"/>
  <c r="M26" i="49" s="1"/>
  <c r="L5" i="49"/>
  <c r="L26" i="49" s="1"/>
  <c r="K5" i="49"/>
  <c r="O5" i="49" s="1"/>
  <c r="P5" i="49" s="1"/>
  <c r="J5" i="49"/>
  <c r="J26" i="49" s="1"/>
  <c r="I5" i="49"/>
  <c r="H5" i="49"/>
  <c r="G5" i="49"/>
  <c r="F5" i="49"/>
  <c r="E5" i="49"/>
  <c r="D5" i="49"/>
  <c r="D26" i="49" s="1"/>
  <c r="I26" i="48"/>
  <c r="O25" i="48"/>
  <c r="P25" i="48" s="1"/>
  <c r="N24" i="48"/>
  <c r="M24" i="48"/>
  <c r="L24" i="48"/>
  <c r="K24" i="48"/>
  <c r="O24" i="48" s="1"/>
  <c r="P24" i="48" s="1"/>
  <c r="J24" i="48"/>
  <c r="I24" i="48"/>
  <c r="H24" i="48"/>
  <c r="G24" i="48"/>
  <c r="F24" i="48"/>
  <c r="E24" i="48"/>
  <c r="D24" i="48"/>
  <c r="O23" i="48"/>
  <c r="P23" i="48"/>
  <c r="N22" i="48"/>
  <c r="M22" i="48"/>
  <c r="L22" i="48"/>
  <c r="O22" i="48" s="1"/>
  <c r="P22" i="48" s="1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O20" i="48" s="1"/>
  <c r="P20" i="48" s="1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F26" i="48" s="1"/>
  <c r="E17" i="48"/>
  <c r="D17" i="48"/>
  <c r="O17" i="48" s="1"/>
  <c r="P17" i="48" s="1"/>
  <c r="O16" i="48"/>
  <c r="P16" i="48" s="1"/>
  <c r="O15" i="48"/>
  <c r="P15" i="48" s="1"/>
  <c r="N14" i="48"/>
  <c r="N26" i="48" s="1"/>
  <c r="M14" i="48"/>
  <c r="L14" i="48"/>
  <c r="K14" i="48"/>
  <c r="J14" i="48"/>
  <c r="I14" i="48"/>
  <c r="H14" i="48"/>
  <c r="H26" i="48" s="1"/>
  <c r="G14" i="48"/>
  <c r="G26" i="48" s="1"/>
  <c r="F14" i="48"/>
  <c r="E14" i="48"/>
  <c r="D14" i="48"/>
  <c r="O13" i="48"/>
  <c r="P13" i="48"/>
  <c r="O12" i="48"/>
  <c r="P12" i="48"/>
  <c r="O11" i="48"/>
  <c r="P11" i="48"/>
  <c r="O10" i="48"/>
  <c r="P10" i="48" s="1"/>
  <c r="O9" i="48"/>
  <c r="P9" i="48" s="1"/>
  <c r="O8" i="48"/>
  <c r="P8" i="48" s="1"/>
  <c r="O7" i="48"/>
  <c r="P7" i="48"/>
  <c r="O6" i="48"/>
  <c r="P6" i="48"/>
  <c r="N5" i="48"/>
  <c r="M5" i="48"/>
  <c r="M26" i="48" s="1"/>
  <c r="L5" i="48"/>
  <c r="L26" i="48" s="1"/>
  <c r="K5" i="48"/>
  <c r="K26" i="48" s="1"/>
  <c r="J5" i="48"/>
  <c r="J26" i="48" s="1"/>
  <c r="I5" i="48"/>
  <c r="H5" i="48"/>
  <c r="G5" i="48"/>
  <c r="F5" i="48"/>
  <c r="E5" i="48"/>
  <c r="E26" i="48" s="1"/>
  <c r="D5" i="48"/>
  <c r="D26" i="48" s="1"/>
  <c r="G25" i="46"/>
  <c r="N24" i="46"/>
  <c r="O24" i="46" s="1"/>
  <c r="M23" i="46"/>
  <c r="L23" i="46"/>
  <c r="K23" i="46"/>
  <c r="J23" i="46"/>
  <c r="I23" i="46"/>
  <c r="H23" i="46"/>
  <c r="N23" i="46" s="1"/>
  <c r="O23" i="46" s="1"/>
  <c r="G23" i="46"/>
  <c r="F23" i="46"/>
  <c r="E23" i="46"/>
  <c r="D23" i="46"/>
  <c r="N22" i="46"/>
  <c r="O22" i="46" s="1"/>
  <c r="M21" i="46"/>
  <c r="L21" i="46"/>
  <c r="K21" i="46"/>
  <c r="J21" i="46"/>
  <c r="I21" i="46"/>
  <c r="H21" i="46"/>
  <c r="N21" i="46" s="1"/>
  <c r="O21" i="46" s="1"/>
  <c r="G21" i="46"/>
  <c r="F21" i="46"/>
  <c r="E21" i="46"/>
  <c r="D21" i="46"/>
  <c r="N20" i="46"/>
  <c r="O20" i="46" s="1"/>
  <c r="M19" i="46"/>
  <c r="L19" i="46"/>
  <c r="K19" i="46"/>
  <c r="J19" i="46"/>
  <c r="I19" i="46"/>
  <c r="I25" i="46" s="1"/>
  <c r="H19" i="46"/>
  <c r="H25" i="46" s="1"/>
  <c r="G19" i="46"/>
  <c r="F19" i="46"/>
  <c r="E19" i="46"/>
  <c r="D19" i="46"/>
  <c r="N18" i="46"/>
  <c r="O18" i="46" s="1"/>
  <c r="N17" i="46"/>
  <c r="O17" i="46" s="1"/>
  <c r="M16" i="46"/>
  <c r="L16" i="46"/>
  <c r="K16" i="46"/>
  <c r="J16" i="46"/>
  <c r="J25" i="46" s="1"/>
  <c r="I16" i="46"/>
  <c r="H16" i="46"/>
  <c r="G16" i="46"/>
  <c r="F16" i="46"/>
  <c r="E16" i="46"/>
  <c r="D16" i="46"/>
  <c r="N15" i="46"/>
  <c r="O15" i="46" s="1"/>
  <c r="N14" i="46"/>
  <c r="O14" i="46" s="1"/>
  <c r="M13" i="46"/>
  <c r="L13" i="46"/>
  <c r="N13" i="46" s="1"/>
  <c r="O13" i="46" s="1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 s="1"/>
  <c r="M5" i="46"/>
  <c r="M25" i="46" s="1"/>
  <c r="L5" i="46"/>
  <c r="L25" i="46" s="1"/>
  <c r="K5" i="46"/>
  <c r="K25" i="46" s="1"/>
  <c r="J5" i="46"/>
  <c r="I5" i="46"/>
  <c r="H5" i="46"/>
  <c r="G5" i="46"/>
  <c r="F5" i="46"/>
  <c r="F25" i="46" s="1"/>
  <c r="E5" i="46"/>
  <c r="E25" i="46" s="1"/>
  <c r="D5" i="46"/>
  <c r="D25" i="46" s="1"/>
  <c r="F25" i="45"/>
  <c r="G25" i="45"/>
  <c r="H25" i="45"/>
  <c r="N24" i="45"/>
  <c r="O24" i="45" s="1"/>
  <c r="M23" i="45"/>
  <c r="L23" i="45"/>
  <c r="K23" i="45"/>
  <c r="J23" i="45"/>
  <c r="N23" i="45" s="1"/>
  <c r="O23" i="45" s="1"/>
  <c r="I23" i="45"/>
  <c r="H23" i="45"/>
  <c r="G23" i="45"/>
  <c r="F23" i="45"/>
  <c r="E23" i="45"/>
  <c r="D23" i="45"/>
  <c r="N22" i="45"/>
  <c r="O22" i="45" s="1"/>
  <c r="M21" i="45"/>
  <c r="L21" i="45"/>
  <c r="K21" i="45"/>
  <c r="J21" i="45"/>
  <c r="N21" i="45" s="1"/>
  <c r="O21" i="45" s="1"/>
  <c r="I21" i="45"/>
  <c r="H21" i="45"/>
  <c r="G21" i="45"/>
  <c r="F21" i="45"/>
  <c r="E21" i="45"/>
  <c r="D21" i="45"/>
  <c r="N20" i="45"/>
  <c r="O20" i="45" s="1"/>
  <c r="M19" i="45"/>
  <c r="L19" i="45"/>
  <c r="K19" i="45"/>
  <c r="J19" i="45"/>
  <c r="N19" i="45" s="1"/>
  <c r="O19" i="45" s="1"/>
  <c r="I19" i="45"/>
  <c r="I25" i="45" s="1"/>
  <c r="H19" i="45"/>
  <c r="G19" i="45"/>
  <c r="F19" i="45"/>
  <c r="E19" i="45"/>
  <c r="D19" i="45"/>
  <c r="N18" i="45"/>
  <c r="O18" i="45" s="1"/>
  <c r="N17" i="45"/>
  <c r="O17" i="45" s="1"/>
  <c r="M16" i="45"/>
  <c r="L16" i="45"/>
  <c r="N16" i="45" s="1"/>
  <c r="O16" i="45" s="1"/>
  <c r="K16" i="45"/>
  <c r="J16" i="45"/>
  <c r="J25" i="45" s="1"/>
  <c r="I16" i="45"/>
  <c r="H16" i="45"/>
  <c r="G16" i="45"/>
  <c r="F16" i="45"/>
  <c r="E16" i="45"/>
  <c r="D16" i="45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M25" i="45" s="1"/>
  <c r="L5" i="45"/>
  <c r="L25" i="45" s="1"/>
  <c r="K5" i="45"/>
  <c r="K25" i="45" s="1"/>
  <c r="J5" i="45"/>
  <c r="I5" i="45"/>
  <c r="H5" i="45"/>
  <c r="G5" i="45"/>
  <c r="F5" i="45"/>
  <c r="E5" i="45"/>
  <c r="E25" i="45" s="1"/>
  <c r="D5" i="45"/>
  <c r="D25" i="45" s="1"/>
  <c r="N25" i="45" s="1"/>
  <c r="O25" i="45" s="1"/>
  <c r="F25" i="44"/>
  <c r="H25" i="44"/>
  <c r="N24" i="44"/>
  <c r="O24" i="44" s="1"/>
  <c r="M23" i="44"/>
  <c r="L23" i="44"/>
  <c r="N23" i="44" s="1"/>
  <c r="O23" i="44" s="1"/>
  <c r="K23" i="44"/>
  <c r="J23" i="44"/>
  <c r="I23" i="44"/>
  <c r="H23" i="44"/>
  <c r="G23" i="44"/>
  <c r="F23" i="44"/>
  <c r="E23" i="44"/>
  <c r="D23" i="44"/>
  <c r="N22" i="44"/>
  <c r="O22" i="44" s="1"/>
  <c r="M21" i="44"/>
  <c r="L21" i="44"/>
  <c r="N21" i="44" s="1"/>
  <c r="O21" i="44" s="1"/>
  <c r="K21" i="44"/>
  <c r="J21" i="44"/>
  <c r="I21" i="44"/>
  <c r="H21" i="44"/>
  <c r="G21" i="44"/>
  <c r="F21" i="44"/>
  <c r="E21" i="44"/>
  <c r="D21" i="44"/>
  <c r="N20" i="44"/>
  <c r="O20" i="44" s="1"/>
  <c r="M19" i="44"/>
  <c r="L19" i="44"/>
  <c r="N19" i="44" s="1"/>
  <c r="O19" i="44" s="1"/>
  <c r="K19" i="44"/>
  <c r="J19" i="44"/>
  <c r="I19" i="44"/>
  <c r="H19" i="44"/>
  <c r="G19" i="44"/>
  <c r="F19" i="44"/>
  <c r="E19" i="44"/>
  <c r="D19" i="44"/>
  <c r="N18" i="44"/>
  <c r="O18" i="44" s="1"/>
  <c r="N17" i="44"/>
  <c r="O17" i="44"/>
  <c r="M16" i="44"/>
  <c r="L16" i="44"/>
  <c r="K16" i="44"/>
  <c r="J16" i="44"/>
  <c r="I16" i="44"/>
  <c r="H16" i="44"/>
  <c r="G16" i="44"/>
  <c r="F16" i="44"/>
  <c r="E16" i="44"/>
  <c r="D16" i="44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M25" i="44" s="1"/>
  <c r="L5" i="44"/>
  <c r="L25" i="44" s="1"/>
  <c r="K5" i="44"/>
  <c r="K25" i="44" s="1"/>
  <c r="J5" i="44"/>
  <c r="J25" i="44" s="1"/>
  <c r="I5" i="44"/>
  <c r="I25" i="44" s="1"/>
  <c r="H5" i="44"/>
  <c r="G5" i="44"/>
  <c r="G25" i="44" s="1"/>
  <c r="F5" i="44"/>
  <c r="E5" i="44"/>
  <c r="E25" i="44" s="1"/>
  <c r="D5" i="44"/>
  <c r="N5" i="44" s="1"/>
  <c r="O5" i="44" s="1"/>
  <c r="M25" i="43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/>
  <c r="M21" i="43"/>
  <c r="L21" i="43"/>
  <c r="K21" i="43"/>
  <c r="J21" i="43"/>
  <c r="I21" i="43"/>
  <c r="H21" i="43"/>
  <c r="G21" i="43"/>
  <c r="F21" i="43"/>
  <c r="E21" i="43"/>
  <c r="D21" i="43"/>
  <c r="N20" i="43"/>
  <c r="O20" i="43"/>
  <c r="M19" i="43"/>
  <c r="L19" i="43"/>
  <c r="K19" i="43"/>
  <c r="J19" i="43"/>
  <c r="I19" i="43"/>
  <c r="H19" i="43"/>
  <c r="G19" i="43"/>
  <c r="F19" i="43"/>
  <c r="E19" i="43"/>
  <c r="D19" i="43"/>
  <c r="N18" i="43"/>
  <c r="O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D25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N13" i="43" s="1"/>
  <c r="O13" i="43" s="1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L25" i="43" s="1"/>
  <c r="K5" i="43"/>
  <c r="K25" i="43" s="1"/>
  <c r="J5" i="43"/>
  <c r="J25" i="43" s="1"/>
  <c r="I5" i="43"/>
  <c r="I25" i="43" s="1"/>
  <c r="H5" i="43"/>
  <c r="H25" i="43" s="1"/>
  <c r="G5" i="43"/>
  <c r="G25" i="43" s="1"/>
  <c r="F5" i="43"/>
  <c r="N5" i="43" s="1"/>
  <c r="O5" i="43" s="1"/>
  <c r="E5" i="43"/>
  <c r="E25" i="43" s="1"/>
  <c r="D5" i="43"/>
  <c r="D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4" i="42" s="1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2" i="42" s="1"/>
  <c r="O22" i="42" s="1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20" i="42" s="1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N17" i="42" s="1"/>
  <c r="O17" i="42" s="1"/>
  <c r="E17" i="42"/>
  <c r="D17" i="42"/>
  <c r="N16" i="42"/>
  <c r="O16" i="42" s="1"/>
  <c r="N15" i="42"/>
  <c r="O15" i="42" s="1"/>
  <c r="M14" i="42"/>
  <c r="L14" i="42"/>
  <c r="K14" i="42"/>
  <c r="K26" i="42" s="1"/>
  <c r="J14" i="42"/>
  <c r="I14" i="42"/>
  <c r="H14" i="42"/>
  <c r="N14" i="42" s="1"/>
  <c r="O14" i="42" s="1"/>
  <c r="G14" i="42"/>
  <c r="G26" i="42" s="1"/>
  <c r="F14" i="42"/>
  <c r="E14" i="42"/>
  <c r="D14" i="42"/>
  <c r="N13" i="42"/>
  <c r="O13" i="42" s="1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M26" i="42" s="1"/>
  <c r="L5" i="42"/>
  <c r="L26" i="42" s="1"/>
  <c r="K5" i="42"/>
  <c r="J5" i="42"/>
  <c r="N5" i="42" s="1"/>
  <c r="O5" i="42" s="1"/>
  <c r="I5" i="42"/>
  <c r="I26" i="42" s="1"/>
  <c r="H5" i="42"/>
  <c r="H26" i="42" s="1"/>
  <c r="G5" i="42"/>
  <c r="F5" i="42"/>
  <c r="F26" i="42" s="1"/>
  <c r="E5" i="42"/>
  <c r="E26" i="42" s="1"/>
  <c r="D5" i="42"/>
  <c r="G26" i="41"/>
  <c r="N25" i="41"/>
  <c r="O25" i="41" s="1"/>
  <c r="M24" i="41"/>
  <c r="L24" i="41"/>
  <c r="K24" i="41"/>
  <c r="J24" i="41"/>
  <c r="I24" i="41"/>
  <c r="H24" i="41"/>
  <c r="N24" i="41" s="1"/>
  <c r="O24" i="41" s="1"/>
  <c r="G24" i="41"/>
  <c r="F24" i="41"/>
  <c r="E24" i="41"/>
  <c r="D24" i="41"/>
  <c r="N23" i="41"/>
  <c r="O23" i="41" s="1"/>
  <c r="M22" i="41"/>
  <c r="L22" i="41"/>
  <c r="K22" i="41"/>
  <c r="J22" i="41"/>
  <c r="I22" i="41"/>
  <c r="H22" i="41"/>
  <c r="N22" i="41" s="1"/>
  <c r="O22" i="41" s="1"/>
  <c r="G22" i="41"/>
  <c r="F22" i="41"/>
  <c r="E22" i="41"/>
  <c r="D22" i="41"/>
  <c r="N21" i="41"/>
  <c r="O21" i="41" s="1"/>
  <c r="M20" i="41"/>
  <c r="L20" i="41"/>
  <c r="K20" i="41"/>
  <c r="J20" i="41"/>
  <c r="I20" i="41"/>
  <c r="I26" i="41" s="1"/>
  <c r="H20" i="41"/>
  <c r="H26" i="41" s="1"/>
  <c r="G20" i="41"/>
  <c r="F20" i="41"/>
  <c r="E20" i="41"/>
  <c r="D20" i="41"/>
  <c r="N19" i="41"/>
  <c r="O19" i="41" s="1"/>
  <c r="N18" i="41"/>
  <c r="O18" i="41" s="1"/>
  <c r="M17" i="41"/>
  <c r="L17" i="41"/>
  <c r="K17" i="41"/>
  <c r="J17" i="41"/>
  <c r="J26" i="41" s="1"/>
  <c r="I17" i="41"/>
  <c r="H17" i="41"/>
  <c r="G17" i="41"/>
  <c r="F17" i="41"/>
  <c r="E17" i="41"/>
  <c r="D17" i="41"/>
  <c r="N16" i="41"/>
  <c r="O16" i="41" s="1"/>
  <c r="N15" i="41"/>
  <c r="O15" i="41" s="1"/>
  <c r="M14" i="41"/>
  <c r="L14" i="41"/>
  <c r="N14" i="41" s="1"/>
  <c r="O14" i="41" s="1"/>
  <c r="K14" i="41"/>
  <c r="K26" i="41" s="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/>
  <c r="M5" i="41"/>
  <c r="M26" i="41" s="1"/>
  <c r="L5" i="41"/>
  <c r="L26" i="41" s="1"/>
  <c r="K5" i="41"/>
  <c r="J5" i="41"/>
  <c r="I5" i="41"/>
  <c r="H5" i="41"/>
  <c r="G5" i="41"/>
  <c r="F5" i="41"/>
  <c r="F26" i="41" s="1"/>
  <c r="E5" i="41"/>
  <c r="E26" i="41" s="1"/>
  <c r="D5" i="41"/>
  <c r="D26" i="41" s="1"/>
  <c r="N25" i="40"/>
  <c r="O25" i="40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 s="1"/>
  <c r="M22" i="40"/>
  <c r="L22" i="40"/>
  <c r="K22" i="40"/>
  <c r="J22" i="40"/>
  <c r="I22" i="40"/>
  <c r="H22" i="40"/>
  <c r="G22" i="40"/>
  <c r="F22" i="40"/>
  <c r="N22" i="40" s="1"/>
  <c r="O22" i="40" s="1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N20" i="40" s="1"/>
  <c r="O20" i="40" s="1"/>
  <c r="E20" i="40"/>
  <c r="D20" i="40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7" i="40" s="1"/>
  <c r="O17" i="40" s="1"/>
  <c r="N16" i="40"/>
  <c r="O16" i="40" s="1"/>
  <c r="N15" i="40"/>
  <c r="O15" i="40"/>
  <c r="N14" i="40"/>
  <c r="O14" i="40" s="1"/>
  <c r="M13" i="40"/>
  <c r="L13" i="40"/>
  <c r="K13" i="40"/>
  <c r="J13" i="40"/>
  <c r="I13" i="40"/>
  <c r="H13" i="40"/>
  <c r="G13" i="40"/>
  <c r="F13" i="40"/>
  <c r="F26" i="40" s="1"/>
  <c r="E13" i="40"/>
  <c r="D13" i="40"/>
  <c r="N13" i="40" s="1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M26" i="40" s="1"/>
  <c r="L5" i="40"/>
  <c r="L26" i="40" s="1"/>
  <c r="K5" i="40"/>
  <c r="K26" i="40" s="1"/>
  <c r="J5" i="40"/>
  <c r="J26" i="40"/>
  <c r="I5" i="40"/>
  <c r="I26" i="40" s="1"/>
  <c r="H5" i="40"/>
  <c r="H26" i="40" s="1"/>
  <c r="G5" i="40"/>
  <c r="G26" i="40" s="1"/>
  <c r="F5" i="40"/>
  <c r="E5" i="40"/>
  <c r="E26" i="40" s="1"/>
  <c r="D5" i="40"/>
  <c r="N5" i="40"/>
  <c r="O5" i="40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/>
  <c r="M22" i="39"/>
  <c r="L22" i="39"/>
  <c r="K22" i="39"/>
  <c r="J22" i="39"/>
  <c r="I22" i="39"/>
  <c r="H22" i="39"/>
  <c r="G22" i="39"/>
  <c r="G26" i="39" s="1"/>
  <c r="F22" i="39"/>
  <c r="E22" i="39"/>
  <c r="N22" i="39" s="1"/>
  <c r="O22" i="39" s="1"/>
  <c r="D22" i="39"/>
  <c r="N21" i="39"/>
  <c r="O21" i="39" s="1"/>
  <c r="M20" i="39"/>
  <c r="L20" i="39"/>
  <c r="K20" i="39"/>
  <c r="J20" i="39"/>
  <c r="I20" i="39"/>
  <c r="I26" i="39" s="1"/>
  <c r="H20" i="39"/>
  <c r="G20" i="39"/>
  <c r="F20" i="39"/>
  <c r="E20" i="39"/>
  <c r="D20" i="39"/>
  <c r="N20" i="39" s="1"/>
  <c r="O20" i="39" s="1"/>
  <c r="N19" i="39"/>
  <c r="O19" i="39"/>
  <c r="N18" i="39"/>
  <c r="O18" i="39" s="1"/>
  <c r="M17" i="39"/>
  <c r="M26" i="39" s="1"/>
  <c r="L17" i="39"/>
  <c r="K17" i="39"/>
  <c r="J17" i="39"/>
  <c r="I17" i="39"/>
  <c r="H17" i="39"/>
  <c r="G17" i="39"/>
  <c r="F17" i="39"/>
  <c r="E17" i="39"/>
  <c r="D17" i="39"/>
  <c r="N17" i="39" s="1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4" i="39" s="1"/>
  <c r="O14" i="39" s="1"/>
  <c r="N13" i="39"/>
  <c r="O13" i="39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L26" i="39" s="1"/>
  <c r="K5" i="39"/>
  <c r="K26" i="39" s="1"/>
  <c r="J5" i="39"/>
  <c r="J26" i="39" s="1"/>
  <c r="I5" i="39"/>
  <c r="H5" i="39"/>
  <c r="H26" i="39" s="1"/>
  <c r="G5" i="39"/>
  <c r="F5" i="39"/>
  <c r="N5" i="39" s="1"/>
  <c r="O5" i="39" s="1"/>
  <c r="E5" i="39"/>
  <c r="E26" i="39" s="1"/>
  <c r="D5" i="39"/>
  <c r="N25" i="38"/>
  <c r="O25" i="38"/>
  <c r="M24" i="38"/>
  <c r="L24" i="38"/>
  <c r="K24" i="38"/>
  <c r="J24" i="38"/>
  <c r="I24" i="38"/>
  <c r="H24" i="38"/>
  <c r="G24" i="38"/>
  <c r="F24" i="38"/>
  <c r="E24" i="38"/>
  <c r="D24" i="38"/>
  <c r="N24" i="38" s="1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2" i="38" s="1"/>
  <c r="O22" i="38" s="1"/>
  <c r="N21" i="38"/>
  <c r="O21" i="38" s="1"/>
  <c r="M20" i="38"/>
  <c r="L20" i="38"/>
  <c r="N20" i="38" s="1"/>
  <c r="O20" i="38" s="1"/>
  <c r="K20" i="38"/>
  <c r="J20" i="38"/>
  <c r="I20" i="38"/>
  <c r="H20" i="38"/>
  <c r="G20" i="38"/>
  <c r="F20" i="38"/>
  <c r="E20" i="38"/>
  <c r="D20" i="38"/>
  <c r="N19" i="38"/>
  <c r="O19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 s="1"/>
  <c r="N15" i="38"/>
  <c r="O15" i="38" s="1"/>
  <c r="M14" i="38"/>
  <c r="L14" i="38"/>
  <c r="K14" i="38"/>
  <c r="J14" i="38"/>
  <c r="I14" i="38"/>
  <c r="I26" i="38" s="1"/>
  <c r="H14" i="38"/>
  <c r="G14" i="38"/>
  <c r="F14" i="38"/>
  <c r="F26" i="38" s="1"/>
  <c r="E14" i="38"/>
  <c r="D14" i="38"/>
  <c r="N13" i="38"/>
  <c r="O13" i="38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/>
  <c r="N6" i="38"/>
  <c r="O6" i="38" s="1"/>
  <c r="M5" i="38"/>
  <c r="M26" i="38"/>
  <c r="L5" i="38"/>
  <c r="L26" i="38" s="1"/>
  <c r="K5" i="38"/>
  <c r="K26" i="38" s="1"/>
  <c r="J5" i="38"/>
  <c r="J26" i="38" s="1"/>
  <c r="I5" i="38"/>
  <c r="H5" i="38"/>
  <c r="H26" i="38" s="1"/>
  <c r="G5" i="38"/>
  <c r="F5" i="38"/>
  <c r="E5" i="38"/>
  <c r="E26" i="38" s="1"/>
  <c r="D5" i="38"/>
  <c r="D26" i="38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N21" i="37" s="1"/>
  <c r="O21" i="37" s="1"/>
  <c r="D21" i="37"/>
  <c r="N20" i="37"/>
  <c r="O20" i="37" s="1"/>
  <c r="M19" i="37"/>
  <c r="L19" i="37"/>
  <c r="K19" i="37"/>
  <c r="J19" i="37"/>
  <c r="I19" i="37"/>
  <c r="H19" i="37"/>
  <c r="G19" i="37"/>
  <c r="N19" i="37" s="1"/>
  <c r="O19" i="37" s="1"/>
  <c r="F19" i="37"/>
  <c r="E19" i="37"/>
  <c r="D19" i="37"/>
  <c r="N18" i="37"/>
  <c r="O18" i="37" s="1"/>
  <c r="N17" i="37"/>
  <c r="O17" i="37" s="1"/>
  <c r="M16" i="37"/>
  <c r="M25" i="37" s="1"/>
  <c r="L16" i="37"/>
  <c r="N16" i="37" s="1"/>
  <c r="O16" i="37" s="1"/>
  <c r="K16" i="37"/>
  <c r="J16" i="37"/>
  <c r="I16" i="37"/>
  <c r="H16" i="37"/>
  <c r="G16" i="37"/>
  <c r="F16" i="37"/>
  <c r="E16" i="37"/>
  <c r="D16" i="37"/>
  <c r="D25" i="37" s="1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F25" i="37" s="1"/>
  <c r="E13" i="37"/>
  <c r="N13" i="37" s="1"/>
  <c r="O13" i="37" s="1"/>
  <c r="D13" i="37"/>
  <c r="N12" i="37"/>
  <c r="O12" i="37" s="1"/>
  <c r="N11" i="37"/>
  <c r="O11" i="37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L25" i="37" s="1"/>
  <c r="K5" i="37"/>
  <c r="K25" i="37"/>
  <c r="J5" i="37"/>
  <c r="I5" i="37"/>
  <c r="I25" i="37" s="1"/>
  <c r="H5" i="37"/>
  <c r="N5" i="37" s="1"/>
  <c r="O5" i="37" s="1"/>
  <c r="G5" i="37"/>
  <c r="F5" i="37"/>
  <c r="E5" i="37"/>
  <c r="D5" i="37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M22" i="36"/>
  <c r="L22" i="36"/>
  <c r="K22" i="36"/>
  <c r="J22" i="36"/>
  <c r="I22" i="36"/>
  <c r="N22" i="36" s="1"/>
  <c r="O22" i="36" s="1"/>
  <c r="H22" i="36"/>
  <c r="G22" i="36"/>
  <c r="F22" i="36"/>
  <c r="E22" i="36"/>
  <c r="D22" i="36"/>
  <c r="N21" i="36"/>
  <c r="O21" i="36" s="1"/>
  <c r="M20" i="36"/>
  <c r="L20" i="36"/>
  <c r="N20" i="36" s="1"/>
  <c r="O20" i="36" s="1"/>
  <c r="K20" i="36"/>
  <c r="J20" i="36"/>
  <c r="I20" i="36"/>
  <c r="H20" i="36"/>
  <c r="G20" i="36"/>
  <c r="F20" i="36"/>
  <c r="E20" i="36"/>
  <c r="D20" i="36"/>
  <c r="N19" i="36"/>
  <c r="O19" i="36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 s="1"/>
  <c r="N15" i="36"/>
  <c r="O15" i="36" s="1"/>
  <c r="M14" i="36"/>
  <c r="L14" i="36"/>
  <c r="K14" i="36"/>
  <c r="K26" i="36" s="1"/>
  <c r="J14" i="36"/>
  <c r="I14" i="36"/>
  <c r="I26" i="36" s="1"/>
  <c r="H14" i="36"/>
  <c r="N14" i="36" s="1"/>
  <c r="O14" i="36" s="1"/>
  <c r="G14" i="36"/>
  <c r="F14" i="36"/>
  <c r="E14" i="36"/>
  <c r="D14" i="36"/>
  <c r="N13" i="36"/>
  <c r="O13" i="36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/>
  <c r="N6" i="36"/>
  <c r="O6" i="36" s="1"/>
  <c r="M5" i="36"/>
  <c r="M26" i="36" s="1"/>
  <c r="L5" i="36"/>
  <c r="L26" i="36" s="1"/>
  <c r="K5" i="36"/>
  <c r="J5" i="36"/>
  <c r="J26" i="36" s="1"/>
  <c r="I5" i="36"/>
  <c r="H5" i="36"/>
  <c r="G5" i="36"/>
  <c r="F5" i="36"/>
  <c r="F26" i="36" s="1"/>
  <c r="E5" i="36"/>
  <c r="N5" i="36" s="1"/>
  <c r="O5" i="36" s="1"/>
  <c r="D5" i="36"/>
  <c r="N26" i="35"/>
  <c r="O26" i="35" s="1"/>
  <c r="M25" i="35"/>
  <c r="L25" i="35"/>
  <c r="K25" i="35"/>
  <c r="J25" i="35"/>
  <c r="I25" i="35"/>
  <c r="H25" i="35"/>
  <c r="G25" i="35"/>
  <c r="N25" i="35" s="1"/>
  <c r="O25" i="35" s="1"/>
  <c r="F25" i="35"/>
  <c r="E25" i="35"/>
  <c r="D25" i="35"/>
  <c r="N24" i="35"/>
  <c r="O24" i="35" s="1"/>
  <c r="M23" i="35"/>
  <c r="L23" i="35"/>
  <c r="K23" i="35"/>
  <c r="J23" i="35"/>
  <c r="I23" i="35"/>
  <c r="H23" i="35"/>
  <c r="G23" i="35"/>
  <c r="F23" i="35"/>
  <c r="N23" i="35" s="1"/>
  <c r="O23" i="35" s="1"/>
  <c r="E23" i="35"/>
  <c r="D23" i="35"/>
  <c r="N22" i="35"/>
  <c r="O22" i="35" s="1"/>
  <c r="M21" i="35"/>
  <c r="M27" i="35" s="1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/>
  <c r="N16" i="35"/>
  <c r="O16" i="35" s="1"/>
  <c r="N15" i="35"/>
  <c r="O15" i="35"/>
  <c r="M14" i="35"/>
  <c r="L14" i="35"/>
  <c r="L27" i="35" s="1"/>
  <c r="K14" i="35"/>
  <c r="J14" i="35"/>
  <c r="J27" i="35" s="1"/>
  <c r="I14" i="35"/>
  <c r="H14" i="35"/>
  <c r="G14" i="35"/>
  <c r="F14" i="35"/>
  <c r="E14" i="35"/>
  <c r="D14" i="35"/>
  <c r="D27" i="35" s="1"/>
  <c r="N13" i="35"/>
  <c r="O13" i="35" s="1"/>
  <c r="N12" i="35"/>
  <c r="O12" i="35" s="1"/>
  <c r="N11" i="35"/>
  <c r="O11" i="35" s="1"/>
  <c r="N10" i="35"/>
  <c r="O10" i="35"/>
  <c r="N9" i="35"/>
  <c r="O9" i="35" s="1"/>
  <c r="N8" i="35"/>
  <c r="O8" i="35"/>
  <c r="N7" i="35"/>
  <c r="O7" i="35" s="1"/>
  <c r="N6" i="35"/>
  <c r="O6" i="35" s="1"/>
  <c r="M5" i="35"/>
  <c r="L5" i="35"/>
  <c r="K5" i="35"/>
  <c r="K27" i="35" s="1"/>
  <c r="J5" i="35"/>
  <c r="I5" i="35"/>
  <c r="I27" i="35" s="1"/>
  <c r="H5" i="35"/>
  <c r="H27" i="35" s="1"/>
  <c r="G5" i="35"/>
  <c r="G27" i="35" s="1"/>
  <c r="F5" i="35"/>
  <c r="E5" i="35"/>
  <c r="D5" i="35"/>
  <c r="N5" i="35" s="1"/>
  <c r="O5" i="35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 s="1"/>
  <c r="M22" i="34"/>
  <c r="L22" i="34"/>
  <c r="K22" i="34"/>
  <c r="J22" i="34"/>
  <c r="I22" i="34"/>
  <c r="H22" i="34"/>
  <c r="G22" i="34"/>
  <c r="F22" i="34"/>
  <c r="N22" i="34" s="1"/>
  <c r="O22" i="34" s="1"/>
  <c r="E22" i="34"/>
  <c r="D22" i="34"/>
  <c r="N21" i="34"/>
  <c r="O21" i="34" s="1"/>
  <c r="M20" i="34"/>
  <c r="L20" i="34"/>
  <c r="K20" i="34"/>
  <c r="J20" i="34"/>
  <c r="I20" i="34"/>
  <c r="H20" i="34"/>
  <c r="G20" i="34"/>
  <c r="F20" i="34"/>
  <c r="E20" i="34"/>
  <c r="N20" i="34" s="1"/>
  <c r="O20" i="34" s="1"/>
  <c r="D20" i="34"/>
  <c r="N19" i="34"/>
  <c r="O19" i="34" s="1"/>
  <c r="N18" i="34"/>
  <c r="O18" i="34" s="1"/>
  <c r="M17" i="34"/>
  <c r="M26" i="34" s="1"/>
  <c r="L17" i="34"/>
  <c r="L26" i="34" s="1"/>
  <c r="K17" i="34"/>
  <c r="J17" i="34"/>
  <c r="J26" i="34" s="1"/>
  <c r="I17" i="34"/>
  <c r="H17" i="34"/>
  <c r="G17" i="34"/>
  <c r="F17" i="34"/>
  <c r="E17" i="34"/>
  <c r="D17" i="34"/>
  <c r="N16" i="34"/>
  <c r="O16" i="34" s="1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E13" i="34"/>
  <c r="E26" i="34" s="1"/>
  <c r="D13" i="34"/>
  <c r="N13" i="34" s="1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K5" i="34"/>
  <c r="K26" i="34"/>
  <c r="J5" i="34"/>
  <c r="I5" i="34"/>
  <c r="I26" i="34" s="1"/>
  <c r="H5" i="34"/>
  <c r="H26" i="34"/>
  <c r="G5" i="34"/>
  <c r="G26" i="34" s="1"/>
  <c r="F5" i="34"/>
  <c r="F26" i="34" s="1"/>
  <c r="E5" i="34"/>
  <c r="D5" i="34"/>
  <c r="E24" i="33"/>
  <c r="F24" i="33"/>
  <c r="G24" i="33"/>
  <c r="H24" i="33"/>
  <c r="N24" i="33"/>
  <c r="O24" i="33" s="1"/>
  <c r="I24" i="33"/>
  <c r="J24" i="33"/>
  <c r="K24" i="33"/>
  <c r="L24" i="33"/>
  <c r="M24" i="33"/>
  <c r="D24" i="33"/>
  <c r="E22" i="33"/>
  <c r="F22" i="33"/>
  <c r="G22" i="33"/>
  <c r="H22" i="33"/>
  <c r="I22" i="33"/>
  <c r="J22" i="33"/>
  <c r="K22" i="33"/>
  <c r="L22" i="33"/>
  <c r="M22" i="33"/>
  <c r="E20" i="33"/>
  <c r="F20" i="33"/>
  <c r="G20" i="33"/>
  <c r="N20" i="33" s="1"/>
  <c r="O20" i="33" s="1"/>
  <c r="H20" i="33"/>
  <c r="I20" i="33"/>
  <c r="J20" i="33"/>
  <c r="K20" i="33"/>
  <c r="L20" i="33"/>
  <c r="M20" i="33"/>
  <c r="E17" i="33"/>
  <c r="F17" i="33"/>
  <c r="G17" i="33"/>
  <c r="H17" i="33"/>
  <c r="I17" i="33"/>
  <c r="J17" i="33"/>
  <c r="J26" i="33" s="1"/>
  <c r="K17" i="33"/>
  <c r="L17" i="33"/>
  <c r="M17" i="33"/>
  <c r="E13" i="33"/>
  <c r="F13" i="33"/>
  <c r="G13" i="33"/>
  <c r="H13" i="33"/>
  <c r="I13" i="33"/>
  <c r="J13" i="33"/>
  <c r="K13" i="33"/>
  <c r="K26" i="33" s="1"/>
  <c r="L13" i="33"/>
  <c r="M13" i="33"/>
  <c r="E5" i="33"/>
  <c r="E26" i="33" s="1"/>
  <c r="F5" i="33"/>
  <c r="F26" i="33" s="1"/>
  <c r="G5" i="33"/>
  <c r="G26" i="33" s="1"/>
  <c r="H5" i="33"/>
  <c r="H26" i="33" s="1"/>
  <c r="I5" i="33"/>
  <c r="I26" i="33" s="1"/>
  <c r="J5" i="33"/>
  <c r="K5" i="33"/>
  <c r="L5" i="33"/>
  <c r="L26" i="33" s="1"/>
  <c r="M5" i="33"/>
  <c r="M26" i="33"/>
  <c r="D22" i="33"/>
  <c r="N22" i="33" s="1"/>
  <c r="O22" i="33" s="1"/>
  <c r="D20" i="33"/>
  <c r="D17" i="33"/>
  <c r="N17" i="33" s="1"/>
  <c r="O17" i="33" s="1"/>
  <c r="D13" i="33"/>
  <c r="D5" i="33"/>
  <c r="D26" i="33" s="1"/>
  <c r="N25" i="33"/>
  <c r="O25" i="33"/>
  <c r="N23" i="33"/>
  <c r="O23" i="33" s="1"/>
  <c r="N21" i="33"/>
  <c r="O21" i="33" s="1"/>
  <c r="N15" i="33"/>
  <c r="O15" i="33" s="1"/>
  <c r="N16" i="33"/>
  <c r="O16" i="33" s="1"/>
  <c r="N7" i="33"/>
  <c r="O7" i="33" s="1"/>
  <c r="N8" i="33"/>
  <c r="O8" i="33"/>
  <c r="N9" i="33"/>
  <c r="O9" i="33" s="1"/>
  <c r="N10" i="33"/>
  <c r="O10" i="33" s="1"/>
  <c r="N11" i="33"/>
  <c r="O11" i="33" s="1"/>
  <c r="N12" i="33"/>
  <c r="O12" i="33" s="1"/>
  <c r="N6" i="33"/>
  <c r="O6" i="33" s="1"/>
  <c r="N18" i="33"/>
  <c r="O18" i="33"/>
  <c r="N19" i="33"/>
  <c r="O19" i="33" s="1"/>
  <c r="N14" i="33"/>
  <c r="O14" i="33" s="1"/>
  <c r="N5" i="34"/>
  <c r="O5" i="34" s="1"/>
  <c r="N24" i="36"/>
  <c r="O24" i="36" s="1"/>
  <c r="H26" i="36"/>
  <c r="G26" i="36"/>
  <c r="J25" i="37"/>
  <c r="E27" i="35"/>
  <c r="G25" i="37"/>
  <c r="G26" i="38"/>
  <c r="F27" i="35"/>
  <c r="D26" i="39"/>
  <c r="N14" i="38"/>
  <c r="O14" i="38" s="1"/>
  <c r="F26" i="39"/>
  <c r="N5" i="41"/>
  <c r="O5" i="41"/>
  <c r="N23" i="43"/>
  <c r="O23" i="43" s="1"/>
  <c r="N21" i="43"/>
  <c r="O21" i="43" s="1"/>
  <c r="N19" i="43"/>
  <c r="O19" i="43"/>
  <c r="N16" i="44"/>
  <c r="O16" i="44"/>
  <c r="N13" i="45"/>
  <c r="O13" i="45" s="1"/>
  <c r="N5" i="45"/>
  <c r="O5" i="45" s="1"/>
  <c r="O26" i="50" l="1"/>
  <c r="P26" i="50" s="1"/>
  <c r="N26" i="39"/>
  <c r="O26" i="39" s="1"/>
  <c r="N27" i="35"/>
  <c r="O27" i="35" s="1"/>
  <c r="N26" i="38"/>
  <c r="O26" i="38" s="1"/>
  <c r="N26" i="42"/>
  <c r="O26" i="42" s="1"/>
  <c r="N25" i="46"/>
  <c r="O25" i="46" s="1"/>
  <c r="N26" i="41"/>
  <c r="O26" i="41" s="1"/>
  <c r="O26" i="48"/>
  <c r="P26" i="48" s="1"/>
  <c r="N26" i="33"/>
  <c r="O26" i="33" s="1"/>
  <c r="N5" i="33"/>
  <c r="O5" i="33" s="1"/>
  <c r="J26" i="42"/>
  <c r="D25" i="44"/>
  <c r="N25" i="44" s="1"/>
  <c r="O25" i="44" s="1"/>
  <c r="O17" i="49"/>
  <c r="P17" i="49" s="1"/>
  <c r="O14" i="48"/>
  <c r="P14" i="48" s="1"/>
  <c r="N5" i="46"/>
  <c r="O5" i="46" s="1"/>
  <c r="N16" i="43"/>
  <c r="O16" i="43" s="1"/>
  <c r="N17" i="41"/>
  <c r="O17" i="41" s="1"/>
  <c r="E26" i="36"/>
  <c r="D26" i="34"/>
  <c r="N26" i="34" s="1"/>
  <c r="O26" i="34" s="1"/>
  <c r="N14" i="35"/>
  <c r="O14" i="35" s="1"/>
  <c r="D26" i="40"/>
  <c r="N26" i="40" s="1"/>
  <c r="O26" i="40" s="1"/>
  <c r="N13" i="33"/>
  <c r="O13" i="33" s="1"/>
  <c r="N5" i="38"/>
  <c r="O5" i="38" s="1"/>
  <c r="N17" i="34"/>
  <c r="O17" i="34" s="1"/>
  <c r="E25" i="37"/>
  <c r="N25" i="37" s="1"/>
  <c r="O25" i="37" s="1"/>
  <c r="O5" i="48"/>
  <c r="P5" i="48" s="1"/>
  <c r="D26" i="36"/>
  <c r="N16" i="46"/>
  <c r="O16" i="46" s="1"/>
  <c r="K26" i="49"/>
  <c r="F25" i="43"/>
  <c r="N25" i="43" s="1"/>
  <c r="O25" i="43" s="1"/>
  <c r="N19" i="46"/>
  <c r="O19" i="46" s="1"/>
  <c r="H25" i="37"/>
  <c r="H26" i="49"/>
  <c r="O26" i="49" s="1"/>
  <c r="P26" i="49" s="1"/>
  <c r="N20" i="41"/>
  <c r="O20" i="41" s="1"/>
  <c r="N26" i="36" l="1"/>
  <c r="O26" i="36" s="1"/>
</calcChain>
</file>

<file path=xl/sharedStrings.xml><?xml version="1.0" encoding="utf-8"?>
<sst xmlns="http://schemas.openxmlformats.org/spreadsheetml/2006/main" count="713" uniqueCount="88">
  <si>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</si>
  <si>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</si>
  <si>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</si>
  <si>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</si>
  <si>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</si>
  <si>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</si>
  <si>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</si>
  <si>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</si>
  <si>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</si>
  <si>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</si>
  <si>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</si>
  <si>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</si>
  <si>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</si>
  <si>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</si>
  <si>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</si>
  <si>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</si>
  <si>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</si>
  <si>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</si>
  <si>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</si>
  <si>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</si>
  <si>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</si>
  <si>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</si>
  <si>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</si>
  <si>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</si>
  <si>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</si>
  <si>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</si>
  <si>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</si>
  <si>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</si>
  <si>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</si>
  <si>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</si>
  <si>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</si>
  <si>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Water-Sewer Combination Services</t>
  </si>
  <si>
    <t>Other Physical Environment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</si>
  <si>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</si>
  <si>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</si>
  <si>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</si>
  <si>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</si>
  <si>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</si>
  <si>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</si>
  <si>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</si>
  <si>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Royal Palm Beach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</si>
  <si>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</si>
  <si>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</si>
  <si>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</si>
  <si>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</si>
  <si>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Comprehensive Planning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</si>
  <si>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</si>
  <si>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</si>
  <si>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</si>
  <si>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</si>
  <si>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</si>
  <si>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</si>
  <si>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</si>
  <si>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</si>
  <si>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</si>
  <si>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Water / Sewer Services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</si>
  <si>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</si>
  <si>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</si>
  <si>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</si>
  <si>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</si>
  <si>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</si>
  <si>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</si>
  <si>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</si>
  <si>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</si>
  <si>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</si>
  <si>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</si>
  <si>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</si>
  <si>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</si>
  <si>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</si>
  <si>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</si>
  <si>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</si>
  <si>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</si>
  <si>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</si>
  <si>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</si>
  <si>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Flood Control / Stormwater Control</t>
  </si>
  <si>
    <t>2020 Municipal Population:</t>
  </si>
  <si>
    <t>Local Fiscal Year Ended September 30, 2021</t>
  </si>
  <si>
    <t>Non-Court Information Systems</t>
  </si>
  <si>
    <t>2021 Municipal Population:</t>
  </si>
  <si>
    <t>Per Capita Account</t>
  </si>
  <si>
    <t>Custodial</t>
  </si>
  <si>
    <t>Total Account</t>
  </si>
  <si>
    <t>Flood Control / Stormwater Management</t>
  </si>
  <si>
    <t>Inter-fund Group Transfers Out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</si>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</sst>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79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80</v>
      </c>
      <c r="N4" s="32" t="s">
        <v>5</v>
      </c>
      <c r="O4" s="32" t="s">
        <v>81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SUM(D6:D13)</f>
        <v>7134789</v>
      </c>
      <c r="E5" s="24">
        <f>SUM(E6:E13)</f>
        <v>147981</v>
      </c>
      <c r="F5" s="24">
        <f>SUM(F6:F13)</f>
        <v>0</v>
      </c>
      <c r="G5" s="24">
        <f>SUM(G6:G13)</f>
        <v>165389</v>
      </c>
      <c r="H5" s="24">
        <f>SUM(H6:H13)</f>
        <v>0</v>
      </c>
      <c r="I5" s="24">
        <f>SUM(I6:I13)</f>
        <v>11834</v>
      </c>
      <c r="J5" s="24">
        <f>SUM(J6:J13)</f>
        <v>0</v>
      </c>
      <c r="K5" s="24">
        <f>SUM(K6:K13)</f>
        <v>524014</v>
      </c>
      <c r="L5" s="24">
        <f>SUM(L6:L13)</f>
        <v>0</v>
      </c>
      <c r="M5" s="24">
        <f>SUM(M6:M13)</f>
        <v>0</v>
      </c>
      <c r="N5" s="24">
        <f>SUM(N6:N13)</f>
        <v>0</v>
      </c>
      <c r="O5" s="25">
        <f>SUM(D5:N5)</f>
        <v>7984007</v>
      </c>
      <c r="P5" s="30">
        <f>(O5/P$28)</f>
        <v>198.11923372788408</v>
      </c>
      <c r="Q5" s="6"/>
    </row>
    <row r="6" spans="1:134">
      <c r="A6" s="12"/>
      <c r="B6" s="42">
        <v>511</v>
      </c>
      <c r="C6" s="19" t="s">
        <v>19</v>
      </c>
      <c r="D6" s="43">
        <v>310635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310635</v>
      </c>
      <c r="P6" s="44">
        <f>(O6/P$28)</f>
        <v>7.7082557879848137</v>
      </c>
      <c r="Q6" s="9"/>
    </row>
    <row r="7" spans="1:134">
      <c r="A7" s="12"/>
      <c r="B7" s="42">
        <v>512</v>
      </c>
      <c r="C7" s="19" t="s">
        <v>20</v>
      </c>
      <c r="D7" s="43">
        <v>1450499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0">SUM(D7:N7)</f>
        <v>1450499</v>
      </c>
      <c r="P7" s="44">
        <f>(O7/P$28)</f>
        <v>35.99342415444552</v>
      </c>
      <c r="Q7" s="9"/>
    </row>
    <row r="8" spans="1:134">
      <c r="A8" s="12"/>
      <c r="B8" s="42">
        <v>513</v>
      </c>
      <c r="C8" s="19" t="s">
        <v>21</v>
      </c>
      <c r="D8" s="43">
        <v>835642</v>
      </c>
      <c r="E8" s="43">
        <v>0</v>
      </c>
      <c r="F8" s="43">
        <v>0</v>
      </c>
      <c r="G8" s="43">
        <v>75000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910642</v>
      </c>
      <c r="P8" s="44">
        <f>(O8/P$28)</f>
        <v>22.597136405369859</v>
      </c>
      <c r="Q8" s="9"/>
    </row>
    <row r="9" spans="1:134">
      <c r="A9" s="12"/>
      <c r="B9" s="42">
        <v>514</v>
      </c>
      <c r="C9" s="19" t="s">
        <v>22</v>
      </c>
      <c r="D9" s="43">
        <v>361755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361755</v>
      </c>
      <c r="P9" s="44">
        <f>(O9/P$28)</f>
        <v>8.9767736172113448</v>
      </c>
      <c r="Q9" s="9"/>
    </row>
    <row r="10" spans="1:134">
      <c r="A10" s="12"/>
      <c r="B10" s="42">
        <v>515</v>
      </c>
      <c r="C10" s="19" t="s">
        <v>45</v>
      </c>
      <c r="D10" s="43">
        <v>557411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557411</v>
      </c>
      <c r="P10" s="44">
        <f>(O10/P$28)</f>
        <v>13.831881684409042</v>
      </c>
      <c r="Q10" s="9"/>
    </row>
    <row r="11" spans="1:134">
      <c r="A11" s="12"/>
      <c r="B11" s="42">
        <v>516</v>
      </c>
      <c r="C11" s="19" t="s">
        <v>77</v>
      </c>
      <c r="D11" s="43">
        <v>1141840</v>
      </c>
      <c r="E11" s="43">
        <v>147981</v>
      </c>
      <c r="F11" s="43">
        <v>0</v>
      </c>
      <c r="G11" s="43">
        <v>90389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1380210</v>
      </c>
      <c r="P11" s="44">
        <f>(O11/P$28)</f>
        <v>34.249236953770563</v>
      </c>
      <c r="Q11" s="9"/>
    </row>
    <row r="12" spans="1:134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524014</v>
      </c>
      <c r="L12" s="43">
        <v>0</v>
      </c>
      <c r="M12" s="43">
        <v>0</v>
      </c>
      <c r="N12" s="43">
        <v>0</v>
      </c>
      <c r="O12" s="43">
        <f t="shared" si="0"/>
        <v>524014</v>
      </c>
      <c r="P12" s="44">
        <f>(O12/P$28)</f>
        <v>13.003151442963846</v>
      </c>
      <c r="Q12" s="9"/>
    </row>
    <row r="13" spans="1:134">
      <c r="A13" s="12"/>
      <c r="B13" s="42">
        <v>519</v>
      </c>
      <c r="C13" s="19" t="s">
        <v>25</v>
      </c>
      <c r="D13" s="43">
        <v>2477007</v>
      </c>
      <c r="E13" s="43">
        <v>0</v>
      </c>
      <c r="F13" s="43">
        <v>0</v>
      </c>
      <c r="G13" s="43">
        <v>0</v>
      </c>
      <c r="H13" s="43">
        <v>0</v>
      </c>
      <c r="I13" s="43">
        <v>11834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0"/>
        <v>2488841</v>
      </c>
      <c r="P13" s="44">
        <f>(O13/P$28)</f>
        <v>61.759373681729073</v>
      </c>
      <c r="Q13" s="9"/>
    </row>
    <row r="14" spans="1:134" ht="15.75">
      <c r="A14" s="26" t="s">
        <v>26</v>
      </c>
      <c r="B14" s="27"/>
      <c r="C14" s="28"/>
      <c r="D14" s="29">
        <f>SUM(D15:D16)</f>
        <v>10421345</v>
      </c>
      <c r="E14" s="29">
        <f>SUM(E15:E16)</f>
        <v>0</v>
      </c>
      <c r="F14" s="29">
        <f>SUM(F15:F16)</f>
        <v>0</v>
      </c>
      <c r="G14" s="29">
        <f>SUM(G15:G16)</f>
        <v>27964</v>
      </c>
      <c r="H14" s="29">
        <f>SUM(H15:H16)</f>
        <v>0</v>
      </c>
      <c r="I14" s="29">
        <f>SUM(I15:I16)</f>
        <v>0</v>
      </c>
      <c r="J14" s="29">
        <f>SUM(J15:J16)</f>
        <v>0</v>
      </c>
      <c r="K14" s="29">
        <f>SUM(K15:K16)</f>
        <v>0</v>
      </c>
      <c r="L14" s="29">
        <f>SUM(L15:L16)</f>
        <v>0</v>
      </c>
      <c r="M14" s="29">
        <f>SUM(M15:M16)</f>
        <v>0</v>
      </c>
      <c r="N14" s="29">
        <f>SUM(N15:N16)</f>
        <v>0</v>
      </c>
      <c r="O14" s="40">
        <f>SUM(D14:N14)</f>
        <v>10449309</v>
      </c>
      <c r="P14" s="41">
        <f>(O14/P$28)</f>
        <v>259.29449862279461</v>
      </c>
      <c r="Q14" s="10"/>
    </row>
    <row r="15" spans="1:134">
      <c r="A15" s="12"/>
      <c r="B15" s="42">
        <v>521</v>
      </c>
      <c r="C15" s="19" t="s">
        <v>27</v>
      </c>
      <c r="D15" s="43">
        <v>9072126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9072126</v>
      </c>
      <c r="P15" s="44">
        <f>(O15/P$28)</f>
        <v>225.12037519541428</v>
      </c>
      <c r="Q15" s="9"/>
    </row>
    <row r="16" spans="1:134">
      <c r="A16" s="12"/>
      <c r="B16" s="42">
        <v>524</v>
      </c>
      <c r="C16" s="19" t="s">
        <v>29</v>
      </c>
      <c r="D16" s="43">
        <v>1349219</v>
      </c>
      <c r="E16" s="43">
        <v>0</v>
      </c>
      <c r="F16" s="43">
        <v>0</v>
      </c>
      <c r="G16" s="43">
        <v>27964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" si="1">SUM(D16:N16)</f>
        <v>1377183</v>
      </c>
      <c r="P16" s="44">
        <f>(O16/P$28)</f>
        <v>34.17412342738033</v>
      </c>
      <c r="Q16" s="9"/>
    </row>
    <row r="17" spans="1:120" ht="15.75">
      <c r="A17" s="26" t="s">
        <v>30</v>
      </c>
      <c r="B17" s="27"/>
      <c r="C17" s="28"/>
      <c r="D17" s="29">
        <f>SUM(D18:D19)</f>
        <v>1164560</v>
      </c>
      <c r="E17" s="29">
        <f>SUM(E18:E19)</f>
        <v>8757</v>
      </c>
      <c r="F17" s="29">
        <f>SUM(F18:F19)</f>
        <v>0</v>
      </c>
      <c r="G17" s="29">
        <f>SUM(G18:G19)</f>
        <v>6528203</v>
      </c>
      <c r="H17" s="29">
        <f>SUM(H18:H19)</f>
        <v>0</v>
      </c>
      <c r="I17" s="29">
        <f>SUM(I18:I19)</f>
        <v>1153818</v>
      </c>
      <c r="J17" s="29">
        <f>SUM(J18:J19)</f>
        <v>0</v>
      </c>
      <c r="K17" s="29">
        <f>SUM(K18:K19)</f>
        <v>0</v>
      </c>
      <c r="L17" s="29">
        <f>SUM(L18:L19)</f>
        <v>0</v>
      </c>
      <c r="M17" s="29">
        <f>SUM(M18:M19)</f>
        <v>0</v>
      </c>
      <c r="N17" s="29">
        <f>SUM(N18:N19)</f>
        <v>0</v>
      </c>
      <c r="O17" s="40">
        <f>SUM(D17:N17)</f>
        <v>8855338</v>
      </c>
      <c r="P17" s="41">
        <f>(O17/P$28)</f>
        <v>219.74088687064196</v>
      </c>
      <c r="Q17" s="10"/>
    </row>
    <row r="18" spans="1:120">
      <c r="A18" s="12"/>
      <c r="B18" s="42">
        <v>538</v>
      </c>
      <c r="C18" s="19" t="s">
        <v>82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1057104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3" si="2">SUM(D18:N18)</f>
        <v>1057104</v>
      </c>
      <c r="P18" s="44">
        <f>(O18/P$28)</f>
        <v>26.231519392540758</v>
      </c>
      <c r="Q18" s="9"/>
    </row>
    <row r="19" spans="1:120">
      <c r="A19" s="12"/>
      <c r="B19" s="42">
        <v>539</v>
      </c>
      <c r="C19" s="19" t="s">
        <v>32</v>
      </c>
      <c r="D19" s="43">
        <v>1164560</v>
      </c>
      <c r="E19" s="43">
        <v>8757</v>
      </c>
      <c r="F19" s="43">
        <v>0</v>
      </c>
      <c r="G19" s="43">
        <v>6528203</v>
      </c>
      <c r="H19" s="43">
        <v>0</v>
      </c>
      <c r="I19" s="43">
        <v>96714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7798234</v>
      </c>
      <c r="P19" s="44">
        <f>(O19/P$28)</f>
        <v>193.50936747810118</v>
      </c>
      <c r="Q19" s="9"/>
    </row>
    <row r="20" spans="1:120" ht="15.75">
      <c r="A20" s="26" t="s">
        <v>33</v>
      </c>
      <c r="B20" s="27"/>
      <c r="C20" s="28"/>
      <c r="D20" s="29">
        <f>SUM(D21:D21)</f>
        <v>2870068</v>
      </c>
      <c r="E20" s="29">
        <f>SUM(E21:E21)</f>
        <v>1294141</v>
      </c>
      <c r="F20" s="29">
        <f>SUM(F21:F21)</f>
        <v>0</v>
      </c>
      <c r="G20" s="29">
        <f>SUM(G21:G21)</f>
        <v>1305183</v>
      </c>
      <c r="H20" s="29">
        <f>SUM(H21:H21)</f>
        <v>0</v>
      </c>
      <c r="I20" s="29">
        <f>SUM(I21:I21)</f>
        <v>0</v>
      </c>
      <c r="J20" s="29">
        <f>SUM(J21:J21)</f>
        <v>0</v>
      </c>
      <c r="K20" s="29">
        <f>SUM(K21:K21)</f>
        <v>0</v>
      </c>
      <c r="L20" s="29">
        <f>SUM(L21:L21)</f>
        <v>0</v>
      </c>
      <c r="M20" s="29">
        <f>SUM(M21:M21)</f>
        <v>0</v>
      </c>
      <c r="N20" s="29">
        <f>SUM(N21:N21)</f>
        <v>0</v>
      </c>
      <c r="O20" s="29">
        <f t="shared" si="2"/>
        <v>5469392</v>
      </c>
      <c r="P20" s="41">
        <f>(O20/P$28)</f>
        <v>135.72029082607509</v>
      </c>
      <c r="Q20" s="10"/>
    </row>
    <row r="21" spans="1:120">
      <c r="A21" s="12"/>
      <c r="B21" s="42">
        <v>541</v>
      </c>
      <c r="C21" s="19" t="s">
        <v>34</v>
      </c>
      <c r="D21" s="43">
        <v>2870068</v>
      </c>
      <c r="E21" s="43">
        <v>1294141</v>
      </c>
      <c r="F21" s="43">
        <v>0</v>
      </c>
      <c r="G21" s="43">
        <v>1305183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5469392</v>
      </c>
      <c r="P21" s="44">
        <f>(O21/P$28)</f>
        <v>135.72029082607509</v>
      </c>
      <c r="Q21" s="9"/>
    </row>
    <row r="22" spans="1:120" ht="15.75">
      <c r="A22" s="26" t="s">
        <v>35</v>
      </c>
      <c r="B22" s="27"/>
      <c r="C22" s="28"/>
      <c r="D22" s="29">
        <f>SUM(D23:D23)</f>
        <v>5243309</v>
      </c>
      <c r="E22" s="29">
        <f>SUM(E23:E23)</f>
        <v>926137</v>
      </c>
      <c r="F22" s="29">
        <f>SUM(F23:F23)</f>
        <v>0</v>
      </c>
      <c r="G22" s="29">
        <f>SUM(G23:G23)</f>
        <v>1601323</v>
      </c>
      <c r="H22" s="29">
        <f>SUM(H23:H23)</f>
        <v>0</v>
      </c>
      <c r="I22" s="29">
        <f>SUM(I23:I23)</f>
        <v>0</v>
      </c>
      <c r="J22" s="29">
        <f>SUM(J23:J23)</f>
        <v>0</v>
      </c>
      <c r="K22" s="29">
        <f>SUM(K23:K23)</f>
        <v>0</v>
      </c>
      <c r="L22" s="29">
        <f>SUM(L23:L23)</f>
        <v>0</v>
      </c>
      <c r="M22" s="29">
        <f>SUM(M23:M23)</f>
        <v>0</v>
      </c>
      <c r="N22" s="29">
        <f>SUM(N23:N23)</f>
        <v>0</v>
      </c>
      <c r="O22" s="29">
        <f>SUM(D22:N22)</f>
        <v>7770769</v>
      </c>
      <c r="P22" s="41">
        <f>(O22/P$28)</f>
        <v>192.82783691903026</v>
      </c>
      <c r="Q22" s="9"/>
    </row>
    <row r="23" spans="1:120">
      <c r="A23" s="12"/>
      <c r="B23" s="42">
        <v>572</v>
      </c>
      <c r="C23" s="19" t="s">
        <v>36</v>
      </c>
      <c r="D23" s="43">
        <v>5243309</v>
      </c>
      <c r="E23" s="43">
        <v>926137</v>
      </c>
      <c r="F23" s="43">
        <v>0</v>
      </c>
      <c r="G23" s="43">
        <v>1601323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2"/>
        <v>7770769</v>
      </c>
      <c r="P23" s="44">
        <f>(O23/P$28)</f>
        <v>192.82783691903026</v>
      </c>
      <c r="Q23" s="9"/>
    </row>
    <row r="24" spans="1:120" ht="15.75">
      <c r="A24" s="26" t="s">
        <v>38</v>
      </c>
      <c r="B24" s="27"/>
      <c r="C24" s="28"/>
      <c r="D24" s="29">
        <f>SUM(D25:D25)</f>
        <v>6200000</v>
      </c>
      <c r="E24" s="29">
        <f>SUM(E25:E25)</f>
        <v>2500000</v>
      </c>
      <c r="F24" s="29">
        <f>SUM(F25:F25)</f>
        <v>0</v>
      </c>
      <c r="G24" s="29">
        <f>SUM(G25:G25)</f>
        <v>0</v>
      </c>
      <c r="H24" s="29">
        <f>SUM(H25:H25)</f>
        <v>0</v>
      </c>
      <c r="I24" s="29">
        <f>SUM(I25:I25)</f>
        <v>0</v>
      </c>
      <c r="J24" s="29">
        <f>SUM(J25:J25)</f>
        <v>0</v>
      </c>
      <c r="K24" s="29">
        <f>SUM(K25:K25)</f>
        <v>0</v>
      </c>
      <c r="L24" s="29">
        <f>SUM(L25:L25)</f>
        <v>0</v>
      </c>
      <c r="M24" s="29">
        <f>SUM(M25:M25)</f>
        <v>0</v>
      </c>
      <c r="N24" s="29">
        <f>SUM(N25:N25)</f>
        <v>0</v>
      </c>
      <c r="O24" s="29">
        <f>SUM(D24:N24)</f>
        <v>8700000</v>
      </c>
      <c r="P24" s="41">
        <f>(O24/P$28)</f>
        <v>215.88625027916325</v>
      </c>
      <c r="Q24" s="9"/>
    </row>
    <row r="25" spans="1:120" ht="15.75" thickBot="1">
      <c r="A25" s="12"/>
      <c r="B25" s="42">
        <v>581</v>
      </c>
      <c r="C25" s="19" t="s">
        <v>83</v>
      </c>
      <c r="D25" s="43">
        <v>6200000</v>
      </c>
      <c r="E25" s="43">
        <v>2500000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>SUM(D25:N25)</f>
        <v>8700000</v>
      </c>
      <c r="P25" s="44">
        <f>(O25/P$28)</f>
        <v>215.88625027916325</v>
      </c>
      <c r="Q25" s="9"/>
    </row>
    <row r="26" spans="1:120" ht="16.5" thickBot="1">
      <c r="A26" s="13" t="s">
        <v>10</v>
      </c>
      <c r="B26" s="21"/>
      <c r="C26" s="20"/>
      <c r="D26" s="14">
        <f>SUM(D5,D14,D17,D20,D22,D24)</f>
        <v>33034071</v>
      </c>
      <c r="E26" s="14">
        <f t="shared" ref="E26:N26" si="3">SUM(E5,E14,E17,E20,E22,E24)</f>
        <v>4877016</v>
      </c>
      <c r="F26" s="14">
        <f t="shared" si="3"/>
        <v>0</v>
      </c>
      <c r="G26" s="14">
        <f t="shared" si="3"/>
        <v>9628062</v>
      </c>
      <c r="H26" s="14">
        <f t="shared" si="3"/>
        <v>0</v>
      </c>
      <c r="I26" s="14">
        <f t="shared" si="3"/>
        <v>1165652</v>
      </c>
      <c r="J26" s="14">
        <f t="shared" si="3"/>
        <v>0</v>
      </c>
      <c r="K26" s="14">
        <f t="shared" si="3"/>
        <v>524014</v>
      </c>
      <c r="L26" s="14">
        <f t="shared" si="3"/>
        <v>0</v>
      </c>
      <c r="M26" s="14">
        <f t="shared" si="3"/>
        <v>0</v>
      </c>
      <c r="N26" s="14">
        <f t="shared" si="3"/>
        <v>0</v>
      </c>
      <c r="O26" s="14">
        <f>SUM(D26:N26)</f>
        <v>49228815</v>
      </c>
      <c r="P26" s="35">
        <f>(O26/P$28)</f>
        <v>1221.5889972455893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0" t="s">
        <v>87</v>
      </c>
      <c r="N28" s="90"/>
      <c r="O28" s="90"/>
      <c r="P28" s="39">
        <v>40299</v>
      </c>
    </row>
    <row r="29" spans="1:120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3"/>
    </row>
    <row r="30" spans="1:120" ht="15.75" customHeight="1" thickBot="1">
      <c r="A30" s="94" t="s">
        <v>43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SUM(D6:D13)</f>
        <v>6721733</v>
      </c>
      <c r="E5" s="56">
        <f t="shared" si="0"/>
        <v>0</v>
      </c>
      <c r="F5" s="56">
        <f t="shared" si="0"/>
        <v>0</v>
      </c>
      <c r="G5" s="56">
        <f t="shared" si="0"/>
        <v>102179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1213608</v>
      </c>
      <c r="L5" s="56">
        <f t="shared" si="0"/>
        <v>0</v>
      </c>
      <c r="M5" s="56">
        <f t="shared" si="0"/>
        <v>0</v>
      </c>
      <c r="N5" s="57">
        <f>SUM(D5:M5)</f>
        <v>8037520</v>
      </c>
      <c r="O5" s="58">
        <f t="shared" ref="O5:O26" si="1">(N5/O$28)</f>
        <v>221.6329794567765</v>
      </c>
      <c r="P5" s="59"/>
    </row>
    <row r="6" spans="1:133">
      <c r="A6" s="61"/>
      <c r="B6" s="62">
        <v>511</v>
      </c>
      <c r="C6" s="63" t="s">
        <v>19</v>
      </c>
      <c r="D6" s="64">
        <v>187886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187886</v>
      </c>
      <c r="O6" s="65">
        <f t="shared" si="1"/>
        <v>5.1809182407279746</v>
      </c>
      <c r="P6" s="66"/>
    </row>
    <row r="7" spans="1:133">
      <c r="A7" s="61"/>
      <c r="B7" s="62">
        <v>512</v>
      </c>
      <c r="C7" s="63" t="s">
        <v>20</v>
      </c>
      <c r="D7" s="64">
        <v>1007313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3" si="2">SUM(D7:M7)</f>
        <v>1007313</v>
      </c>
      <c r="O7" s="65">
        <f t="shared" si="1"/>
        <v>27.776451123672963</v>
      </c>
      <c r="P7" s="66"/>
    </row>
    <row r="8" spans="1:133">
      <c r="A8" s="61"/>
      <c r="B8" s="62">
        <v>513</v>
      </c>
      <c r="C8" s="63" t="s">
        <v>21</v>
      </c>
      <c r="D8" s="64">
        <v>1229150</v>
      </c>
      <c r="E8" s="64">
        <v>0</v>
      </c>
      <c r="F8" s="64">
        <v>0</v>
      </c>
      <c r="G8" s="64">
        <v>102179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1331329</v>
      </c>
      <c r="O8" s="65">
        <f t="shared" si="1"/>
        <v>36.711126430442576</v>
      </c>
      <c r="P8" s="66"/>
    </row>
    <row r="9" spans="1:133">
      <c r="A9" s="61"/>
      <c r="B9" s="62">
        <v>514</v>
      </c>
      <c r="C9" s="63" t="s">
        <v>22</v>
      </c>
      <c r="D9" s="64">
        <v>515348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515348</v>
      </c>
      <c r="O9" s="65">
        <f t="shared" si="1"/>
        <v>14.210616296704812</v>
      </c>
      <c r="P9" s="66"/>
    </row>
    <row r="10" spans="1:133">
      <c r="A10" s="61"/>
      <c r="B10" s="62">
        <v>515</v>
      </c>
      <c r="C10" s="63" t="s">
        <v>45</v>
      </c>
      <c r="D10" s="64">
        <v>313161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313161</v>
      </c>
      <c r="O10" s="65">
        <f t="shared" si="1"/>
        <v>8.6353508892871922</v>
      </c>
      <c r="P10" s="66"/>
    </row>
    <row r="11" spans="1:133">
      <c r="A11" s="61"/>
      <c r="B11" s="62">
        <v>517</v>
      </c>
      <c r="C11" s="63" t="s">
        <v>23</v>
      </c>
      <c r="D11" s="64">
        <v>1669770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2"/>
        <v>1669770</v>
      </c>
      <c r="O11" s="65">
        <f t="shared" si="1"/>
        <v>46.04356817868468</v>
      </c>
      <c r="P11" s="66"/>
    </row>
    <row r="12" spans="1:133">
      <c r="A12" s="61"/>
      <c r="B12" s="62">
        <v>518</v>
      </c>
      <c r="C12" s="63" t="s">
        <v>24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1213608</v>
      </c>
      <c r="L12" s="64">
        <v>0</v>
      </c>
      <c r="M12" s="64">
        <v>0</v>
      </c>
      <c r="N12" s="64">
        <f t="shared" si="2"/>
        <v>1213608</v>
      </c>
      <c r="O12" s="65">
        <f t="shared" si="1"/>
        <v>33.464993795670757</v>
      </c>
      <c r="P12" s="66"/>
    </row>
    <row r="13" spans="1:133">
      <c r="A13" s="61"/>
      <c r="B13" s="62">
        <v>519</v>
      </c>
      <c r="C13" s="63" t="s">
        <v>54</v>
      </c>
      <c r="D13" s="64">
        <v>1799105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2"/>
        <v>1799105</v>
      </c>
      <c r="O13" s="65">
        <f t="shared" si="1"/>
        <v>49.609954501585548</v>
      </c>
      <c r="P13" s="66"/>
    </row>
    <row r="14" spans="1:133" ht="15.75">
      <c r="A14" s="67" t="s">
        <v>26</v>
      </c>
      <c r="B14" s="68"/>
      <c r="C14" s="69"/>
      <c r="D14" s="70">
        <f t="shared" ref="D14:M14" si="3">SUM(D15:D16)</f>
        <v>8503007</v>
      </c>
      <c r="E14" s="70">
        <f t="shared" si="3"/>
        <v>0</v>
      </c>
      <c r="F14" s="70">
        <f t="shared" si="3"/>
        <v>0</v>
      </c>
      <c r="G14" s="70">
        <f t="shared" si="3"/>
        <v>0</v>
      </c>
      <c r="H14" s="70">
        <f t="shared" si="3"/>
        <v>0</v>
      </c>
      <c r="I14" s="70">
        <f t="shared" si="3"/>
        <v>0</v>
      </c>
      <c r="J14" s="70">
        <f t="shared" si="3"/>
        <v>0</v>
      </c>
      <c r="K14" s="70">
        <f t="shared" si="3"/>
        <v>0</v>
      </c>
      <c r="L14" s="70">
        <f t="shared" si="3"/>
        <v>0</v>
      </c>
      <c r="M14" s="70">
        <f t="shared" si="3"/>
        <v>0</v>
      </c>
      <c r="N14" s="71">
        <f t="shared" ref="N14:N26" si="4">SUM(D14:M14)</f>
        <v>8503007</v>
      </c>
      <c r="O14" s="72">
        <f t="shared" si="1"/>
        <v>234.46868881841996</v>
      </c>
      <c r="P14" s="73"/>
    </row>
    <row r="15" spans="1:133">
      <c r="A15" s="61"/>
      <c r="B15" s="62">
        <v>521</v>
      </c>
      <c r="C15" s="63" t="s">
        <v>27</v>
      </c>
      <c r="D15" s="64">
        <v>7460909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7460909</v>
      </c>
      <c r="O15" s="65">
        <f t="shared" si="1"/>
        <v>205.73304839376809</v>
      </c>
      <c r="P15" s="66"/>
    </row>
    <row r="16" spans="1:133">
      <c r="A16" s="61"/>
      <c r="B16" s="62">
        <v>524</v>
      </c>
      <c r="C16" s="63" t="s">
        <v>29</v>
      </c>
      <c r="D16" s="64">
        <v>1042098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1042098</v>
      </c>
      <c r="O16" s="65">
        <f t="shared" si="1"/>
        <v>28.735640424651869</v>
      </c>
      <c r="P16" s="66"/>
    </row>
    <row r="17" spans="1:119" ht="15.75">
      <c r="A17" s="67" t="s">
        <v>30</v>
      </c>
      <c r="B17" s="68"/>
      <c r="C17" s="69"/>
      <c r="D17" s="70">
        <f t="shared" ref="D17:M17" si="5">SUM(D18:D19)</f>
        <v>579619</v>
      </c>
      <c r="E17" s="70">
        <f t="shared" si="5"/>
        <v>0</v>
      </c>
      <c r="F17" s="70">
        <f t="shared" si="5"/>
        <v>0</v>
      </c>
      <c r="G17" s="70">
        <f t="shared" si="5"/>
        <v>222247</v>
      </c>
      <c r="H17" s="70">
        <f t="shared" si="5"/>
        <v>0</v>
      </c>
      <c r="I17" s="70">
        <f t="shared" si="5"/>
        <v>670174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1">
        <f t="shared" si="4"/>
        <v>1472040</v>
      </c>
      <c r="O17" s="72">
        <f t="shared" si="1"/>
        <v>40.591203639873157</v>
      </c>
      <c r="P17" s="73"/>
    </row>
    <row r="18" spans="1:119">
      <c r="A18" s="61"/>
      <c r="B18" s="62">
        <v>536</v>
      </c>
      <c r="C18" s="63" t="s">
        <v>55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670174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670174</v>
      </c>
      <c r="O18" s="65">
        <f t="shared" si="1"/>
        <v>18.479911760650765</v>
      </c>
      <c r="P18" s="66"/>
    </row>
    <row r="19" spans="1:119">
      <c r="A19" s="61"/>
      <c r="B19" s="62">
        <v>539</v>
      </c>
      <c r="C19" s="63" t="s">
        <v>32</v>
      </c>
      <c r="D19" s="64">
        <v>579619</v>
      </c>
      <c r="E19" s="64">
        <v>0</v>
      </c>
      <c r="F19" s="64">
        <v>0</v>
      </c>
      <c r="G19" s="64">
        <v>222247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801866</v>
      </c>
      <c r="O19" s="65">
        <f t="shared" si="1"/>
        <v>22.111291879222392</v>
      </c>
      <c r="P19" s="66"/>
    </row>
    <row r="20" spans="1:119" ht="15.75">
      <c r="A20" s="67" t="s">
        <v>33</v>
      </c>
      <c r="B20" s="68"/>
      <c r="C20" s="69"/>
      <c r="D20" s="70">
        <f t="shared" ref="D20:M20" si="6">SUM(D21:D21)</f>
        <v>2038844</v>
      </c>
      <c r="E20" s="70">
        <f t="shared" si="6"/>
        <v>0</v>
      </c>
      <c r="F20" s="70">
        <f t="shared" si="6"/>
        <v>0</v>
      </c>
      <c r="G20" s="70">
        <f t="shared" si="6"/>
        <v>403700</v>
      </c>
      <c r="H20" s="70">
        <f t="shared" si="6"/>
        <v>0</v>
      </c>
      <c r="I20" s="70">
        <f t="shared" si="6"/>
        <v>0</v>
      </c>
      <c r="J20" s="70">
        <f t="shared" si="6"/>
        <v>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4"/>
        <v>2442544</v>
      </c>
      <c r="O20" s="72">
        <f t="shared" si="1"/>
        <v>67.352654074176201</v>
      </c>
      <c r="P20" s="73"/>
    </row>
    <row r="21" spans="1:119">
      <c r="A21" s="61"/>
      <c r="B21" s="62">
        <v>541</v>
      </c>
      <c r="C21" s="63" t="s">
        <v>56</v>
      </c>
      <c r="D21" s="64">
        <v>2038844</v>
      </c>
      <c r="E21" s="64">
        <v>0</v>
      </c>
      <c r="F21" s="64">
        <v>0</v>
      </c>
      <c r="G21" s="64">
        <v>403700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2442544</v>
      </c>
      <c r="O21" s="65">
        <f t="shared" si="1"/>
        <v>67.352654074176201</v>
      </c>
      <c r="P21" s="66"/>
    </row>
    <row r="22" spans="1:119" ht="15.75">
      <c r="A22" s="67" t="s">
        <v>35</v>
      </c>
      <c r="B22" s="68"/>
      <c r="C22" s="69"/>
      <c r="D22" s="70">
        <f t="shared" ref="D22:M22" si="7">SUM(D23:D23)</f>
        <v>3812053</v>
      </c>
      <c r="E22" s="70">
        <f t="shared" si="7"/>
        <v>154623</v>
      </c>
      <c r="F22" s="70">
        <f t="shared" si="7"/>
        <v>0</v>
      </c>
      <c r="G22" s="70">
        <f t="shared" si="7"/>
        <v>898983</v>
      </c>
      <c r="H22" s="70">
        <f t="shared" si="7"/>
        <v>0</v>
      </c>
      <c r="I22" s="70">
        <f t="shared" si="7"/>
        <v>0</v>
      </c>
      <c r="J22" s="70">
        <f t="shared" si="7"/>
        <v>0</v>
      </c>
      <c r="K22" s="70">
        <f t="shared" si="7"/>
        <v>0</v>
      </c>
      <c r="L22" s="70">
        <f t="shared" si="7"/>
        <v>0</v>
      </c>
      <c r="M22" s="70">
        <f t="shared" si="7"/>
        <v>0</v>
      </c>
      <c r="N22" s="70">
        <f t="shared" si="4"/>
        <v>4865659</v>
      </c>
      <c r="O22" s="72">
        <f t="shared" si="1"/>
        <v>134.16955742451398</v>
      </c>
      <c r="P22" s="66"/>
    </row>
    <row r="23" spans="1:119">
      <c r="A23" s="61"/>
      <c r="B23" s="62">
        <v>572</v>
      </c>
      <c r="C23" s="63" t="s">
        <v>57</v>
      </c>
      <c r="D23" s="64">
        <v>3812053</v>
      </c>
      <c r="E23" s="64">
        <v>154623</v>
      </c>
      <c r="F23" s="64">
        <v>0</v>
      </c>
      <c r="G23" s="64">
        <v>898983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4"/>
        <v>4865659</v>
      </c>
      <c r="O23" s="65">
        <f t="shared" si="1"/>
        <v>134.16955742451398</v>
      </c>
      <c r="P23" s="66"/>
    </row>
    <row r="24" spans="1:119" ht="15.75">
      <c r="A24" s="67" t="s">
        <v>58</v>
      </c>
      <c r="B24" s="68"/>
      <c r="C24" s="69"/>
      <c r="D24" s="70">
        <f t="shared" ref="D24:M24" si="8">SUM(D25:D25)</f>
        <v>900000</v>
      </c>
      <c r="E24" s="70">
        <f t="shared" si="8"/>
        <v>289000</v>
      </c>
      <c r="F24" s="70">
        <f t="shared" si="8"/>
        <v>0</v>
      </c>
      <c r="G24" s="70">
        <f t="shared" si="8"/>
        <v>255000</v>
      </c>
      <c r="H24" s="70">
        <f t="shared" si="8"/>
        <v>0</v>
      </c>
      <c r="I24" s="70">
        <f t="shared" si="8"/>
        <v>0</v>
      </c>
      <c r="J24" s="70">
        <f t="shared" si="8"/>
        <v>0</v>
      </c>
      <c r="K24" s="70">
        <f t="shared" si="8"/>
        <v>0</v>
      </c>
      <c r="L24" s="70">
        <f t="shared" si="8"/>
        <v>0</v>
      </c>
      <c r="M24" s="70">
        <f t="shared" si="8"/>
        <v>0</v>
      </c>
      <c r="N24" s="70">
        <f t="shared" si="4"/>
        <v>1444000</v>
      </c>
      <c r="O24" s="72">
        <f t="shared" si="1"/>
        <v>39.818006342203226</v>
      </c>
      <c r="P24" s="66"/>
    </row>
    <row r="25" spans="1:119" ht="15.75" thickBot="1">
      <c r="A25" s="61"/>
      <c r="B25" s="62">
        <v>581</v>
      </c>
      <c r="C25" s="63" t="s">
        <v>59</v>
      </c>
      <c r="D25" s="64">
        <v>900000</v>
      </c>
      <c r="E25" s="64">
        <v>289000</v>
      </c>
      <c r="F25" s="64">
        <v>0</v>
      </c>
      <c r="G25" s="64">
        <v>255000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4"/>
        <v>1444000</v>
      </c>
      <c r="O25" s="65">
        <f t="shared" si="1"/>
        <v>39.818006342203226</v>
      </c>
      <c r="P25" s="66"/>
    </row>
    <row r="26" spans="1:119" ht="16.5" thickBot="1">
      <c r="A26" s="74" t="s">
        <v>10</v>
      </c>
      <c r="B26" s="75"/>
      <c r="C26" s="76"/>
      <c r="D26" s="77">
        <f>SUM(D5,D14,D17,D20,D22,D24)</f>
        <v>22555256</v>
      </c>
      <c r="E26" s="77">
        <f t="shared" ref="E26:M26" si="9">SUM(E5,E14,E17,E20,E22,E24)</f>
        <v>443623</v>
      </c>
      <c r="F26" s="77">
        <f t="shared" si="9"/>
        <v>0</v>
      </c>
      <c r="G26" s="77">
        <f t="shared" si="9"/>
        <v>1882109</v>
      </c>
      <c r="H26" s="77">
        <f t="shared" si="9"/>
        <v>0</v>
      </c>
      <c r="I26" s="77">
        <f t="shared" si="9"/>
        <v>670174</v>
      </c>
      <c r="J26" s="77">
        <f t="shared" si="9"/>
        <v>0</v>
      </c>
      <c r="K26" s="77">
        <f t="shared" si="9"/>
        <v>1213608</v>
      </c>
      <c r="L26" s="77">
        <f t="shared" si="9"/>
        <v>0</v>
      </c>
      <c r="M26" s="77">
        <f t="shared" si="9"/>
        <v>0</v>
      </c>
      <c r="N26" s="77">
        <f t="shared" si="4"/>
        <v>26764770</v>
      </c>
      <c r="O26" s="78">
        <f t="shared" si="1"/>
        <v>738.03308975596303</v>
      </c>
      <c r="P26" s="59"/>
      <c r="Q26" s="79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</row>
    <row r="27" spans="1:119">
      <c r="A27" s="81"/>
      <c r="B27" s="82"/>
      <c r="C27" s="82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</row>
    <row r="28" spans="1:119">
      <c r="A28" s="85"/>
      <c r="B28" s="86"/>
      <c r="C28" s="86"/>
      <c r="D28" s="87"/>
      <c r="E28" s="87"/>
      <c r="F28" s="87"/>
      <c r="G28" s="87"/>
      <c r="H28" s="87"/>
      <c r="I28" s="87"/>
      <c r="J28" s="87"/>
      <c r="K28" s="87"/>
      <c r="L28" s="114" t="s">
        <v>60</v>
      </c>
      <c r="M28" s="114"/>
      <c r="N28" s="114"/>
      <c r="O28" s="88">
        <v>36265</v>
      </c>
    </row>
    <row r="29" spans="1:119">
      <c r="A29" s="115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7"/>
    </row>
    <row r="30" spans="1:119" ht="15.75" customHeight="1" thickBot="1">
      <c r="A30" s="118" t="s">
        <v>43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2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6083648</v>
      </c>
      <c r="E5" s="24">
        <f t="shared" si="0"/>
        <v>0</v>
      </c>
      <c r="F5" s="24">
        <f t="shared" si="0"/>
        <v>0</v>
      </c>
      <c r="G5" s="24">
        <f t="shared" si="0"/>
        <v>76969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563534</v>
      </c>
      <c r="L5" s="24">
        <f t="shared" si="0"/>
        <v>0</v>
      </c>
      <c r="M5" s="24">
        <f t="shared" si="0"/>
        <v>0</v>
      </c>
      <c r="N5" s="25">
        <f>SUM(D5:M5)</f>
        <v>6724151</v>
      </c>
      <c r="O5" s="30">
        <f t="shared" ref="O5:O26" si="1">(N5/O$28)</f>
        <v>192.53116678596993</v>
      </c>
      <c r="P5" s="6"/>
    </row>
    <row r="6" spans="1:133">
      <c r="A6" s="12"/>
      <c r="B6" s="42">
        <v>511</v>
      </c>
      <c r="C6" s="19" t="s">
        <v>19</v>
      </c>
      <c r="D6" s="43">
        <v>185607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185607</v>
      </c>
      <c r="O6" s="44">
        <f t="shared" si="1"/>
        <v>5.3144452397995705</v>
      </c>
      <c r="P6" s="9"/>
    </row>
    <row r="7" spans="1:133">
      <c r="A7" s="12"/>
      <c r="B7" s="42">
        <v>512</v>
      </c>
      <c r="C7" s="19" t="s">
        <v>20</v>
      </c>
      <c r="D7" s="43">
        <v>905040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905040</v>
      </c>
      <c r="O7" s="44">
        <f t="shared" si="1"/>
        <v>25.913815318539729</v>
      </c>
      <c r="P7" s="9"/>
    </row>
    <row r="8" spans="1:133">
      <c r="A8" s="12"/>
      <c r="B8" s="42">
        <v>513</v>
      </c>
      <c r="C8" s="19" t="s">
        <v>21</v>
      </c>
      <c r="D8" s="43">
        <v>1182664</v>
      </c>
      <c r="E8" s="43">
        <v>0</v>
      </c>
      <c r="F8" s="43">
        <v>0</v>
      </c>
      <c r="G8" s="43">
        <v>76969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1259633</v>
      </c>
      <c r="O8" s="44">
        <f t="shared" si="1"/>
        <v>36.066800286327847</v>
      </c>
      <c r="P8" s="9"/>
    </row>
    <row r="9" spans="1:133">
      <c r="A9" s="12"/>
      <c r="B9" s="42">
        <v>514</v>
      </c>
      <c r="C9" s="19" t="s">
        <v>22</v>
      </c>
      <c r="D9" s="43">
        <v>250104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250104</v>
      </c>
      <c r="O9" s="44">
        <f t="shared" si="1"/>
        <v>7.1611739441660704</v>
      </c>
      <c r="P9" s="9"/>
    </row>
    <row r="10" spans="1:133">
      <c r="A10" s="12"/>
      <c r="B10" s="42">
        <v>515</v>
      </c>
      <c r="C10" s="19" t="s">
        <v>45</v>
      </c>
      <c r="D10" s="43">
        <v>283803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283803</v>
      </c>
      <c r="O10" s="44">
        <f t="shared" si="1"/>
        <v>8.1260701503221195</v>
      </c>
      <c r="P10" s="9"/>
    </row>
    <row r="11" spans="1:133">
      <c r="A11" s="12"/>
      <c r="B11" s="42">
        <v>517</v>
      </c>
      <c r="C11" s="19" t="s">
        <v>23</v>
      </c>
      <c r="D11" s="43">
        <v>1705810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1705810</v>
      </c>
      <c r="O11" s="44">
        <f t="shared" si="1"/>
        <v>48.842090193271297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563534</v>
      </c>
      <c r="L12" s="43">
        <v>0</v>
      </c>
      <c r="M12" s="43">
        <v>0</v>
      </c>
      <c r="N12" s="43">
        <f t="shared" si="2"/>
        <v>563534</v>
      </c>
      <c r="O12" s="44">
        <f t="shared" si="1"/>
        <v>16.135547602004294</v>
      </c>
      <c r="P12" s="9"/>
    </row>
    <row r="13" spans="1:133">
      <c r="A13" s="12"/>
      <c r="B13" s="42">
        <v>519</v>
      </c>
      <c r="C13" s="19" t="s">
        <v>25</v>
      </c>
      <c r="D13" s="43">
        <v>1570620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1570620</v>
      </c>
      <c r="O13" s="44">
        <f t="shared" si="1"/>
        <v>44.971224051539011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SUM(D15:D16)</f>
        <v>8327729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6" si="4">SUM(D14:M14)</f>
        <v>8327729</v>
      </c>
      <c r="O14" s="41">
        <f t="shared" si="1"/>
        <v>238.44607015032213</v>
      </c>
      <c r="P14" s="10"/>
    </row>
    <row r="15" spans="1:133">
      <c r="A15" s="12"/>
      <c r="B15" s="42">
        <v>521</v>
      </c>
      <c r="C15" s="19" t="s">
        <v>27</v>
      </c>
      <c r="D15" s="43">
        <v>7256234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7256234</v>
      </c>
      <c r="O15" s="44">
        <f t="shared" si="1"/>
        <v>207.76618468146026</v>
      </c>
      <c r="P15" s="9"/>
    </row>
    <row r="16" spans="1:133">
      <c r="A16" s="12"/>
      <c r="B16" s="42">
        <v>524</v>
      </c>
      <c r="C16" s="19" t="s">
        <v>29</v>
      </c>
      <c r="D16" s="43">
        <v>1071495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1071495</v>
      </c>
      <c r="O16" s="44">
        <f t="shared" si="1"/>
        <v>30.679885468861848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566664</v>
      </c>
      <c r="E17" s="29">
        <f t="shared" si="5"/>
        <v>0</v>
      </c>
      <c r="F17" s="29">
        <f t="shared" si="5"/>
        <v>0</v>
      </c>
      <c r="G17" s="29">
        <f t="shared" si="5"/>
        <v>564816</v>
      </c>
      <c r="H17" s="29">
        <f t="shared" si="5"/>
        <v>0</v>
      </c>
      <c r="I17" s="29">
        <f t="shared" si="5"/>
        <v>4820032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5951512</v>
      </c>
      <c r="O17" s="41">
        <f t="shared" si="1"/>
        <v>170.40836077308518</v>
      </c>
      <c r="P17" s="10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4820032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4820032</v>
      </c>
      <c r="O18" s="44">
        <f t="shared" si="1"/>
        <v>138.01093772369362</v>
      </c>
      <c r="P18" s="9"/>
    </row>
    <row r="19" spans="1:119">
      <c r="A19" s="12"/>
      <c r="B19" s="42">
        <v>539</v>
      </c>
      <c r="C19" s="19" t="s">
        <v>32</v>
      </c>
      <c r="D19" s="43">
        <v>566664</v>
      </c>
      <c r="E19" s="43">
        <v>0</v>
      </c>
      <c r="F19" s="43">
        <v>0</v>
      </c>
      <c r="G19" s="43">
        <v>564816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1131480</v>
      </c>
      <c r="O19" s="44">
        <f t="shared" si="1"/>
        <v>32.397423049391556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1944331</v>
      </c>
      <c r="E20" s="29">
        <f t="shared" si="6"/>
        <v>0</v>
      </c>
      <c r="F20" s="29">
        <f t="shared" si="6"/>
        <v>0</v>
      </c>
      <c r="G20" s="29">
        <f t="shared" si="6"/>
        <v>153450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2097781</v>
      </c>
      <c r="O20" s="41">
        <f t="shared" si="1"/>
        <v>60.065311381531856</v>
      </c>
      <c r="P20" s="10"/>
    </row>
    <row r="21" spans="1:119">
      <c r="A21" s="12"/>
      <c r="B21" s="42">
        <v>541</v>
      </c>
      <c r="C21" s="19" t="s">
        <v>34</v>
      </c>
      <c r="D21" s="43">
        <v>1944331</v>
      </c>
      <c r="E21" s="43">
        <v>0</v>
      </c>
      <c r="F21" s="43">
        <v>0</v>
      </c>
      <c r="G21" s="43">
        <v>153450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2097781</v>
      </c>
      <c r="O21" s="44">
        <f t="shared" si="1"/>
        <v>60.065311381531856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3357136</v>
      </c>
      <c r="E22" s="29">
        <f t="shared" si="7"/>
        <v>180</v>
      </c>
      <c r="F22" s="29">
        <f t="shared" si="7"/>
        <v>0</v>
      </c>
      <c r="G22" s="29">
        <f t="shared" si="7"/>
        <v>3508358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6865674</v>
      </c>
      <c r="O22" s="41">
        <f t="shared" si="1"/>
        <v>196.58336435218325</v>
      </c>
      <c r="P22" s="9"/>
    </row>
    <row r="23" spans="1:119">
      <c r="A23" s="12"/>
      <c r="B23" s="42">
        <v>572</v>
      </c>
      <c r="C23" s="19" t="s">
        <v>36</v>
      </c>
      <c r="D23" s="43">
        <v>3357136</v>
      </c>
      <c r="E23" s="43">
        <v>180</v>
      </c>
      <c r="F23" s="43">
        <v>0</v>
      </c>
      <c r="G23" s="43">
        <v>3508358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6865674</v>
      </c>
      <c r="O23" s="44">
        <f t="shared" si="1"/>
        <v>196.58336435218325</v>
      </c>
      <c r="P23" s="9"/>
    </row>
    <row r="24" spans="1:119" ht="15.75">
      <c r="A24" s="26" t="s">
        <v>38</v>
      </c>
      <c r="B24" s="27"/>
      <c r="C24" s="28"/>
      <c r="D24" s="29">
        <f t="shared" ref="D24:M24" si="8">SUM(D25:D25)</f>
        <v>800000</v>
      </c>
      <c r="E24" s="29">
        <f t="shared" si="8"/>
        <v>0</v>
      </c>
      <c r="F24" s="29">
        <f t="shared" si="8"/>
        <v>0</v>
      </c>
      <c r="G24" s="29">
        <f t="shared" si="8"/>
        <v>471401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1271401</v>
      </c>
      <c r="O24" s="41">
        <f t="shared" si="1"/>
        <v>36.403750894774518</v>
      </c>
      <c r="P24" s="9"/>
    </row>
    <row r="25" spans="1:119" ht="15.75" thickBot="1">
      <c r="A25" s="12"/>
      <c r="B25" s="42">
        <v>581</v>
      </c>
      <c r="C25" s="19" t="s">
        <v>37</v>
      </c>
      <c r="D25" s="43">
        <v>800000</v>
      </c>
      <c r="E25" s="43">
        <v>0</v>
      </c>
      <c r="F25" s="43">
        <v>0</v>
      </c>
      <c r="G25" s="43">
        <v>471401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1271401</v>
      </c>
      <c r="O25" s="44">
        <f t="shared" si="1"/>
        <v>36.403750894774518</v>
      </c>
      <c r="P25" s="9"/>
    </row>
    <row r="26" spans="1:119" ht="16.5" thickBot="1">
      <c r="A26" s="13" t="s">
        <v>10</v>
      </c>
      <c r="B26" s="21"/>
      <c r="C26" s="20"/>
      <c r="D26" s="14">
        <f>SUM(D5,D14,D17,D20,D22,D24)</f>
        <v>21079508</v>
      </c>
      <c r="E26" s="14">
        <f t="shared" ref="E26:M26" si="9">SUM(E5,E14,E17,E20,E22,E24)</f>
        <v>180</v>
      </c>
      <c r="F26" s="14">
        <f t="shared" si="9"/>
        <v>0</v>
      </c>
      <c r="G26" s="14">
        <f t="shared" si="9"/>
        <v>4774994</v>
      </c>
      <c r="H26" s="14">
        <f t="shared" si="9"/>
        <v>0</v>
      </c>
      <c r="I26" s="14">
        <f t="shared" si="9"/>
        <v>4820032</v>
      </c>
      <c r="J26" s="14">
        <f t="shared" si="9"/>
        <v>0</v>
      </c>
      <c r="K26" s="14">
        <f t="shared" si="9"/>
        <v>563534</v>
      </c>
      <c r="L26" s="14">
        <f t="shared" si="9"/>
        <v>0</v>
      </c>
      <c r="M26" s="14">
        <f t="shared" si="9"/>
        <v>0</v>
      </c>
      <c r="N26" s="14">
        <f t="shared" si="4"/>
        <v>31238248</v>
      </c>
      <c r="O26" s="35">
        <f t="shared" si="1"/>
        <v>894.43802433786686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52</v>
      </c>
      <c r="M28" s="90"/>
      <c r="N28" s="90"/>
      <c r="O28" s="39">
        <v>34925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43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25460343</v>
      </c>
      <c r="E5" s="24">
        <f t="shared" si="0"/>
        <v>0</v>
      </c>
      <c r="F5" s="24">
        <f t="shared" si="0"/>
        <v>0</v>
      </c>
      <c r="G5" s="24">
        <f t="shared" si="0"/>
        <v>194680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1008533</v>
      </c>
      <c r="L5" s="24">
        <f t="shared" si="0"/>
        <v>0</v>
      </c>
      <c r="M5" s="24">
        <f t="shared" si="0"/>
        <v>0</v>
      </c>
      <c r="N5" s="25">
        <f>SUM(D5:M5)</f>
        <v>26663556</v>
      </c>
      <c r="O5" s="30">
        <f t="shared" ref="O5:O26" si="1">(N5/O$28)</f>
        <v>774.63048720257984</v>
      </c>
      <c r="P5" s="6"/>
    </row>
    <row r="6" spans="1:133">
      <c r="A6" s="12"/>
      <c r="B6" s="42">
        <v>511</v>
      </c>
      <c r="C6" s="19" t="s">
        <v>19</v>
      </c>
      <c r="D6" s="43">
        <v>213978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213978</v>
      </c>
      <c r="O6" s="44">
        <f t="shared" si="1"/>
        <v>6.2164957438772843</v>
      </c>
      <c r="P6" s="9"/>
    </row>
    <row r="7" spans="1:133">
      <c r="A7" s="12"/>
      <c r="B7" s="42">
        <v>512</v>
      </c>
      <c r="C7" s="19" t="s">
        <v>20</v>
      </c>
      <c r="D7" s="43">
        <v>834935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834935</v>
      </c>
      <c r="O7" s="44">
        <f t="shared" si="1"/>
        <v>24.256558496266813</v>
      </c>
      <c r="P7" s="9"/>
    </row>
    <row r="8" spans="1:133">
      <c r="A8" s="12"/>
      <c r="B8" s="42">
        <v>513</v>
      </c>
      <c r="C8" s="19" t="s">
        <v>21</v>
      </c>
      <c r="D8" s="43">
        <v>1164037</v>
      </c>
      <c r="E8" s="43">
        <v>0</v>
      </c>
      <c r="F8" s="43">
        <v>0</v>
      </c>
      <c r="G8" s="43">
        <v>194680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1358717</v>
      </c>
      <c r="O8" s="44">
        <f t="shared" si="1"/>
        <v>39.47349002062694</v>
      </c>
      <c r="P8" s="9"/>
    </row>
    <row r="9" spans="1:133">
      <c r="A9" s="12"/>
      <c r="B9" s="42">
        <v>514</v>
      </c>
      <c r="C9" s="19" t="s">
        <v>22</v>
      </c>
      <c r="D9" s="43">
        <v>299100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299100</v>
      </c>
      <c r="O9" s="44">
        <f t="shared" si="1"/>
        <v>8.6894628279248138</v>
      </c>
      <c r="P9" s="9"/>
    </row>
    <row r="10" spans="1:133">
      <c r="A10" s="12"/>
      <c r="B10" s="42">
        <v>515</v>
      </c>
      <c r="C10" s="19" t="s">
        <v>45</v>
      </c>
      <c r="D10" s="43">
        <v>275424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275424</v>
      </c>
      <c r="O10" s="44">
        <f t="shared" si="1"/>
        <v>8.001626913802621</v>
      </c>
      <c r="P10" s="9"/>
    </row>
    <row r="11" spans="1:133">
      <c r="A11" s="12"/>
      <c r="B11" s="42">
        <v>517</v>
      </c>
      <c r="C11" s="19" t="s">
        <v>23</v>
      </c>
      <c r="D11" s="43">
        <v>21251158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21251158</v>
      </c>
      <c r="O11" s="44">
        <f t="shared" si="1"/>
        <v>617.38932628337352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1008533</v>
      </c>
      <c r="L12" s="43">
        <v>0</v>
      </c>
      <c r="M12" s="43">
        <v>0</v>
      </c>
      <c r="N12" s="43">
        <f t="shared" si="2"/>
        <v>1008533</v>
      </c>
      <c r="O12" s="44">
        <f t="shared" si="1"/>
        <v>29.299933180325965</v>
      </c>
      <c r="P12" s="9"/>
    </row>
    <row r="13" spans="1:133">
      <c r="A13" s="12"/>
      <c r="B13" s="42">
        <v>519</v>
      </c>
      <c r="C13" s="19" t="s">
        <v>25</v>
      </c>
      <c r="D13" s="43">
        <v>1421711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1421711</v>
      </c>
      <c r="O13" s="44">
        <f t="shared" si="1"/>
        <v>41.303593736381863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SUM(D15:D16)</f>
        <v>8320498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6" si="4">SUM(D14:M14)</f>
        <v>8320498</v>
      </c>
      <c r="O14" s="41">
        <f t="shared" si="1"/>
        <v>241.72737572993231</v>
      </c>
      <c r="P14" s="10"/>
    </row>
    <row r="15" spans="1:133">
      <c r="A15" s="12"/>
      <c r="B15" s="42">
        <v>521</v>
      </c>
      <c r="C15" s="19" t="s">
        <v>27</v>
      </c>
      <c r="D15" s="43">
        <v>7249436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7249436</v>
      </c>
      <c r="O15" s="44">
        <f t="shared" si="1"/>
        <v>210.61084802881962</v>
      </c>
      <c r="P15" s="9"/>
    </row>
    <row r="16" spans="1:133">
      <c r="A16" s="12"/>
      <c r="B16" s="42">
        <v>524</v>
      </c>
      <c r="C16" s="19" t="s">
        <v>29</v>
      </c>
      <c r="D16" s="43">
        <v>1071062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1071062</v>
      </c>
      <c r="O16" s="44">
        <f t="shared" si="1"/>
        <v>31.116527701112691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526651</v>
      </c>
      <c r="E17" s="29">
        <f t="shared" si="5"/>
        <v>665</v>
      </c>
      <c r="F17" s="29">
        <f t="shared" si="5"/>
        <v>0</v>
      </c>
      <c r="G17" s="29">
        <f t="shared" si="5"/>
        <v>646140</v>
      </c>
      <c r="H17" s="29">
        <f t="shared" si="5"/>
        <v>0</v>
      </c>
      <c r="I17" s="29">
        <f t="shared" si="5"/>
        <v>1169717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2343173</v>
      </c>
      <c r="O17" s="41">
        <f t="shared" si="1"/>
        <v>68.073937421922665</v>
      </c>
      <c r="P17" s="10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1169717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1169717</v>
      </c>
      <c r="O18" s="44">
        <f t="shared" si="1"/>
        <v>33.982655936782777</v>
      </c>
      <c r="P18" s="9"/>
    </row>
    <row r="19" spans="1:119">
      <c r="A19" s="12"/>
      <c r="B19" s="42">
        <v>539</v>
      </c>
      <c r="C19" s="19" t="s">
        <v>32</v>
      </c>
      <c r="D19" s="43">
        <v>526651</v>
      </c>
      <c r="E19" s="43">
        <v>665</v>
      </c>
      <c r="F19" s="43">
        <v>0</v>
      </c>
      <c r="G19" s="43">
        <v>646140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1173456</v>
      </c>
      <c r="O19" s="44">
        <f t="shared" si="1"/>
        <v>34.091281485139888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2512688</v>
      </c>
      <c r="E20" s="29">
        <f t="shared" si="6"/>
        <v>0</v>
      </c>
      <c r="F20" s="29">
        <f t="shared" si="6"/>
        <v>0</v>
      </c>
      <c r="G20" s="29">
        <f t="shared" si="6"/>
        <v>340539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2853227</v>
      </c>
      <c r="O20" s="41">
        <f t="shared" si="1"/>
        <v>82.892042648383253</v>
      </c>
      <c r="P20" s="10"/>
    </row>
    <row r="21" spans="1:119">
      <c r="A21" s="12"/>
      <c r="B21" s="42">
        <v>541</v>
      </c>
      <c r="C21" s="19" t="s">
        <v>34</v>
      </c>
      <c r="D21" s="43">
        <v>2512688</v>
      </c>
      <c r="E21" s="43">
        <v>0</v>
      </c>
      <c r="F21" s="43">
        <v>0</v>
      </c>
      <c r="G21" s="43">
        <v>340539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2853227</v>
      </c>
      <c r="O21" s="44">
        <f t="shared" si="1"/>
        <v>82.892042648383253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2974435</v>
      </c>
      <c r="E22" s="29">
        <f t="shared" si="7"/>
        <v>25170</v>
      </c>
      <c r="F22" s="29">
        <f t="shared" si="7"/>
        <v>0</v>
      </c>
      <c r="G22" s="29">
        <f t="shared" si="7"/>
        <v>10234571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13234176</v>
      </c>
      <c r="O22" s="41">
        <f t="shared" si="1"/>
        <v>384.47970715551554</v>
      </c>
      <c r="P22" s="9"/>
    </row>
    <row r="23" spans="1:119">
      <c r="A23" s="12"/>
      <c r="B23" s="42">
        <v>572</v>
      </c>
      <c r="C23" s="19" t="s">
        <v>36</v>
      </c>
      <c r="D23" s="43">
        <v>2974435</v>
      </c>
      <c r="E23" s="43">
        <v>25170</v>
      </c>
      <c r="F23" s="43">
        <v>0</v>
      </c>
      <c r="G23" s="43">
        <v>10234571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13234176</v>
      </c>
      <c r="O23" s="44">
        <f t="shared" si="1"/>
        <v>384.47970715551554</v>
      </c>
      <c r="P23" s="9"/>
    </row>
    <row r="24" spans="1:119" ht="15.75">
      <c r="A24" s="26" t="s">
        <v>38</v>
      </c>
      <c r="B24" s="27"/>
      <c r="C24" s="28"/>
      <c r="D24" s="29">
        <f t="shared" ref="D24:M24" si="8">SUM(D25:D25)</f>
        <v>500000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500000</v>
      </c>
      <c r="O24" s="41">
        <f t="shared" si="1"/>
        <v>14.526016094825833</v>
      </c>
      <c r="P24" s="9"/>
    </row>
    <row r="25" spans="1:119" ht="15.75" thickBot="1">
      <c r="A25" s="12"/>
      <c r="B25" s="42">
        <v>581</v>
      </c>
      <c r="C25" s="19" t="s">
        <v>37</v>
      </c>
      <c r="D25" s="43">
        <v>500000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500000</v>
      </c>
      <c r="O25" s="44">
        <f t="shared" si="1"/>
        <v>14.526016094825833</v>
      </c>
      <c r="P25" s="9"/>
    </row>
    <row r="26" spans="1:119" ht="16.5" thickBot="1">
      <c r="A26" s="13" t="s">
        <v>10</v>
      </c>
      <c r="B26" s="21"/>
      <c r="C26" s="20"/>
      <c r="D26" s="14">
        <f>SUM(D5,D14,D17,D20,D22,D24)</f>
        <v>40294615</v>
      </c>
      <c r="E26" s="14">
        <f t="shared" ref="E26:M26" si="9">SUM(E5,E14,E17,E20,E22,E24)</f>
        <v>25835</v>
      </c>
      <c r="F26" s="14">
        <f t="shared" si="9"/>
        <v>0</v>
      </c>
      <c r="G26" s="14">
        <f t="shared" si="9"/>
        <v>11415930</v>
      </c>
      <c r="H26" s="14">
        <f t="shared" si="9"/>
        <v>0</v>
      </c>
      <c r="I26" s="14">
        <f t="shared" si="9"/>
        <v>1169717</v>
      </c>
      <c r="J26" s="14">
        <f t="shared" si="9"/>
        <v>0</v>
      </c>
      <c r="K26" s="14">
        <f t="shared" si="9"/>
        <v>1008533</v>
      </c>
      <c r="L26" s="14">
        <f t="shared" si="9"/>
        <v>0</v>
      </c>
      <c r="M26" s="14">
        <f t="shared" si="9"/>
        <v>0</v>
      </c>
      <c r="N26" s="14">
        <f t="shared" si="4"/>
        <v>53914630</v>
      </c>
      <c r="O26" s="35">
        <f t="shared" si="1"/>
        <v>1566.3295662531593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48</v>
      </c>
      <c r="M28" s="90"/>
      <c r="N28" s="90"/>
      <c r="O28" s="39">
        <v>34421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43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4464761</v>
      </c>
      <c r="E5" s="24">
        <f t="shared" si="0"/>
        <v>1239</v>
      </c>
      <c r="F5" s="24">
        <f t="shared" si="0"/>
        <v>0</v>
      </c>
      <c r="G5" s="24">
        <f t="shared" si="0"/>
        <v>1828421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613527</v>
      </c>
      <c r="L5" s="24">
        <f t="shared" si="0"/>
        <v>0</v>
      </c>
      <c r="M5" s="24">
        <f t="shared" si="0"/>
        <v>0</v>
      </c>
      <c r="N5" s="25">
        <f>SUM(D5:M5)</f>
        <v>6907948</v>
      </c>
      <c r="O5" s="30">
        <f t="shared" ref="O5:O27" si="1">(N5/O$29)</f>
        <v>201.78617748437227</v>
      </c>
      <c r="P5" s="6"/>
    </row>
    <row r="6" spans="1:133">
      <c r="A6" s="12"/>
      <c r="B6" s="42">
        <v>511</v>
      </c>
      <c r="C6" s="19" t="s">
        <v>19</v>
      </c>
      <c r="D6" s="43">
        <v>209866</v>
      </c>
      <c r="E6" s="43">
        <v>1239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211105</v>
      </c>
      <c r="O6" s="44">
        <f t="shared" si="1"/>
        <v>6.1665303499444999</v>
      </c>
      <c r="P6" s="9"/>
    </row>
    <row r="7" spans="1:133">
      <c r="A7" s="12"/>
      <c r="B7" s="42">
        <v>512</v>
      </c>
      <c r="C7" s="19" t="s">
        <v>20</v>
      </c>
      <c r="D7" s="43">
        <v>828219</v>
      </c>
      <c r="E7" s="43">
        <v>0</v>
      </c>
      <c r="F7" s="43">
        <v>0</v>
      </c>
      <c r="G7" s="43">
        <v>33998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862217</v>
      </c>
      <c r="O7" s="44">
        <f t="shared" si="1"/>
        <v>25.185984693579481</v>
      </c>
      <c r="P7" s="9"/>
    </row>
    <row r="8" spans="1:133">
      <c r="A8" s="12"/>
      <c r="B8" s="42">
        <v>513</v>
      </c>
      <c r="C8" s="19" t="s">
        <v>21</v>
      </c>
      <c r="D8" s="43">
        <v>1154307</v>
      </c>
      <c r="E8" s="43">
        <v>0</v>
      </c>
      <c r="F8" s="43">
        <v>0</v>
      </c>
      <c r="G8" s="43">
        <v>109141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1263448</v>
      </c>
      <c r="O8" s="44">
        <f t="shared" si="1"/>
        <v>36.906233568966528</v>
      </c>
      <c r="P8" s="9"/>
    </row>
    <row r="9" spans="1:133">
      <c r="A9" s="12"/>
      <c r="B9" s="42">
        <v>514</v>
      </c>
      <c r="C9" s="19" t="s">
        <v>22</v>
      </c>
      <c r="D9" s="43">
        <v>296122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296122</v>
      </c>
      <c r="O9" s="44">
        <f t="shared" si="1"/>
        <v>8.6499386574750243</v>
      </c>
      <c r="P9" s="9"/>
    </row>
    <row r="10" spans="1:133">
      <c r="A10" s="12"/>
      <c r="B10" s="42">
        <v>515</v>
      </c>
      <c r="C10" s="19" t="s">
        <v>45</v>
      </c>
      <c r="D10" s="43">
        <v>264468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264468</v>
      </c>
      <c r="O10" s="44">
        <f t="shared" si="1"/>
        <v>7.725302331015949</v>
      </c>
      <c r="P10" s="9"/>
    </row>
    <row r="11" spans="1:133">
      <c r="A11" s="12"/>
      <c r="B11" s="42">
        <v>517</v>
      </c>
      <c r="C11" s="19" t="s">
        <v>23</v>
      </c>
      <c r="D11" s="43">
        <v>148547</v>
      </c>
      <c r="E11" s="43">
        <v>0</v>
      </c>
      <c r="F11" s="43">
        <v>0</v>
      </c>
      <c r="G11" s="43">
        <v>1685282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1833829</v>
      </c>
      <c r="O11" s="44">
        <f t="shared" si="1"/>
        <v>53.567476777472685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613527</v>
      </c>
      <c r="L12" s="43">
        <v>0</v>
      </c>
      <c r="M12" s="43">
        <v>0</v>
      </c>
      <c r="N12" s="43">
        <f t="shared" si="2"/>
        <v>613527</v>
      </c>
      <c r="O12" s="44">
        <f t="shared" si="1"/>
        <v>17.921569200210318</v>
      </c>
      <c r="P12" s="9"/>
    </row>
    <row r="13" spans="1:133">
      <c r="A13" s="12"/>
      <c r="B13" s="42">
        <v>519</v>
      </c>
      <c r="C13" s="19" t="s">
        <v>25</v>
      </c>
      <c r="D13" s="43">
        <v>1563232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1563232</v>
      </c>
      <c r="O13" s="44">
        <f t="shared" si="1"/>
        <v>45.663141905707775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8344207</v>
      </c>
      <c r="E14" s="29">
        <f t="shared" si="3"/>
        <v>0</v>
      </c>
      <c r="F14" s="29">
        <f t="shared" si="3"/>
        <v>0</v>
      </c>
      <c r="G14" s="29">
        <f t="shared" si="3"/>
        <v>33028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7" si="4">SUM(D14:M14)</f>
        <v>8377235</v>
      </c>
      <c r="O14" s="41">
        <f t="shared" si="1"/>
        <v>244.70511771922651</v>
      </c>
      <c r="P14" s="10"/>
    </row>
    <row r="15" spans="1:133">
      <c r="A15" s="12"/>
      <c r="B15" s="42">
        <v>521</v>
      </c>
      <c r="C15" s="19" t="s">
        <v>27</v>
      </c>
      <c r="D15" s="43">
        <v>7266102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7266102</v>
      </c>
      <c r="O15" s="44">
        <f t="shared" si="1"/>
        <v>212.24811590816148</v>
      </c>
      <c r="P15" s="9"/>
    </row>
    <row r="16" spans="1:133">
      <c r="A16" s="12"/>
      <c r="B16" s="42">
        <v>522</v>
      </c>
      <c r="C16" s="19" t="s">
        <v>28</v>
      </c>
      <c r="D16" s="43">
        <v>0</v>
      </c>
      <c r="E16" s="43">
        <v>0</v>
      </c>
      <c r="F16" s="43">
        <v>0</v>
      </c>
      <c r="G16" s="43">
        <v>33028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33028</v>
      </c>
      <c r="O16" s="44">
        <f t="shared" si="1"/>
        <v>0.96477186422854477</v>
      </c>
      <c r="P16" s="9"/>
    </row>
    <row r="17" spans="1:119">
      <c r="A17" s="12"/>
      <c r="B17" s="42">
        <v>524</v>
      </c>
      <c r="C17" s="19" t="s">
        <v>29</v>
      </c>
      <c r="D17" s="43">
        <v>1078105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1078105</v>
      </c>
      <c r="O17" s="44">
        <f t="shared" si="1"/>
        <v>31.492229946836478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541576</v>
      </c>
      <c r="E18" s="29">
        <f t="shared" si="5"/>
        <v>0</v>
      </c>
      <c r="F18" s="29">
        <f t="shared" si="5"/>
        <v>0</v>
      </c>
      <c r="G18" s="29">
        <f t="shared" si="5"/>
        <v>2693244</v>
      </c>
      <c r="H18" s="29">
        <f t="shared" si="5"/>
        <v>0</v>
      </c>
      <c r="I18" s="29">
        <f t="shared" si="5"/>
        <v>1169717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4404537</v>
      </c>
      <c r="O18" s="41">
        <f t="shared" si="1"/>
        <v>128.65972425074489</v>
      </c>
      <c r="P18" s="10"/>
    </row>
    <row r="19" spans="1:119">
      <c r="A19" s="12"/>
      <c r="B19" s="42">
        <v>536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1169717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1169717</v>
      </c>
      <c r="O19" s="44">
        <f t="shared" si="1"/>
        <v>34.16828299351522</v>
      </c>
      <c r="P19" s="9"/>
    </row>
    <row r="20" spans="1:119">
      <c r="A20" s="12"/>
      <c r="B20" s="42">
        <v>539</v>
      </c>
      <c r="C20" s="19" t="s">
        <v>32</v>
      </c>
      <c r="D20" s="43">
        <v>541576</v>
      </c>
      <c r="E20" s="43">
        <v>0</v>
      </c>
      <c r="F20" s="43">
        <v>0</v>
      </c>
      <c r="G20" s="43">
        <v>2693244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3234820</v>
      </c>
      <c r="O20" s="44">
        <f t="shared" si="1"/>
        <v>94.491441257229653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2422557</v>
      </c>
      <c r="E21" s="29">
        <f t="shared" si="6"/>
        <v>0</v>
      </c>
      <c r="F21" s="29">
        <f t="shared" si="6"/>
        <v>0</v>
      </c>
      <c r="G21" s="29">
        <f t="shared" si="6"/>
        <v>579559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3002116</v>
      </c>
      <c r="O21" s="41">
        <f t="shared" si="1"/>
        <v>87.69398843255243</v>
      </c>
      <c r="P21" s="10"/>
    </row>
    <row r="22" spans="1:119">
      <c r="A22" s="12"/>
      <c r="B22" s="42">
        <v>541</v>
      </c>
      <c r="C22" s="19" t="s">
        <v>34</v>
      </c>
      <c r="D22" s="43">
        <v>2422557</v>
      </c>
      <c r="E22" s="43">
        <v>0</v>
      </c>
      <c r="F22" s="43">
        <v>0</v>
      </c>
      <c r="G22" s="43">
        <v>579559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3002116</v>
      </c>
      <c r="O22" s="44">
        <f t="shared" si="1"/>
        <v>87.69398843255243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2983099</v>
      </c>
      <c r="E23" s="29">
        <f t="shared" si="7"/>
        <v>74781</v>
      </c>
      <c r="F23" s="29">
        <f t="shared" si="7"/>
        <v>0</v>
      </c>
      <c r="G23" s="29">
        <f t="shared" si="7"/>
        <v>4104928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7162808</v>
      </c>
      <c r="O23" s="41">
        <f t="shared" si="1"/>
        <v>209.23082315826372</v>
      </c>
      <c r="P23" s="9"/>
    </row>
    <row r="24" spans="1:119">
      <c r="A24" s="12"/>
      <c r="B24" s="42">
        <v>572</v>
      </c>
      <c r="C24" s="19" t="s">
        <v>36</v>
      </c>
      <c r="D24" s="43">
        <v>2983099</v>
      </c>
      <c r="E24" s="43">
        <v>74781</v>
      </c>
      <c r="F24" s="43">
        <v>0</v>
      </c>
      <c r="G24" s="43">
        <v>4104928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7162808</v>
      </c>
      <c r="O24" s="44">
        <f t="shared" si="1"/>
        <v>209.23082315826372</v>
      </c>
      <c r="P24" s="9"/>
    </row>
    <row r="25" spans="1:119" ht="15.75">
      <c r="A25" s="26" t="s">
        <v>38</v>
      </c>
      <c r="B25" s="27"/>
      <c r="C25" s="28"/>
      <c r="D25" s="29">
        <f t="shared" ref="D25:M25" si="8">SUM(D26:D26)</f>
        <v>200000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200000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400000</v>
      </c>
      <c r="O25" s="41">
        <f t="shared" si="1"/>
        <v>11.68429047146112</v>
      </c>
      <c r="P25" s="9"/>
    </row>
    <row r="26" spans="1:119" ht="15.75" thickBot="1">
      <c r="A26" s="12"/>
      <c r="B26" s="42">
        <v>581</v>
      </c>
      <c r="C26" s="19" t="s">
        <v>37</v>
      </c>
      <c r="D26" s="43">
        <v>200000</v>
      </c>
      <c r="E26" s="43">
        <v>0</v>
      </c>
      <c r="F26" s="43">
        <v>0</v>
      </c>
      <c r="G26" s="43">
        <v>0</v>
      </c>
      <c r="H26" s="43">
        <v>0</v>
      </c>
      <c r="I26" s="43">
        <v>200000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400000</v>
      </c>
      <c r="O26" s="44">
        <f t="shared" si="1"/>
        <v>11.68429047146112</v>
      </c>
      <c r="P26" s="9"/>
    </row>
    <row r="27" spans="1:119" ht="16.5" thickBot="1">
      <c r="A27" s="13" t="s">
        <v>10</v>
      </c>
      <c r="B27" s="21"/>
      <c r="C27" s="20"/>
      <c r="D27" s="14">
        <f>SUM(D5,D14,D18,D21,D23,D25)</f>
        <v>18956200</v>
      </c>
      <c r="E27" s="14">
        <f t="shared" ref="E27:M27" si="9">SUM(E5,E14,E18,E21,E23,E25)</f>
        <v>76020</v>
      </c>
      <c r="F27" s="14">
        <f t="shared" si="9"/>
        <v>0</v>
      </c>
      <c r="G27" s="14">
        <f t="shared" si="9"/>
        <v>9239180</v>
      </c>
      <c r="H27" s="14">
        <f t="shared" si="9"/>
        <v>0</v>
      </c>
      <c r="I27" s="14">
        <f t="shared" si="9"/>
        <v>1369717</v>
      </c>
      <c r="J27" s="14">
        <f t="shared" si="9"/>
        <v>0</v>
      </c>
      <c r="K27" s="14">
        <f t="shared" si="9"/>
        <v>613527</v>
      </c>
      <c r="L27" s="14">
        <f t="shared" si="9"/>
        <v>0</v>
      </c>
      <c r="M27" s="14">
        <f t="shared" si="9"/>
        <v>0</v>
      </c>
      <c r="N27" s="14">
        <f t="shared" si="4"/>
        <v>30254644</v>
      </c>
      <c r="O27" s="35">
        <f t="shared" si="1"/>
        <v>883.76012151662087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46</v>
      </c>
      <c r="M29" s="90"/>
      <c r="N29" s="90"/>
      <c r="O29" s="39">
        <v>34234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43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4454057</v>
      </c>
      <c r="E5" s="24">
        <f t="shared" ref="E5:M5" si="0">SUM(E6:E12)</f>
        <v>0</v>
      </c>
      <c r="F5" s="24">
        <f t="shared" si="0"/>
        <v>0</v>
      </c>
      <c r="G5" s="24">
        <f t="shared" si="0"/>
        <v>61402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485296</v>
      </c>
      <c r="L5" s="24">
        <f t="shared" si="0"/>
        <v>0</v>
      </c>
      <c r="M5" s="24">
        <f t="shared" si="0"/>
        <v>0</v>
      </c>
      <c r="N5" s="25">
        <f>SUM(D5:M5)</f>
        <v>5000755</v>
      </c>
      <c r="O5" s="30">
        <f t="shared" ref="O5:O26" si="1">(N5/O$28)</f>
        <v>146.47788517867605</v>
      </c>
      <c r="P5" s="6"/>
    </row>
    <row r="6" spans="1:133">
      <c r="A6" s="12"/>
      <c r="B6" s="42">
        <v>511</v>
      </c>
      <c r="C6" s="19" t="s">
        <v>19</v>
      </c>
      <c r="D6" s="43">
        <v>225273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225273</v>
      </c>
      <c r="O6" s="44">
        <f t="shared" si="1"/>
        <v>6.5985061511423551</v>
      </c>
      <c r="P6" s="9"/>
    </row>
    <row r="7" spans="1:133">
      <c r="A7" s="12"/>
      <c r="B7" s="42">
        <v>512</v>
      </c>
      <c r="C7" s="19" t="s">
        <v>20</v>
      </c>
      <c r="D7" s="43">
        <v>824271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824271</v>
      </c>
      <c r="O7" s="44">
        <f t="shared" si="1"/>
        <v>24.14384885764499</v>
      </c>
      <c r="P7" s="9"/>
    </row>
    <row r="8" spans="1:133">
      <c r="A8" s="12"/>
      <c r="B8" s="42">
        <v>513</v>
      </c>
      <c r="C8" s="19" t="s">
        <v>21</v>
      </c>
      <c r="D8" s="43">
        <v>1131051</v>
      </c>
      <c r="E8" s="43">
        <v>0</v>
      </c>
      <c r="F8" s="43">
        <v>0</v>
      </c>
      <c r="G8" s="43">
        <v>61402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1192453</v>
      </c>
      <c r="O8" s="44">
        <f t="shared" si="1"/>
        <v>34.92832454598711</v>
      </c>
      <c r="P8" s="9"/>
    </row>
    <row r="9" spans="1:133">
      <c r="A9" s="12"/>
      <c r="B9" s="42">
        <v>514</v>
      </c>
      <c r="C9" s="19" t="s">
        <v>22</v>
      </c>
      <c r="D9" s="43">
        <v>288633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288633</v>
      </c>
      <c r="O9" s="44">
        <f t="shared" si="1"/>
        <v>8.4543936731107205</v>
      </c>
      <c r="P9" s="9"/>
    </row>
    <row r="10" spans="1:133">
      <c r="A10" s="12"/>
      <c r="B10" s="42">
        <v>517</v>
      </c>
      <c r="C10" s="19" t="s">
        <v>23</v>
      </c>
      <c r="D10" s="43">
        <v>357899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357899</v>
      </c>
      <c r="O10" s="44">
        <f t="shared" si="1"/>
        <v>10.48327475102519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485296</v>
      </c>
      <c r="L11" s="43">
        <v>0</v>
      </c>
      <c r="M11" s="43">
        <v>0</v>
      </c>
      <c r="N11" s="43">
        <f t="shared" si="2"/>
        <v>485296</v>
      </c>
      <c r="O11" s="44">
        <f t="shared" si="1"/>
        <v>14.214879906268306</v>
      </c>
      <c r="P11" s="9"/>
    </row>
    <row r="12" spans="1:133">
      <c r="A12" s="12"/>
      <c r="B12" s="42">
        <v>519</v>
      </c>
      <c r="C12" s="19" t="s">
        <v>25</v>
      </c>
      <c r="D12" s="43">
        <v>1626930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1626930</v>
      </c>
      <c r="O12" s="44">
        <f t="shared" si="1"/>
        <v>47.654657293497365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8285540</v>
      </c>
      <c r="E13" s="29">
        <f t="shared" si="3"/>
        <v>0</v>
      </c>
      <c r="F13" s="29">
        <f t="shared" si="3"/>
        <v>0</v>
      </c>
      <c r="G13" s="29">
        <f t="shared" si="3"/>
        <v>659176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8944716</v>
      </c>
      <c r="O13" s="41">
        <f t="shared" si="1"/>
        <v>262.00105448154659</v>
      </c>
      <c r="P13" s="10"/>
    </row>
    <row r="14" spans="1:133">
      <c r="A14" s="12"/>
      <c r="B14" s="42">
        <v>521</v>
      </c>
      <c r="C14" s="19" t="s">
        <v>27</v>
      </c>
      <c r="D14" s="43">
        <v>7228338</v>
      </c>
      <c r="E14" s="43">
        <v>0</v>
      </c>
      <c r="F14" s="43">
        <v>0</v>
      </c>
      <c r="G14" s="43">
        <v>6062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7234400</v>
      </c>
      <c r="O14" s="44">
        <f t="shared" si="1"/>
        <v>211.90392501464558</v>
      </c>
      <c r="P14" s="9"/>
    </row>
    <row r="15" spans="1:133">
      <c r="A15" s="12"/>
      <c r="B15" s="42">
        <v>522</v>
      </c>
      <c r="C15" s="19" t="s">
        <v>28</v>
      </c>
      <c r="D15" s="43">
        <v>0</v>
      </c>
      <c r="E15" s="43">
        <v>0</v>
      </c>
      <c r="F15" s="43">
        <v>0</v>
      </c>
      <c r="G15" s="43">
        <v>653114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653114</v>
      </c>
      <c r="O15" s="44">
        <f t="shared" si="1"/>
        <v>19.13046280023433</v>
      </c>
      <c r="P15" s="9"/>
    </row>
    <row r="16" spans="1:133">
      <c r="A16" s="12"/>
      <c r="B16" s="42">
        <v>524</v>
      </c>
      <c r="C16" s="19" t="s">
        <v>29</v>
      </c>
      <c r="D16" s="43">
        <v>1057202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1057202</v>
      </c>
      <c r="O16" s="44">
        <f t="shared" si="1"/>
        <v>30.966666666666665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866992</v>
      </c>
      <c r="E17" s="29">
        <f t="shared" si="5"/>
        <v>6174</v>
      </c>
      <c r="F17" s="29">
        <f t="shared" si="5"/>
        <v>0</v>
      </c>
      <c r="G17" s="29">
        <f t="shared" si="5"/>
        <v>1213607</v>
      </c>
      <c r="H17" s="29">
        <f t="shared" si="5"/>
        <v>0</v>
      </c>
      <c r="I17" s="29">
        <f t="shared" si="5"/>
        <v>1169717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3256490</v>
      </c>
      <c r="O17" s="41">
        <f t="shared" si="1"/>
        <v>95.386350322202688</v>
      </c>
      <c r="P17" s="10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1169717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1169717</v>
      </c>
      <c r="O18" s="44">
        <f t="shared" si="1"/>
        <v>34.26236086701816</v>
      </c>
      <c r="P18" s="9"/>
    </row>
    <row r="19" spans="1:119">
      <c r="A19" s="12"/>
      <c r="B19" s="42">
        <v>539</v>
      </c>
      <c r="C19" s="19" t="s">
        <v>32</v>
      </c>
      <c r="D19" s="43">
        <v>866992</v>
      </c>
      <c r="E19" s="43">
        <v>6174</v>
      </c>
      <c r="F19" s="43">
        <v>0</v>
      </c>
      <c r="G19" s="43">
        <v>1213607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2086773</v>
      </c>
      <c r="O19" s="44">
        <f t="shared" si="1"/>
        <v>61.123989455184535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2455672</v>
      </c>
      <c r="E20" s="29">
        <f t="shared" si="6"/>
        <v>0</v>
      </c>
      <c r="F20" s="29">
        <f t="shared" si="6"/>
        <v>0</v>
      </c>
      <c r="G20" s="29">
        <f t="shared" si="6"/>
        <v>809579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3265251</v>
      </c>
      <c r="O20" s="41">
        <f t="shared" si="1"/>
        <v>95.642970123022849</v>
      </c>
      <c r="P20" s="10"/>
    </row>
    <row r="21" spans="1:119">
      <c r="A21" s="12"/>
      <c r="B21" s="42">
        <v>541</v>
      </c>
      <c r="C21" s="19" t="s">
        <v>34</v>
      </c>
      <c r="D21" s="43">
        <v>2455672</v>
      </c>
      <c r="E21" s="43">
        <v>0</v>
      </c>
      <c r="F21" s="43">
        <v>0</v>
      </c>
      <c r="G21" s="43">
        <v>809579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3265251</v>
      </c>
      <c r="O21" s="44">
        <f t="shared" si="1"/>
        <v>95.642970123022849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2944864</v>
      </c>
      <c r="E22" s="29">
        <f t="shared" si="7"/>
        <v>0</v>
      </c>
      <c r="F22" s="29">
        <f t="shared" si="7"/>
        <v>0</v>
      </c>
      <c r="G22" s="29">
        <f t="shared" si="7"/>
        <v>2798511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5743375</v>
      </c>
      <c r="O22" s="41">
        <f t="shared" si="1"/>
        <v>168.2300820152314</v>
      </c>
      <c r="P22" s="9"/>
    </row>
    <row r="23" spans="1:119">
      <c r="A23" s="12"/>
      <c r="B23" s="42">
        <v>572</v>
      </c>
      <c r="C23" s="19" t="s">
        <v>36</v>
      </c>
      <c r="D23" s="43">
        <v>2944864</v>
      </c>
      <c r="E23" s="43">
        <v>0</v>
      </c>
      <c r="F23" s="43">
        <v>0</v>
      </c>
      <c r="G23" s="43">
        <v>2798511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5743375</v>
      </c>
      <c r="O23" s="44">
        <f t="shared" si="1"/>
        <v>168.2300820152314</v>
      </c>
      <c r="P23" s="9"/>
    </row>
    <row r="24" spans="1:119" ht="15.75">
      <c r="A24" s="26" t="s">
        <v>38</v>
      </c>
      <c r="B24" s="27"/>
      <c r="C24" s="28"/>
      <c r="D24" s="29">
        <f t="shared" ref="D24:M24" si="8">SUM(D25:D25)</f>
        <v>188000</v>
      </c>
      <c r="E24" s="29">
        <f t="shared" si="8"/>
        <v>0</v>
      </c>
      <c r="F24" s="29">
        <f t="shared" si="8"/>
        <v>0</v>
      </c>
      <c r="G24" s="29">
        <f t="shared" si="8"/>
        <v>1551359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1739359</v>
      </c>
      <c r="O24" s="41">
        <f t="shared" si="1"/>
        <v>50.947832454598711</v>
      </c>
      <c r="P24" s="9"/>
    </row>
    <row r="25" spans="1:119" ht="15.75" thickBot="1">
      <c r="A25" s="12"/>
      <c r="B25" s="42">
        <v>581</v>
      </c>
      <c r="C25" s="19" t="s">
        <v>37</v>
      </c>
      <c r="D25" s="43">
        <v>188000</v>
      </c>
      <c r="E25" s="43">
        <v>0</v>
      </c>
      <c r="F25" s="43">
        <v>0</v>
      </c>
      <c r="G25" s="43">
        <v>1551359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1739359</v>
      </c>
      <c r="O25" s="44">
        <f t="shared" si="1"/>
        <v>50.947832454598711</v>
      </c>
      <c r="P25" s="9"/>
    </row>
    <row r="26" spans="1:119" ht="16.5" thickBot="1">
      <c r="A26" s="13" t="s">
        <v>10</v>
      </c>
      <c r="B26" s="21"/>
      <c r="C26" s="20"/>
      <c r="D26" s="14">
        <f>SUM(D5,D13,D17,D20,D22,D24)</f>
        <v>19195125</v>
      </c>
      <c r="E26" s="14">
        <f t="shared" ref="E26:M26" si="9">SUM(E5,E13,E17,E20,E22,E24)</f>
        <v>6174</v>
      </c>
      <c r="F26" s="14">
        <f t="shared" si="9"/>
        <v>0</v>
      </c>
      <c r="G26" s="14">
        <f t="shared" si="9"/>
        <v>7093634</v>
      </c>
      <c r="H26" s="14">
        <f t="shared" si="9"/>
        <v>0</v>
      </c>
      <c r="I26" s="14">
        <f t="shared" si="9"/>
        <v>1169717</v>
      </c>
      <c r="J26" s="14">
        <f t="shared" si="9"/>
        <v>0</v>
      </c>
      <c r="K26" s="14">
        <f t="shared" si="9"/>
        <v>485296</v>
      </c>
      <c r="L26" s="14">
        <f t="shared" si="9"/>
        <v>0</v>
      </c>
      <c r="M26" s="14">
        <f t="shared" si="9"/>
        <v>0</v>
      </c>
      <c r="N26" s="14">
        <f t="shared" si="4"/>
        <v>27949946</v>
      </c>
      <c r="O26" s="35">
        <f t="shared" si="1"/>
        <v>818.6861745752783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42</v>
      </c>
      <c r="M28" s="90"/>
      <c r="N28" s="90"/>
      <c r="O28" s="39">
        <v>34140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thickBot="1">
      <c r="A30" s="94" t="s">
        <v>43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A30:O30"/>
    <mergeCell ref="L28:N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4538899</v>
      </c>
      <c r="E5" s="24">
        <f t="shared" ref="E5:M5" si="0">SUM(E6:E12)</f>
        <v>355</v>
      </c>
      <c r="F5" s="24">
        <f t="shared" si="0"/>
        <v>0</v>
      </c>
      <c r="G5" s="24">
        <f t="shared" si="0"/>
        <v>108170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2889496</v>
      </c>
      <c r="L5" s="24">
        <f t="shared" si="0"/>
        <v>0</v>
      </c>
      <c r="M5" s="24">
        <f t="shared" si="0"/>
        <v>0</v>
      </c>
      <c r="N5" s="25">
        <f>SUM(D5:M5)</f>
        <v>7536920</v>
      </c>
      <c r="O5" s="30">
        <f t="shared" ref="O5:O26" si="1">(N5/O$28)</f>
        <v>241.5602064036409</v>
      </c>
      <c r="P5" s="6"/>
    </row>
    <row r="6" spans="1:133">
      <c r="A6" s="12"/>
      <c r="B6" s="42">
        <v>511</v>
      </c>
      <c r="C6" s="19" t="s">
        <v>19</v>
      </c>
      <c r="D6" s="43">
        <v>214359</v>
      </c>
      <c r="E6" s="43">
        <v>355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214714</v>
      </c>
      <c r="O6" s="44">
        <f t="shared" si="1"/>
        <v>6.881638409025352</v>
      </c>
      <c r="P6" s="9"/>
    </row>
    <row r="7" spans="1:133">
      <c r="A7" s="12"/>
      <c r="B7" s="42">
        <v>512</v>
      </c>
      <c r="C7" s="19" t="s">
        <v>20</v>
      </c>
      <c r="D7" s="43">
        <v>821084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821084</v>
      </c>
      <c r="O7" s="44">
        <f t="shared" si="1"/>
        <v>26.315951411813725</v>
      </c>
      <c r="P7" s="9"/>
    </row>
    <row r="8" spans="1:133">
      <c r="A8" s="12"/>
      <c r="B8" s="42">
        <v>513</v>
      </c>
      <c r="C8" s="19" t="s">
        <v>21</v>
      </c>
      <c r="D8" s="43">
        <v>1072780</v>
      </c>
      <c r="E8" s="43">
        <v>0</v>
      </c>
      <c r="F8" s="43">
        <v>0</v>
      </c>
      <c r="G8" s="43">
        <v>108170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1180950</v>
      </c>
      <c r="O8" s="44">
        <f t="shared" si="1"/>
        <v>37.849748405499824</v>
      </c>
      <c r="P8" s="9"/>
    </row>
    <row r="9" spans="1:133">
      <c r="A9" s="12"/>
      <c r="B9" s="42">
        <v>514</v>
      </c>
      <c r="C9" s="19" t="s">
        <v>22</v>
      </c>
      <c r="D9" s="43">
        <v>273001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273001</v>
      </c>
      <c r="O9" s="44">
        <f t="shared" si="1"/>
        <v>8.749751610525303</v>
      </c>
      <c r="P9" s="9"/>
    </row>
    <row r="10" spans="1:133">
      <c r="A10" s="12"/>
      <c r="B10" s="42">
        <v>517</v>
      </c>
      <c r="C10" s="19" t="s">
        <v>23</v>
      </c>
      <c r="D10" s="43">
        <v>357900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357900</v>
      </c>
      <c r="O10" s="44">
        <f t="shared" si="1"/>
        <v>11.470786192750232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2889496</v>
      </c>
      <c r="L11" s="43">
        <v>0</v>
      </c>
      <c r="M11" s="43">
        <v>0</v>
      </c>
      <c r="N11" s="43">
        <f t="shared" si="2"/>
        <v>2889496</v>
      </c>
      <c r="O11" s="44">
        <f t="shared" si="1"/>
        <v>92.609083042210187</v>
      </c>
      <c r="P11" s="9"/>
    </row>
    <row r="12" spans="1:133">
      <c r="A12" s="12"/>
      <c r="B12" s="42">
        <v>519</v>
      </c>
      <c r="C12" s="19" t="s">
        <v>25</v>
      </c>
      <c r="D12" s="43">
        <v>1799775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1799775</v>
      </c>
      <c r="O12" s="44">
        <f t="shared" si="1"/>
        <v>57.68324733181629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7736088</v>
      </c>
      <c r="E13" s="29">
        <f t="shared" si="3"/>
        <v>0</v>
      </c>
      <c r="F13" s="29">
        <f t="shared" si="3"/>
        <v>0</v>
      </c>
      <c r="G13" s="29">
        <f t="shared" si="3"/>
        <v>755289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8491377</v>
      </c>
      <c r="O13" s="41">
        <f t="shared" si="1"/>
        <v>272.15079644883178</v>
      </c>
      <c r="P13" s="10"/>
    </row>
    <row r="14" spans="1:133">
      <c r="A14" s="12"/>
      <c r="B14" s="42">
        <v>521</v>
      </c>
      <c r="C14" s="19" t="s">
        <v>27</v>
      </c>
      <c r="D14" s="43">
        <v>6743308</v>
      </c>
      <c r="E14" s="43">
        <v>0</v>
      </c>
      <c r="F14" s="43">
        <v>0</v>
      </c>
      <c r="G14" s="43">
        <v>27904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6771212</v>
      </c>
      <c r="O14" s="44">
        <f t="shared" si="1"/>
        <v>217.01906990160572</v>
      </c>
      <c r="P14" s="9"/>
    </row>
    <row r="15" spans="1:133">
      <c r="A15" s="12"/>
      <c r="B15" s="42">
        <v>522</v>
      </c>
      <c r="C15" s="19" t="s">
        <v>28</v>
      </c>
      <c r="D15" s="43">
        <v>0</v>
      </c>
      <c r="E15" s="43">
        <v>0</v>
      </c>
      <c r="F15" s="43">
        <v>0</v>
      </c>
      <c r="G15" s="43">
        <v>715695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715695</v>
      </c>
      <c r="O15" s="44">
        <f t="shared" si="1"/>
        <v>22.938207108746514</v>
      </c>
      <c r="P15" s="9"/>
    </row>
    <row r="16" spans="1:133">
      <c r="A16" s="12"/>
      <c r="B16" s="42">
        <v>524</v>
      </c>
      <c r="C16" s="19" t="s">
        <v>29</v>
      </c>
      <c r="D16" s="43">
        <v>992780</v>
      </c>
      <c r="E16" s="43">
        <v>0</v>
      </c>
      <c r="F16" s="43">
        <v>0</v>
      </c>
      <c r="G16" s="43">
        <v>11690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1004470</v>
      </c>
      <c r="O16" s="44">
        <f t="shared" si="1"/>
        <v>32.193519438479534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872151</v>
      </c>
      <c r="E17" s="29">
        <f t="shared" si="5"/>
        <v>432817</v>
      </c>
      <c r="F17" s="29">
        <f t="shared" si="5"/>
        <v>0</v>
      </c>
      <c r="G17" s="29">
        <f t="shared" si="5"/>
        <v>1764845</v>
      </c>
      <c r="H17" s="29">
        <f t="shared" si="5"/>
        <v>0</v>
      </c>
      <c r="I17" s="29">
        <f t="shared" si="5"/>
        <v>1169717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4239530</v>
      </c>
      <c r="O17" s="41">
        <f t="shared" si="1"/>
        <v>135.87801673023301</v>
      </c>
      <c r="P17" s="10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1169717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1169717</v>
      </c>
      <c r="O18" s="44">
        <f t="shared" si="1"/>
        <v>37.489727893336749</v>
      </c>
      <c r="P18" s="9"/>
    </row>
    <row r="19" spans="1:119">
      <c r="A19" s="12"/>
      <c r="B19" s="42">
        <v>539</v>
      </c>
      <c r="C19" s="19" t="s">
        <v>32</v>
      </c>
      <c r="D19" s="43">
        <v>872151</v>
      </c>
      <c r="E19" s="43">
        <v>432817</v>
      </c>
      <c r="F19" s="43">
        <v>0</v>
      </c>
      <c r="G19" s="43">
        <v>1764845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3069813</v>
      </c>
      <c r="O19" s="44">
        <f t="shared" si="1"/>
        <v>98.388288836896251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2459989</v>
      </c>
      <c r="E20" s="29">
        <f t="shared" si="6"/>
        <v>0</v>
      </c>
      <c r="F20" s="29">
        <f t="shared" si="6"/>
        <v>0</v>
      </c>
      <c r="G20" s="29">
        <f t="shared" si="6"/>
        <v>1778807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4238796</v>
      </c>
      <c r="O20" s="41">
        <f t="shared" si="1"/>
        <v>135.85449184321016</v>
      </c>
      <c r="P20" s="10"/>
    </row>
    <row r="21" spans="1:119">
      <c r="A21" s="12"/>
      <c r="B21" s="42">
        <v>541</v>
      </c>
      <c r="C21" s="19" t="s">
        <v>34</v>
      </c>
      <c r="D21" s="43">
        <v>2459989</v>
      </c>
      <c r="E21" s="43">
        <v>0</v>
      </c>
      <c r="F21" s="43">
        <v>0</v>
      </c>
      <c r="G21" s="43">
        <v>1778807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4238796</v>
      </c>
      <c r="O21" s="44">
        <f t="shared" si="1"/>
        <v>135.85449184321016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2847852</v>
      </c>
      <c r="E22" s="29">
        <f t="shared" si="7"/>
        <v>0</v>
      </c>
      <c r="F22" s="29">
        <f t="shared" si="7"/>
        <v>0</v>
      </c>
      <c r="G22" s="29">
        <f t="shared" si="7"/>
        <v>1034467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3882319</v>
      </c>
      <c r="O22" s="41">
        <f t="shared" si="1"/>
        <v>124.42931316303965</v>
      </c>
      <c r="P22" s="9"/>
    </row>
    <row r="23" spans="1:119">
      <c r="A23" s="12"/>
      <c r="B23" s="42">
        <v>572</v>
      </c>
      <c r="C23" s="19" t="s">
        <v>36</v>
      </c>
      <c r="D23" s="43">
        <v>2847852</v>
      </c>
      <c r="E23" s="43">
        <v>0</v>
      </c>
      <c r="F23" s="43">
        <v>0</v>
      </c>
      <c r="G23" s="43">
        <v>1034467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3882319</v>
      </c>
      <c r="O23" s="44">
        <f t="shared" si="1"/>
        <v>124.42931316303965</v>
      </c>
      <c r="P23" s="9"/>
    </row>
    <row r="24" spans="1:119" ht="15.75">
      <c r="A24" s="26" t="s">
        <v>38</v>
      </c>
      <c r="B24" s="27"/>
      <c r="C24" s="28"/>
      <c r="D24" s="29">
        <f t="shared" ref="D24:M24" si="8">SUM(D25:D25)</f>
        <v>1500000</v>
      </c>
      <c r="E24" s="29">
        <f t="shared" si="8"/>
        <v>1518300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3018300</v>
      </c>
      <c r="O24" s="41">
        <f t="shared" si="1"/>
        <v>96.737284061408289</v>
      </c>
      <c r="P24" s="9"/>
    </row>
    <row r="25" spans="1:119" ht="15.75" thickBot="1">
      <c r="A25" s="12"/>
      <c r="B25" s="42">
        <v>581</v>
      </c>
      <c r="C25" s="19" t="s">
        <v>37</v>
      </c>
      <c r="D25" s="43">
        <v>1500000</v>
      </c>
      <c r="E25" s="43">
        <v>1518300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3018300</v>
      </c>
      <c r="O25" s="44">
        <f t="shared" si="1"/>
        <v>96.737284061408289</v>
      </c>
      <c r="P25" s="9"/>
    </row>
    <row r="26" spans="1:119" ht="16.5" thickBot="1">
      <c r="A26" s="13" t="s">
        <v>10</v>
      </c>
      <c r="B26" s="21"/>
      <c r="C26" s="20"/>
      <c r="D26" s="14">
        <f>SUM(D5,D13,D17,D20,D22,D24)</f>
        <v>19954979</v>
      </c>
      <c r="E26" s="14">
        <f t="shared" ref="E26:M26" si="9">SUM(E5,E13,E17,E20,E22,E24)</f>
        <v>1951472</v>
      </c>
      <c r="F26" s="14">
        <f t="shared" si="9"/>
        <v>0</v>
      </c>
      <c r="G26" s="14">
        <f t="shared" si="9"/>
        <v>5441578</v>
      </c>
      <c r="H26" s="14">
        <f t="shared" si="9"/>
        <v>0</v>
      </c>
      <c r="I26" s="14">
        <f t="shared" si="9"/>
        <v>1169717</v>
      </c>
      <c r="J26" s="14">
        <f t="shared" si="9"/>
        <v>0</v>
      </c>
      <c r="K26" s="14">
        <f t="shared" si="9"/>
        <v>2889496</v>
      </c>
      <c r="L26" s="14">
        <f t="shared" si="9"/>
        <v>0</v>
      </c>
      <c r="M26" s="14">
        <f t="shared" si="9"/>
        <v>0</v>
      </c>
      <c r="N26" s="14">
        <f t="shared" si="4"/>
        <v>31407242</v>
      </c>
      <c r="O26" s="35">
        <f t="shared" si="1"/>
        <v>1006.6101086503638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39</v>
      </c>
      <c r="M28" s="90"/>
      <c r="N28" s="90"/>
      <c r="O28" s="39">
        <v>31201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thickBot="1">
      <c r="A30" s="94" t="s">
        <v>43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A30:O30"/>
    <mergeCell ref="A29:O29"/>
    <mergeCell ref="L28:N2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6058072</v>
      </c>
      <c r="E5" s="24">
        <f t="shared" si="0"/>
        <v>125</v>
      </c>
      <c r="F5" s="24">
        <f t="shared" si="0"/>
        <v>0</v>
      </c>
      <c r="G5" s="24">
        <f t="shared" si="0"/>
        <v>112090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4340482</v>
      </c>
      <c r="L5" s="24">
        <f t="shared" si="0"/>
        <v>0</v>
      </c>
      <c r="M5" s="24">
        <f t="shared" si="0"/>
        <v>0</v>
      </c>
      <c r="N5" s="25">
        <f>SUM(D5:M5)</f>
        <v>10510769</v>
      </c>
      <c r="O5" s="30">
        <f t="shared" ref="O5:O25" si="1">(N5/O$27)</f>
        <v>332.96699084486966</v>
      </c>
      <c r="P5" s="6"/>
    </row>
    <row r="6" spans="1:133">
      <c r="A6" s="12"/>
      <c r="B6" s="42">
        <v>511</v>
      </c>
      <c r="C6" s="19" t="s">
        <v>19</v>
      </c>
      <c r="D6" s="43">
        <v>217827</v>
      </c>
      <c r="E6" s="43">
        <v>125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217952</v>
      </c>
      <c r="O6" s="44">
        <f t="shared" si="1"/>
        <v>6.9044255076503944</v>
      </c>
      <c r="P6" s="9"/>
    </row>
    <row r="7" spans="1:133">
      <c r="A7" s="12"/>
      <c r="B7" s="42">
        <v>512</v>
      </c>
      <c r="C7" s="19" t="s">
        <v>20</v>
      </c>
      <c r="D7" s="43">
        <v>777177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777177</v>
      </c>
      <c r="O7" s="44">
        <f t="shared" si="1"/>
        <v>24.61991953622454</v>
      </c>
      <c r="P7" s="9"/>
    </row>
    <row r="8" spans="1:133">
      <c r="A8" s="12"/>
      <c r="B8" s="42">
        <v>513</v>
      </c>
      <c r="C8" s="19" t="s">
        <v>21</v>
      </c>
      <c r="D8" s="43">
        <v>1069818</v>
      </c>
      <c r="E8" s="43">
        <v>0</v>
      </c>
      <c r="F8" s="43">
        <v>0</v>
      </c>
      <c r="G8" s="43">
        <v>112090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1181908</v>
      </c>
      <c r="O8" s="44">
        <f t="shared" si="1"/>
        <v>37.441251940317422</v>
      </c>
      <c r="P8" s="9"/>
    </row>
    <row r="9" spans="1:133">
      <c r="A9" s="12"/>
      <c r="B9" s="42">
        <v>514</v>
      </c>
      <c r="C9" s="19" t="s">
        <v>22</v>
      </c>
      <c r="D9" s="43">
        <v>286319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286319</v>
      </c>
      <c r="O9" s="44">
        <f t="shared" si="1"/>
        <v>9.0701998922925835</v>
      </c>
      <c r="P9" s="9"/>
    </row>
    <row r="10" spans="1:133">
      <c r="A10" s="12"/>
      <c r="B10" s="42">
        <v>517</v>
      </c>
      <c r="C10" s="19" t="s">
        <v>23</v>
      </c>
      <c r="D10" s="43">
        <v>1927766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1927766</v>
      </c>
      <c r="O10" s="44">
        <f t="shared" si="1"/>
        <v>61.069027782177592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4340482</v>
      </c>
      <c r="L11" s="43">
        <v>0</v>
      </c>
      <c r="M11" s="43">
        <v>0</v>
      </c>
      <c r="N11" s="43">
        <f t="shared" si="2"/>
        <v>4340482</v>
      </c>
      <c r="O11" s="44">
        <f t="shared" si="1"/>
        <v>137.50061773370925</v>
      </c>
      <c r="P11" s="9"/>
    </row>
    <row r="12" spans="1:133">
      <c r="A12" s="12"/>
      <c r="B12" s="42">
        <v>519</v>
      </c>
      <c r="C12" s="19" t="s">
        <v>25</v>
      </c>
      <c r="D12" s="43">
        <v>1779165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1779165</v>
      </c>
      <c r="O12" s="44">
        <f t="shared" si="1"/>
        <v>56.361548452497864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7340597</v>
      </c>
      <c r="E13" s="29">
        <f t="shared" si="3"/>
        <v>0</v>
      </c>
      <c r="F13" s="29">
        <f t="shared" si="3"/>
        <v>0</v>
      </c>
      <c r="G13" s="29">
        <f t="shared" si="3"/>
        <v>87980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7428577</v>
      </c>
      <c r="O13" s="41">
        <f t="shared" si="1"/>
        <v>235.32730382994899</v>
      </c>
      <c r="P13" s="10"/>
    </row>
    <row r="14" spans="1:133">
      <c r="A14" s="12"/>
      <c r="B14" s="42">
        <v>521</v>
      </c>
      <c r="C14" s="19" t="s">
        <v>27</v>
      </c>
      <c r="D14" s="43">
        <v>6207660</v>
      </c>
      <c r="E14" s="43">
        <v>0</v>
      </c>
      <c r="F14" s="43">
        <v>0</v>
      </c>
      <c r="G14" s="43">
        <v>31034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6238694</v>
      </c>
      <c r="O14" s="44">
        <f t="shared" si="1"/>
        <v>197.63341464187283</v>
      </c>
      <c r="P14" s="9"/>
    </row>
    <row r="15" spans="1:133">
      <c r="A15" s="12"/>
      <c r="B15" s="42">
        <v>524</v>
      </c>
      <c r="C15" s="19" t="s">
        <v>29</v>
      </c>
      <c r="D15" s="43">
        <v>1132937</v>
      </c>
      <c r="E15" s="43">
        <v>0</v>
      </c>
      <c r="F15" s="43">
        <v>0</v>
      </c>
      <c r="G15" s="43">
        <v>56946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1189883</v>
      </c>
      <c r="O15" s="44">
        <f t="shared" si="1"/>
        <v>37.693889188076156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SUM(D17:D18)</f>
        <v>844777</v>
      </c>
      <c r="E16" s="29">
        <f t="shared" si="5"/>
        <v>380845</v>
      </c>
      <c r="F16" s="29">
        <f t="shared" si="5"/>
        <v>0</v>
      </c>
      <c r="G16" s="29">
        <f t="shared" si="5"/>
        <v>2193166</v>
      </c>
      <c r="H16" s="29">
        <f t="shared" si="5"/>
        <v>0</v>
      </c>
      <c r="I16" s="29">
        <f t="shared" si="5"/>
        <v>1260959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4679747</v>
      </c>
      <c r="O16" s="41">
        <f t="shared" si="1"/>
        <v>148.24807552190578</v>
      </c>
      <c r="P16" s="10"/>
    </row>
    <row r="17" spans="1:119">
      <c r="A17" s="12"/>
      <c r="B17" s="42">
        <v>536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1260959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1260959</v>
      </c>
      <c r="O17" s="44">
        <f t="shared" si="1"/>
        <v>39.945481040326925</v>
      </c>
      <c r="P17" s="9"/>
    </row>
    <row r="18" spans="1:119">
      <c r="A18" s="12"/>
      <c r="B18" s="42">
        <v>539</v>
      </c>
      <c r="C18" s="19" t="s">
        <v>32</v>
      </c>
      <c r="D18" s="43">
        <v>844777</v>
      </c>
      <c r="E18" s="43">
        <v>380845</v>
      </c>
      <c r="F18" s="43">
        <v>0</v>
      </c>
      <c r="G18" s="43">
        <v>2193166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3418788</v>
      </c>
      <c r="O18" s="44">
        <f t="shared" si="1"/>
        <v>108.30259448157886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SUM(D20:D20)</f>
        <v>2420913</v>
      </c>
      <c r="E19" s="29">
        <f t="shared" si="6"/>
        <v>0</v>
      </c>
      <c r="F19" s="29">
        <f t="shared" si="6"/>
        <v>0</v>
      </c>
      <c r="G19" s="29">
        <f t="shared" si="6"/>
        <v>2471033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4891946</v>
      </c>
      <c r="O19" s="41">
        <f t="shared" si="1"/>
        <v>154.97025374600057</v>
      </c>
      <c r="P19" s="10"/>
    </row>
    <row r="20" spans="1:119">
      <c r="A20" s="12"/>
      <c r="B20" s="42">
        <v>541</v>
      </c>
      <c r="C20" s="19" t="s">
        <v>34</v>
      </c>
      <c r="D20" s="43">
        <v>2420913</v>
      </c>
      <c r="E20" s="43">
        <v>0</v>
      </c>
      <c r="F20" s="43">
        <v>0</v>
      </c>
      <c r="G20" s="43">
        <v>2471033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4891946</v>
      </c>
      <c r="O20" s="44">
        <f t="shared" si="1"/>
        <v>154.97025374600057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2835124</v>
      </c>
      <c r="E21" s="29">
        <f t="shared" si="7"/>
        <v>127000</v>
      </c>
      <c r="F21" s="29">
        <f t="shared" si="7"/>
        <v>0</v>
      </c>
      <c r="G21" s="29">
        <f t="shared" si="7"/>
        <v>2672971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5635095</v>
      </c>
      <c r="O21" s="41">
        <f t="shared" si="1"/>
        <v>178.51221212025217</v>
      </c>
      <c r="P21" s="9"/>
    </row>
    <row r="22" spans="1:119">
      <c r="A22" s="12"/>
      <c r="B22" s="42">
        <v>572</v>
      </c>
      <c r="C22" s="19" t="s">
        <v>36</v>
      </c>
      <c r="D22" s="43">
        <v>2835124</v>
      </c>
      <c r="E22" s="43">
        <v>127000</v>
      </c>
      <c r="F22" s="43">
        <v>0</v>
      </c>
      <c r="G22" s="43">
        <v>2672971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5635095</v>
      </c>
      <c r="O22" s="44">
        <f t="shared" si="1"/>
        <v>178.51221212025217</v>
      </c>
      <c r="P22" s="9"/>
    </row>
    <row r="23" spans="1:119" ht="15.75">
      <c r="A23" s="26" t="s">
        <v>38</v>
      </c>
      <c r="B23" s="27"/>
      <c r="C23" s="28"/>
      <c r="D23" s="29">
        <f t="shared" ref="D23:M23" si="8">SUM(D24:D24)</f>
        <v>2200000</v>
      </c>
      <c r="E23" s="29">
        <f t="shared" si="8"/>
        <v>1240006</v>
      </c>
      <c r="F23" s="29">
        <f t="shared" si="8"/>
        <v>0</v>
      </c>
      <c r="G23" s="29">
        <f t="shared" si="8"/>
        <v>108000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3548006</v>
      </c>
      <c r="O23" s="41">
        <f t="shared" si="1"/>
        <v>112.39604650426078</v>
      </c>
      <c r="P23" s="9"/>
    </row>
    <row r="24" spans="1:119" ht="15.75" thickBot="1">
      <c r="A24" s="12"/>
      <c r="B24" s="42">
        <v>581</v>
      </c>
      <c r="C24" s="19" t="s">
        <v>37</v>
      </c>
      <c r="D24" s="43">
        <v>2200000</v>
      </c>
      <c r="E24" s="43">
        <v>1240006</v>
      </c>
      <c r="F24" s="43">
        <v>0</v>
      </c>
      <c r="G24" s="43">
        <v>108000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3548006</v>
      </c>
      <c r="O24" s="44">
        <f t="shared" si="1"/>
        <v>112.39604650426078</v>
      </c>
      <c r="P24" s="9"/>
    </row>
    <row r="25" spans="1:119" ht="16.5" thickBot="1">
      <c r="A25" s="13" t="s">
        <v>10</v>
      </c>
      <c r="B25" s="21"/>
      <c r="C25" s="20"/>
      <c r="D25" s="14">
        <f>SUM(D5,D13,D16,D19,D21,D23)</f>
        <v>21699483</v>
      </c>
      <c r="E25" s="14">
        <f t="shared" ref="E25:M25" si="9">SUM(E5,E13,E16,E19,E21,E23)</f>
        <v>1747976</v>
      </c>
      <c r="F25" s="14">
        <f t="shared" si="9"/>
        <v>0</v>
      </c>
      <c r="G25" s="14">
        <f t="shared" si="9"/>
        <v>7645240</v>
      </c>
      <c r="H25" s="14">
        <f t="shared" si="9"/>
        <v>0</v>
      </c>
      <c r="I25" s="14">
        <f t="shared" si="9"/>
        <v>1260959</v>
      </c>
      <c r="J25" s="14">
        <f t="shared" si="9"/>
        <v>0</v>
      </c>
      <c r="K25" s="14">
        <f t="shared" si="9"/>
        <v>4340482</v>
      </c>
      <c r="L25" s="14">
        <f t="shared" si="9"/>
        <v>0</v>
      </c>
      <c r="M25" s="14">
        <f t="shared" si="9"/>
        <v>0</v>
      </c>
      <c r="N25" s="14">
        <f t="shared" si="4"/>
        <v>36694140</v>
      </c>
      <c r="O25" s="35">
        <f t="shared" si="1"/>
        <v>1162.4208825672379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50</v>
      </c>
      <c r="M27" s="90"/>
      <c r="N27" s="90"/>
      <c r="O27" s="39">
        <v>31567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43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5253023</v>
      </c>
      <c r="E5" s="24">
        <f t="shared" si="0"/>
        <v>336</v>
      </c>
      <c r="F5" s="24">
        <f t="shared" si="0"/>
        <v>0</v>
      </c>
      <c r="G5" s="24">
        <f t="shared" si="0"/>
        <v>199657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1835048</v>
      </c>
      <c r="L5" s="24">
        <f t="shared" si="0"/>
        <v>0</v>
      </c>
      <c r="M5" s="24">
        <f t="shared" si="0"/>
        <v>0</v>
      </c>
      <c r="N5" s="25">
        <f>SUM(D5:M5)</f>
        <v>7288064</v>
      </c>
      <c r="O5" s="30">
        <f t="shared" ref="O5:O26" si="1">(N5/O$28)</f>
        <v>228.72407732864676</v>
      </c>
      <c r="P5" s="6"/>
    </row>
    <row r="6" spans="1:133">
      <c r="A6" s="12"/>
      <c r="B6" s="42">
        <v>511</v>
      </c>
      <c r="C6" s="19" t="s">
        <v>19</v>
      </c>
      <c r="D6" s="43">
        <v>194964</v>
      </c>
      <c r="E6" s="43">
        <v>336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195300</v>
      </c>
      <c r="O6" s="44">
        <f t="shared" si="1"/>
        <v>6.1291739894551842</v>
      </c>
      <c r="P6" s="9"/>
    </row>
    <row r="7" spans="1:133">
      <c r="A7" s="12"/>
      <c r="B7" s="42">
        <v>512</v>
      </c>
      <c r="C7" s="19" t="s">
        <v>20</v>
      </c>
      <c r="D7" s="43">
        <v>767902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767902</v>
      </c>
      <c r="O7" s="44">
        <f t="shared" si="1"/>
        <v>24.099359779061011</v>
      </c>
      <c r="P7" s="9"/>
    </row>
    <row r="8" spans="1:133">
      <c r="A8" s="12"/>
      <c r="B8" s="42">
        <v>513</v>
      </c>
      <c r="C8" s="19" t="s">
        <v>21</v>
      </c>
      <c r="D8" s="43">
        <v>1084201</v>
      </c>
      <c r="E8" s="43">
        <v>0</v>
      </c>
      <c r="F8" s="43">
        <v>0</v>
      </c>
      <c r="G8" s="43">
        <v>199657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1283858</v>
      </c>
      <c r="O8" s="44">
        <f t="shared" si="1"/>
        <v>40.29180266131057</v>
      </c>
      <c r="P8" s="9"/>
    </row>
    <row r="9" spans="1:133">
      <c r="A9" s="12"/>
      <c r="B9" s="42">
        <v>514</v>
      </c>
      <c r="C9" s="19" t="s">
        <v>22</v>
      </c>
      <c r="D9" s="43">
        <v>399121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399121</v>
      </c>
      <c r="O9" s="44">
        <f t="shared" si="1"/>
        <v>12.52576575445644</v>
      </c>
      <c r="P9" s="9"/>
    </row>
    <row r="10" spans="1:133">
      <c r="A10" s="12"/>
      <c r="B10" s="42">
        <v>517</v>
      </c>
      <c r="C10" s="19" t="s">
        <v>23</v>
      </c>
      <c r="D10" s="43">
        <v>853936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853936</v>
      </c>
      <c r="O10" s="44">
        <f t="shared" si="1"/>
        <v>26.799397439116245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1835048</v>
      </c>
      <c r="L11" s="43">
        <v>0</v>
      </c>
      <c r="M11" s="43">
        <v>0</v>
      </c>
      <c r="N11" s="43">
        <f t="shared" si="2"/>
        <v>1835048</v>
      </c>
      <c r="O11" s="44">
        <f t="shared" si="1"/>
        <v>57.59000753201105</v>
      </c>
      <c r="P11" s="9"/>
    </row>
    <row r="12" spans="1:133">
      <c r="A12" s="12"/>
      <c r="B12" s="42">
        <v>519</v>
      </c>
      <c r="C12" s="19" t="s">
        <v>25</v>
      </c>
      <c r="D12" s="43">
        <v>1952899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1952899</v>
      </c>
      <c r="O12" s="44">
        <f t="shared" si="1"/>
        <v>61.288570173236252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7021976</v>
      </c>
      <c r="E13" s="29">
        <f t="shared" si="3"/>
        <v>0</v>
      </c>
      <c r="F13" s="29">
        <f t="shared" si="3"/>
        <v>0</v>
      </c>
      <c r="G13" s="29">
        <f t="shared" si="3"/>
        <v>939876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7961852</v>
      </c>
      <c r="O13" s="41">
        <f t="shared" si="1"/>
        <v>249.86982174240524</v>
      </c>
      <c r="P13" s="10"/>
    </row>
    <row r="14" spans="1:133">
      <c r="A14" s="12"/>
      <c r="B14" s="42">
        <v>521</v>
      </c>
      <c r="C14" s="19" t="s">
        <v>27</v>
      </c>
      <c r="D14" s="43">
        <v>5654790</v>
      </c>
      <c r="E14" s="43">
        <v>0</v>
      </c>
      <c r="F14" s="43">
        <v>0</v>
      </c>
      <c r="G14" s="43">
        <v>1475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5656265</v>
      </c>
      <c r="O14" s="44">
        <f t="shared" si="1"/>
        <v>177.51271026864174</v>
      </c>
      <c r="P14" s="9"/>
    </row>
    <row r="15" spans="1:133">
      <c r="A15" s="12"/>
      <c r="B15" s="42">
        <v>522</v>
      </c>
      <c r="C15" s="19" t="s">
        <v>28</v>
      </c>
      <c r="D15" s="43">
        <v>198013</v>
      </c>
      <c r="E15" s="43">
        <v>0</v>
      </c>
      <c r="F15" s="43">
        <v>0</v>
      </c>
      <c r="G15" s="43">
        <v>779536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977549</v>
      </c>
      <c r="O15" s="44">
        <f t="shared" si="1"/>
        <v>30.678791112226964</v>
      </c>
      <c r="P15" s="9"/>
    </row>
    <row r="16" spans="1:133">
      <c r="A16" s="12"/>
      <c r="B16" s="42">
        <v>524</v>
      </c>
      <c r="C16" s="19" t="s">
        <v>29</v>
      </c>
      <c r="D16" s="43">
        <v>1169173</v>
      </c>
      <c r="E16" s="43">
        <v>0</v>
      </c>
      <c r="F16" s="43">
        <v>0</v>
      </c>
      <c r="G16" s="43">
        <v>158865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1328038</v>
      </c>
      <c r="O16" s="44">
        <f t="shared" si="1"/>
        <v>41.678320361536528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832227</v>
      </c>
      <c r="E17" s="29">
        <f t="shared" si="5"/>
        <v>36988</v>
      </c>
      <c r="F17" s="29">
        <f t="shared" si="5"/>
        <v>0</v>
      </c>
      <c r="G17" s="29">
        <f t="shared" si="5"/>
        <v>52668</v>
      </c>
      <c r="H17" s="29">
        <f t="shared" si="5"/>
        <v>0</v>
      </c>
      <c r="I17" s="29">
        <f t="shared" si="5"/>
        <v>1326132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2248015</v>
      </c>
      <c r="O17" s="41">
        <f t="shared" si="1"/>
        <v>70.550307557117748</v>
      </c>
      <c r="P17" s="10"/>
    </row>
    <row r="18" spans="1:119">
      <c r="A18" s="12"/>
      <c r="B18" s="42">
        <v>536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1326132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1326132</v>
      </c>
      <c r="O18" s="44">
        <f t="shared" si="1"/>
        <v>41.618503640472007</v>
      </c>
      <c r="P18" s="9"/>
    </row>
    <row r="19" spans="1:119">
      <c r="A19" s="12"/>
      <c r="B19" s="42">
        <v>539</v>
      </c>
      <c r="C19" s="19" t="s">
        <v>32</v>
      </c>
      <c r="D19" s="43">
        <v>832227</v>
      </c>
      <c r="E19" s="43">
        <v>36988</v>
      </c>
      <c r="F19" s="43">
        <v>0</v>
      </c>
      <c r="G19" s="43">
        <v>52668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921883</v>
      </c>
      <c r="O19" s="44">
        <f t="shared" si="1"/>
        <v>28.931803916645745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2473499</v>
      </c>
      <c r="E20" s="29">
        <f t="shared" si="6"/>
        <v>0</v>
      </c>
      <c r="F20" s="29">
        <f t="shared" si="6"/>
        <v>0</v>
      </c>
      <c r="G20" s="29">
        <f t="shared" si="6"/>
        <v>613493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3086992</v>
      </c>
      <c r="O20" s="41">
        <f t="shared" si="1"/>
        <v>96.880241024353509</v>
      </c>
      <c r="P20" s="10"/>
    </row>
    <row r="21" spans="1:119">
      <c r="A21" s="12"/>
      <c r="B21" s="42">
        <v>541</v>
      </c>
      <c r="C21" s="19" t="s">
        <v>34</v>
      </c>
      <c r="D21" s="43">
        <v>2473499</v>
      </c>
      <c r="E21" s="43">
        <v>0</v>
      </c>
      <c r="F21" s="43">
        <v>0</v>
      </c>
      <c r="G21" s="43">
        <v>613493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3086992</v>
      </c>
      <c r="O21" s="44">
        <f t="shared" si="1"/>
        <v>96.880241024353509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2868312</v>
      </c>
      <c r="E22" s="29">
        <f t="shared" si="7"/>
        <v>497654</v>
      </c>
      <c r="F22" s="29">
        <f t="shared" si="7"/>
        <v>0</v>
      </c>
      <c r="G22" s="29">
        <f t="shared" si="7"/>
        <v>1761550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5127516</v>
      </c>
      <c r="O22" s="41">
        <f t="shared" si="1"/>
        <v>160.91877981421038</v>
      </c>
      <c r="P22" s="9"/>
    </row>
    <row r="23" spans="1:119">
      <c r="A23" s="12"/>
      <c r="B23" s="42">
        <v>572</v>
      </c>
      <c r="C23" s="19" t="s">
        <v>36</v>
      </c>
      <c r="D23" s="43">
        <v>2868312</v>
      </c>
      <c r="E23" s="43">
        <v>497654</v>
      </c>
      <c r="F23" s="43">
        <v>0</v>
      </c>
      <c r="G23" s="43">
        <v>1761550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5127516</v>
      </c>
      <c r="O23" s="44">
        <f t="shared" si="1"/>
        <v>160.91877981421038</v>
      </c>
      <c r="P23" s="9"/>
    </row>
    <row r="24" spans="1:119" ht="15.75">
      <c r="A24" s="26" t="s">
        <v>38</v>
      </c>
      <c r="B24" s="27"/>
      <c r="C24" s="28"/>
      <c r="D24" s="29">
        <f t="shared" ref="D24:M24" si="8">SUM(D25:D25)</f>
        <v>2380840</v>
      </c>
      <c r="E24" s="29">
        <f t="shared" si="8"/>
        <v>2720802</v>
      </c>
      <c r="F24" s="29">
        <f t="shared" si="8"/>
        <v>0</v>
      </c>
      <c r="G24" s="29">
        <f t="shared" si="8"/>
        <v>200000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5301642</v>
      </c>
      <c r="O24" s="41">
        <f t="shared" si="1"/>
        <v>166.38344212904846</v>
      </c>
      <c r="P24" s="9"/>
    </row>
    <row r="25" spans="1:119" ht="15.75" thickBot="1">
      <c r="A25" s="12"/>
      <c r="B25" s="42">
        <v>581</v>
      </c>
      <c r="C25" s="19" t="s">
        <v>37</v>
      </c>
      <c r="D25" s="43">
        <v>2380840</v>
      </c>
      <c r="E25" s="43">
        <v>2720802</v>
      </c>
      <c r="F25" s="43">
        <v>0</v>
      </c>
      <c r="G25" s="43">
        <v>200000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5301642</v>
      </c>
      <c r="O25" s="44">
        <f t="shared" si="1"/>
        <v>166.38344212904846</v>
      </c>
      <c r="P25" s="9"/>
    </row>
    <row r="26" spans="1:119" ht="16.5" thickBot="1">
      <c r="A26" s="13" t="s">
        <v>10</v>
      </c>
      <c r="B26" s="21"/>
      <c r="C26" s="20"/>
      <c r="D26" s="14">
        <f>SUM(D5,D13,D17,D20,D22,D24)</f>
        <v>20829877</v>
      </c>
      <c r="E26" s="14">
        <f t="shared" ref="E26:M26" si="9">SUM(E5,E13,E17,E20,E22,E24)</f>
        <v>3255780</v>
      </c>
      <c r="F26" s="14">
        <f t="shared" si="9"/>
        <v>0</v>
      </c>
      <c r="G26" s="14">
        <f t="shared" si="9"/>
        <v>3767244</v>
      </c>
      <c r="H26" s="14">
        <f t="shared" si="9"/>
        <v>0</v>
      </c>
      <c r="I26" s="14">
        <f t="shared" si="9"/>
        <v>1326132</v>
      </c>
      <c r="J26" s="14">
        <f t="shared" si="9"/>
        <v>0</v>
      </c>
      <c r="K26" s="14">
        <f t="shared" si="9"/>
        <v>1835048</v>
      </c>
      <c r="L26" s="14">
        <f t="shared" si="9"/>
        <v>0</v>
      </c>
      <c r="M26" s="14">
        <f t="shared" si="9"/>
        <v>0</v>
      </c>
      <c r="N26" s="14">
        <f t="shared" si="4"/>
        <v>31014081</v>
      </c>
      <c r="O26" s="35">
        <f t="shared" si="1"/>
        <v>973.32666959578205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62</v>
      </c>
      <c r="M28" s="90"/>
      <c r="N28" s="90"/>
      <c r="O28" s="39">
        <v>31864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43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79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80</v>
      </c>
      <c r="N4" s="32" t="s">
        <v>5</v>
      </c>
      <c r="O4" s="32" t="s">
        <v>81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7084023</v>
      </c>
      <c r="E5" s="24">
        <f t="shared" si="0"/>
        <v>47619</v>
      </c>
      <c r="F5" s="24">
        <f t="shared" si="0"/>
        <v>0</v>
      </c>
      <c r="G5" s="24">
        <f t="shared" si="0"/>
        <v>88497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792032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8012171</v>
      </c>
      <c r="P5" s="30">
        <f t="shared" ref="P5:P26" si="1">(O5/P$28)</f>
        <v>203.63886135468294</v>
      </c>
      <c r="Q5" s="6"/>
    </row>
    <row r="6" spans="1:134">
      <c r="A6" s="12"/>
      <c r="B6" s="42">
        <v>511</v>
      </c>
      <c r="C6" s="19" t="s">
        <v>19</v>
      </c>
      <c r="D6" s="43">
        <v>295022</v>
      </c>
      <c r="E6" s="43">
        <v>9950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304972</v>
      </c>
      <c r="P6" s="44">
        <f t="shared" si="1"/>
        <v>7.7512263311729575</v>
      </c>
      <c r="Q6" s="9"/>
    </row>
    <row r="7" spans="1:134">
      <c r="A7" s="12"/>
      <c r="B7" s="42">
        <v>512</v>
      </c>
      <c r="C7" s="19" t="s">
        <v>20</v>
      </c>
      <c r="D7" s="43">
        <v>1291060</v>
      </c>
      <c r="E7" s="43">
        <v>13504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1304564</v>
      </c>
      <c r="P7" s="44">
        <f t="shared" si="1"/>
        <v>33.157046638708856</v>
      </c>
      <c r="Q7" s="9"/>
    </row>
    <row r="8" spans="1:134">
      <c r="A8" s="12"/>
      <c r="B8" s="42">
        <v>513</v>
      </c>
      <c r="C8" s="19" t="s">
        <v>21</v>
      </c>
      <c r="D8" s="43">
        <v>884093</v>
      </c>
      <c r="E8" s="43">
        <v>12793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896886</v>
      </c>
      <c r="P8" s="44">
        <f t="shared" si="1"/>
        <v>22.795425085779641</v>
      </c>
      <c r="Q8" s="9"/>
    </row>
    <row r="9" spans="1:134">
      <c r="A9" s="12"/>
      <c r="B9" s="42">
        <v>514</v>
      </c>
      <c r="C9" s="19" t="s">
        <v>22</v>
      </c>
      <c r="D9" s="43">
        <v>358877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358877</v>
      </c>
      <c r="P9" s="44">
        <f t="shared" si="1"/>
        <v>9.1212860592197238</v>
      </c>
      <c r="Q9" s="9"/>
    </row>
    <row r="10" spans="1:134">
      <c r="A10" s="12"/>
      <c r="B10" s="42">
        <v>515</v>
      </c>
      <c r="C10" s="19" t="s">
        <v>45</v>
      </c>
      <c r="D10" s="43">
        <v>418323</v>
      </c>
      <c r="E10" s="43">
        <v>2132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420455</v>
      </c>
      <c r="P10" s="44">
        <f t="shared" si="1"/>
        <v>10.686364214004321</v>
      </c>
      <c r="Q10" s="9"/>
    </row>
    <row r="11" spans="1:134">
      <c r="A11" s="12"/>
      <c r="B11" s="42">
        <v>516</v>
      </c>
      <c r="C11" s="19" t="s">
        <v>77</v>
      </c>
      <c r="D11" s="43">
        <v>1109537</v>
      </c>
      <c r="E11" s="43">
        <v>9240</v>
      </c>
      <c r="F11" s="43">
        <v>0</v>
      </c>
      <c r="G11" s="43">
        <v>88497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1207274</v>
      </c>
      <c r="P11" s="44">
        <f t="shared" si="1"/>
        <v>30.684305502605159</v>
      </c>
      <c r="Q11" s="9"/>
    </row>
    <row r="12" spans="1:134">
      <c r="A12" s="12"/>
      <c r="B12" s="42">
        <v>518</v>
      </c>
      <c r="C12" s="19" t="s">
        <v>24</v>
      </c>
      <c r="D12" s="43">
        <v>404507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792032</v>
      </c>
      <c r="L12" s="43">
        <v>0</v>
      </c>
      <c r="M12" s="43">
        <v>0</v>
      </c>
      <c r="N12" s="43">
        <v>0</v>
      </c>
      <c r="O12" s="43">
        <f t="shared" si="2"/>
        <v>1196539</v>
      </c>
      <c r="P12" s="44">
        <f t="shared" si="1"/>
        <v>30.411462701741009</v>
      </c>
      <c r="Q12" s="9"/>
    </row>
    <row r="13" spans="1:134">
      <c r="A13" s="12"/>
      <c r="B13" s="42">
        <v>519</v>
      </c>
      <c r="C13" s="19" t="s">
        <v>25</v>
      </c>
      <c r="D13" s="43">
        <v>2322604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2322604</v>
      </c>
      <c r="P13" s="44">
        <f t="shared" si="1"/>
        <v>59.031744821451262</v>
      </c>
      <c r="Q13" s="9"/>
    </row>
    <row r="14" spans="1:134" ht="15.75">
      <c r="A14" s="26" t="s">
        <v>26</v>
      </c>
      <c r="B14" s="27"/>
      <c r="C14" s="28"/>
      <c r="D14" s="29">
        <f t="shared" ref="D14:N14" si="3">SUM(D15:D16)</f>
        <v>9554851</v>
      </c>
      <c r="E14" s="29">
        <f t="shared" si="3"/>
        <v>21183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 t="shared" ref="O14:O26" si="4">SUM(D14:N14)</f>
        <v>9576034</v>
      </c>
      <c r="P14" s="41">
        <f t="shared" si="1"/>
        <v>243.38630067352904</v>
      </c>
      <c r="Q14" s="10"/>
    </row>
    <row r="15" spans="1:134">
      <c r="A15" s="12"/>
      <c r="B15" s="42">
        <v>521</v>
      </c>
      <c r="C15" s="19" t="s">
        <v>27</v>
      </c>
      <c r="D15" s="43">
        <v>8262721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8262721</v>
      </c>
      <c r="P15" s="44">
        <f t="shared" si="1"/>
        <v>210.00688778752064</v>
      </c>
      <c r="Q15" s="9"/>
    </row>
    <row r="16" spans="1:134">
      <c r="A16" s="12"/>
      <c r="B16" s="42">
        <v>524</v>
      </c>
      <c r="C16" s="19" t="s">
        <v>29</v>
      </c>
      <c r="D16" s="43">
        <v>1292130</v>
      </c>
      <c r="E16" s="43">
        <v>21183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1313313</v>
      </c>
      <c r="P16" s="44">
        <f t="shared" si="1"/>
        <v>33.379412886008389</v>
      </c>
      <c r="Q16" s="9"/>
    </row>
    <row r="17" spans="1:120" ht="15.75">
      <c r="A17" s="26" t="s">
        <v>30</v>
      </c>
      <c r="B17" s="27"/>
      <c r="C17" s="28"/>
      <c r="D17" s="29">
        <f t="shared" ref="D17:N17" si="5">SUM(D18:D19)</f>
        <v>1096783</v>
      </c>
      <c r="E17" s="29">
        <f t="shared" si="5"/>
        <v>14397</v>
      </c>
      <c r="F17" s="29">
        <f t="shared" si="5"/>
        <v>0</v>
      </c>
      <c r="G17" s="29">
        <f t="shared" si="5"/>
        <v>6182439</v>
      </c>
      <c r="H17" s="29">
        <f t="shared" si="5"/>
        <v>0</v>
      </c>
      <c r="I17" s="29">
        <f t="shared" si="5"/>
        <v>1004900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 t="shared" si="4"/>
        <v>8298519</v>
      </c>
      <c r="P17" s="41">
        <f t="shared" si="1"/>
        <v>210.91673656118948</v>
      </c>
      <c r="Q17" s="10"/>
    </row>
    <row r="18" spans="1:120">
      <c r="A18" s="12"/>
      <c r="B18" s="42">
        <v>538</v>
      </c>
      <c r="C18" s="19" t="s">
        <v>82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1004900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1004900</v>
      </c>
      <c r="P18" s="44">
        <f t="shared" si="1"/>
        <v>25.540729444656247</v>
      </c>
      <c r="Q18" s="9"/>
    </row>
    <row r="19" spans="1:120">
      <c r="A19" s="12"/>
      <c r="B19" s="42">
        <v>539</v>
      </c>
      <c r="C19" s="19" t="s">
        <v>32</v>
      </c>
      <c r="D19" s="43">
        <v>1096783</v>
      </c>
      <c r="E19" s="43">
        <v>14397</v>
      </c>
      <c r="F19" s="43">
        <v>0</v>
      </c>
      <c r="G19" s="43">
        <v>6182439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7293619</v>
      </c>
      <c r="P19" s="44">
        <f t="shared" si="1"/>
        <v>185.37600711653323</v>
      </c>
      <c r="Q19" s="9"/>
    </row>
    <row r="20" spans="1:120" ht="15.75">
      <c r="A20" s="26" t="s">
        <v>33</v>
      </c>
      <c r="B20" s="27"/>
      <c r="C20" s="28"/>
      <c r="D20" s="29">
        <f t="shared" ref="D20:N20" si="6">SUM(D21:D21)</f>
        <v>2665810</v>
      </c>
      <c r="E20" s="29">
        <f t="shared" si="6"/>
        <v>58699</v>
      </c>
      <c r="F20" s="29">
        <f t="shared" si="6"/>
        <v>0</v>
      </c>
      <c r="G20" s="29">
        <f t="shared" si="6"/>
        <v>455214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4"/>
        <v>3179723</v>
      </c>
      <c r="P20" s="41">
        <f t="shared" si="1"/>
        <v>80.816444275003178</v>
      </c>
      <c r="Q20" s="10"/>
    </row>
    <row r="21" spans="1:120">
      <c r="A21" s="12"/>
      <c r="B21" s="42">
        <v>541</v>
      </c>
      <c r="C21" s="19" t="s">
        <v>34</v>
      </c>
      <c r="D21" s="43">
        <v>2665810</v>
      </c>
      <c r="E21" s="43">
        <v>58699</v>
      </c>
      <c r="F21" s="43">
        <v>0</v>
      </c>
      <c r="G21" s="43">
        <v>455214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3179723</v>
      </c>
      <c r="P21" s="44">
        <f t="shared" si="1"/>
        <v>80.816444275003178</v>
      </c>
      <c r="Q21" s="9"/>
    </row>
    <row r="22" spans="1:120" ht="15.75">
      <c r="A22" s="26" t="s">
        <v>35</v>
      </c>
      <c r="B22" s="27"/>
      <c r="C22" s="28"/>
      <c r="D22" s="29">
        <f t="shared" ref="D22:N22" si="7">SUM(D23:D23)</f>
        <v>4660394</v>
      </c>
      <c r="E22" s="29">
        <f t="shared" si="7"/>
        <v>1068086</v>
      </c>
      <c r="F22" s="29">
        <f t="shared" si="7"/>
        <v>0</v>
      </c>
      <c r="G22" s="29">
        <f t="shared" si="7"/>
        <v>2318962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4"/>
        <v>8047442</v>
      </c>
      <c r="P22" s="41">
        <f t="shared" si="1"/>
        <v>204.53531579616217</v>
      </c>
      <c r="Q22" s="9"/>
    </row>
    <row r="23" spans="1:120">
      <c r="A23" s="12"/>
      <c r="B23" s="42">
        <v>572</v>
      </c>
      <c r="C23" s="19" t="s">
        <v>36</v>
      </c>
      <c r="D23" s="43">
        <v>4660394</v>
      </c>
      <c r="E23" s="43">
        <v>1068086</v>
      </c>
      <c r="F23" s="43">
        <v>0</v>
      </c>
      <c r="G23" s="43">
        <v>2318962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8047442</v>
      </c>
      <c r="P23" s="44">
        <f t="shared" si="1"/>
        <v>204.53531579616217</v>
      </c>
      <c r="Q23" s="9"/>
    </row>
    <row r="24" spans="1:120" ht="15.75">
      <c r="A24" s="26" t="s">
        <v>38</v>
      </c>
      <c r="B24" s="27"/>
      <c r="C24" s="28"/>
      <c r="D24" s="29">
        <f t="shared" ref="D24:N24" si="8">SUM(D25:D25)</f>
        <v>1500000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 t="shared" si="4"/>
        <v>1500000</v>
      </c>
      <c r="P24" s="41">
        <f t="shared" si="1"/>
        <v>38.124285169653071</v>
      </c>
      <c r="Q24" s="9"/>
    </row>
    <row r="25" spans="1:120" ht="15.75" thickBot="1">
      <c r="A25" s="12"/>
      <c r="B25" s="42">
        <v>581</v>
      </c>
      <c r="C25" s="19" t="s">
        <v>83</v>
      </c>
      <c r="D25" s="43">
        <v>1500000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1500000</v>
      </c>
      <c r="P25" s="44">
        <f t="shared" si="1"/>
        <v>38.124285169653071</v>
      </c>
      <c r="Q25" s="9"/>
    </row>
    <row r="26" spans="1:120" ht="16.5" thickBot="1">
      <c r="A26" s="13" t="s">
        <v>10</v>
      </c>
      <c r="B26" s="21"/>
      <c r="C26" s="20"/>
      <c r="D26" s="14">
        <f>SUM(D5,D14,D17,D20,D22,D24)</f>
        <v>26561861</v>
      </c>
      <c r="E26" s="14">
        <f t="shared" ref="E26:N26" si="9">SUM(E5,E14,E17,E20,E22,E24)</f>
        <v>1209984</v>
      </c>
      <c r="F26" s="14">
        <f t="shared" si="9"/>
        <v>0</v>
      </c>
      <c r="G26" s="14">
        <f t="shared" si="9"/>
        <v>9045112</v>
      </c>
      <c r="H26" s="14">
        <f t="shared" si="9"/>
        <v>0</v>
      </c>
      <c r="I26" s="14">
        <f t="shared" si="9"/>
        <v>1004900</v>
      </c>
      <c r="J26" s="14">
        <f t="shared" si="9"/>
        <v>0</v>
      </c>
      <c r="K26" s="14">
        <f t="shared" si="9"/>
        <v>792032</v>
      </c>
      <c r="L26" s="14">
        <f t="shared" si="9"/>
        <v>0</v>
      </c>
      <c r="M26" s="14">
        <f t="shared" si="9"/>
        <v>0</v>
      </c>
      <c r="N26" s="14">
        <f t="shared" si="9"/>
        <v>0</v>
      </c>
      <c r="O26" s="14">
        <f t="shared" si="4"/>
        <v>38613889</v>
      </c>
      <c r="P26" s="35">
        <f t="shared" si="1"/>
        <v>981.41794383021988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0" t="s">
        <v>85</v>
      </c>
      <c r="N28" s="90"/>
      <c r="O28" s="90"/>
      <c r="P28" s="39">
        <v>39345</v>
      </c>
    </row>
    <row r="29" spans="1:120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3"/>
    </row>
    <row r="30" spans="1:120" ht="15.75" customHeight="1" thickBot="1">
      <c r="A30" s="94" t="s">
        <v>43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79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80</v>
      </c>
      <c r="N4" s="32" t="s">
        <v>5</v>
      </c>
      <c r="O4" s="32" t="s">
        <v>81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6286367</v>
      </c>
      <c r="E5" s="24">
        <f t="shared" si="0"/>
        <v>0</v>
      </c>
      <c r="F5" s="24">
        <f t="shared" si="0"/>
        <v>0</v>
      </c>
      <c r="G5" s="24">
        <f t="shared" si="0"/>
        <v>162377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770830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7219574</v>
      </c>
      <c r="P5" s="30">
        <f t="shared" ref="P5:P26" si="1">(O5/P$28)</f>
        <v>184.4362865317801</v>
      </c>
      <c r="Q5" s="6"/>
    </row>
    <row r="6" spans="1:134">
      <c r="A6" s="12"/>
      <c r="B6" s="42">
        <v>511</v>
      </c>
      <c r="C6" s="19" t="s">
        <v>19</v>
      </c>
      <c r="D6" s="43">
        <v>288989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288989</v>
      </c>
      <c r="P6" s="44">
        <f t="shared" si="1"/>
        <v>7.3827151032086658</v>
      </c>
      <c r="Q6" s="9"/>
    </row>
    <row r="7" spans="1:134">
      <c r="A7" s="12"/>
      <c r="B7" s="42">
        <v>512</v>
      </c>
      <c r="C7" s="19" t="s">
        <v>20</v>
      </c>
      <c r="D7" s="43">
        <v>1172868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1172868</v>
      </c>
      <c r="P7" s="44">
        <f t="shared" si="1"/>
        <v>29.962906192519927</v>
      </c>
      <c r="Q7" s="9"/>
    </row>
    <row r="8" spans="1:134">
      <c r="A8" s="12"/>
      <c r="B8" s="42">
        <v>513</v>
      </c>
      <c r="C8" s="19" t="s">
        <v>21</v>
      </c>
      <c r="D8" s="43">
        <v>879864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879864</v>
      </c>
      <c r="P8" s="44">
        <f t="shared" si="1"/>
        <v>22.477621091354997</v>
      </c>
      <c r="Q8" s="9"/>
    </row>
    <row r="9" spans="1:134">
      <c r="A9" s="12"/>
      <c r="B9" s="42">
        <v>514</v>
      </c>
      <c r="C9" s="19" t="s">
        <v>22</v>
      </c>
      <c r="D9" s="43">
        <v>354721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354721</v>
      </c>
      <c r="P9" s="44">
        <f t="shared" si="1"/>
        <v>9.061950745963621</v>
      </c>
      <c r="Q9" s="9"/>
    </row>
    <row r="10" spans="1:134">
      <c r="A10" s="12"/>
      <c r="B10" s="42">
        <v>515</v>
      </c>
      <c r="C10" s="19" t="s">
        <v>45</v>
      </c>
      <c r="D10" s="43">
        <v>392167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392167</v>
      </c>
      <c r="P10" s="44">
        <f t="shared" si="1"/>
        <v>10.018572450439404</v>
      </c>
      <c r="Q10" s="9"/>
    </row>
    <row r="11" spans="1:134">
      <c r="A11" s="12"/>
      <c r="B11" s="42">
        <v>516</v>
      </c>
      <c r="C11" s="19" t="s">
        <v>77</v>
      </c>
      <c r="D11" s="43">
        <v>1044299</v>
      </c>
      <c r="E11" s="43">
        <v>0</v>
      </c>
      <c r="F11" s="43">
        <v>0</v>
      </c>
      <c r="G11" s="43">
        <v>162377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1206676</v>
      </c>
      <c r="P11" s="44">
        <f t="shared" si="1"/>
        <v>30.826589004700594</v>
      </c>
      <c r="Q11" s="9"/>
    </row>
    <row r="12" spans="1:134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770830</v>
      </c>
      <c r="L12" s="43">
        <v>0</v>
      </c>
      <c r="M12" s="43">
        <v>0</v>
      </c>
      <c r="N12" s="43">
        <v>0</v>
      </c>
      <c r="O12" s="43">
        <f t="shared" si="2"/>
        <v>770830</v>
      </c>
      <c r="P12" s="44">
        <f t="shared" si="1"/>
        <v>19.692162272634377</v>
      </c>
      <c r="Q12" s="9"/>
    </row>
    <row r="13" spans="1:134">
      <c r="A13" s="12"/>
      <c r="B13" s="42">
        <v>519</v>
      </c>
      <c r="C13" s="19" t="s">
        <v>25</v>
      </c>
      <c r="D13" s="43">
        <v>2153459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2153459</v>
      </c>
      <c r="P13" s="44">
        <f t="shared" si="1"/>
        <v>55.01376967095851</v>
      </c>
      <c r="Q13" s="9"/>
    </row>
    <row r="14" spans="1:134" ht="15.75">
      <c r="A14" s="26" t="s">
        <v>26</v>
      </c>
      <c r="B14" s="27"/>
      <c r="C14" s="28"/>
      <c r="D14" s="29">
        <f t="shared" ref="D14:N14" si="3">SUM(D15:D16)</f>
        <v>9727577</v>
      </c>
      <c r="E14" s="29">
        <f t="shared" si="3"/>
        <v>0</v>
      </c>
      <c r="F14" s="29">
        <f t="shared" si="3"/>
        <v>0</v>
      </c>
      <c r="G14" s="29">
        <f t="shared" si="3"/>
        <v>179993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 t="shared" ref="O14:O26" si="4">SUM(D14:N14)</f>
        <v>9907570</v>
      </c>
      <c r="P14" s="41">
        <f t="shared" si="1"/>
        <v>253.10571224197832</v>
      </c>
      <c r="Q14" s="10"/>
    </row>
    <row r="15" spans="1:134">
      <c r="A15" s="12"/>
      <c r="B15" s="42">
        <v>521</v>
      </c>
      <c r="C15" s="19" t="s">
        <v>27</v>
      </c>
      <c r="D15" s="43">
        <v>8502688</v>
      </c>
      <c r="E15" s="43">
        <v>0</v>
      </c>
      <c r="F15" s="43">
        <v>0</v>
      </c>
      <c r="G15" s="43">
        <v>179993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8682681</v>
      </c>
      <c r="P15" s="44">
        <f t="shared" si="1"/>
        <v>221.81384120171674</v>
      </c>
      <c r="Q15" s="9"/>
    </row>
    <row r="16" spans="1:134">
      <c r="A16" s="12"/>
      <c r="B16" s="42">
        <v>524</v>
      </c>
      <c r="C16" s="19" t="s">
        <v>29</v>
      </c>
      <c r="D16" s="43">
        <v>1224889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1224889</v>
      </c>
      <c r="P16" s="44">
        <f t="shared" si="1"/>
        <v>31.291871040261597</v>
      </c>
      <c r="Q16" s="9"/>
    </row>
    <row r="17" spans="1:120" ht="15.75">
      <c r="A17" s="26" t="s">
        <v>30</v>
      </c>
      <c r="B17" s="27"/>
      <c r="C17" s="28"/>
      <c r="D17" s="29">
        <f t="shared" ref="D17:N17" si="5">SUM(D18:D19)</f>
        <v>1057952</v>
      </c>
      <c r="E17" s="29">
        <f t="shared" si="5"/>
        <v>0</v>
      </c>
      <c r="F17" s="29">
        <f t="shared" si="5"/>
        <v>0</v>
      </c>
      <c r="G17" s="29">
        <f t="shared" si="5"/>
        <v>496259</v>
      </c>
      <c r="H17" s="29">
        <f t="shared" si="5"/>
        <v>0</v>
      </c>
      <c r="I17" s="29">
        <f t="shared" si="5"/>
        <v>749309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 t="shared" si="4"/>
        <v>2303520</v>
      </c>
      <c r="P17" s="41">
        <f t="shared" si="1"/>
        <v>58.847332924586141</v>
      </c>
      <c r="Q17" s="10"/>
    </row>
    <row r="18" spans="1:120">
      <c r="A18" s="12"/>
      <c r="B18" s="42">
        <v>538</v>
      </c>
      <c r="C18" s="19" t="s">
        <v>82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749309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749309</v>
      </c>
      <c r="P18" s="44">
        <f t="shared" si="1"/>
        <v>19.142371755569179</v>
      </c>
      <c r="Q18" s="9"/>
    </row>
    <row r="19" spans="1:120">
      <c r="A19" s="12"/>
      <c r="B19" s="42">
        <v>539</v>
      </c>
      <c r="C19" s="19" t="s">
        <v>32</v>
      </c>
      <c r="D19" s="43">
        <v>1057952</v>
      </c>
      <c r="E19" s="43">
        <v>0</v>
      </c>
      <c r="F19" s="43">
        <v>0</v>
      </c>
      <c r="G19" s="43">
        <v>496259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1554211</v>
      </c>
      <c r="P19" s="44">
        <f t="shared" si="1"/>
        <v>39.704961169016961</v>
      </c>
      <c r="Q19" s="9"/>
    </row>
    <row r="20" spans="1:120" ht="15.75">
      <c r="A20" s="26" t="s">
        <v>33</v>
      </c>
      <c r="B20" s="27"/>
      <c r="C20" s="28"/>
      <c r="D20" s="29">
        <f t="shared" ref="D20:N20" si="6">SUM(D21:D21)</f>
        <v>2785179</v>
      </c>
      <c r="E20" s="29">
        <f t="shared" si="6"/>
        <v>893</v>
      </c>
      <c r="F20" s="29">
        <f t="shared" si="6"/>
        <v>0</v>
      </c>
      <c r="G20" s="29">
        <f t="shared" si="6"/>
        <v>680654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4"/>
        <v>3466726</v>
      </c>
      <c r="P20" s="41">
        <f t="shared" si="1"/>
        <v>88.563406907827513</v>
      </c>
      <c r="Q20" s="10"/>
    </row>
    <row r="21" spans="1:120">
      <c r="A21" s="12"/>
      <c r="B21" s="42">
        <v>541</v>
      </c>
      <c r="C21" s="19" t="s">
        <v>34</v>
      </c>
      <c r="D21" s="43">
        <v>2785179</v>
      </c>
      <c r="E21" s="43">
        <v>893</v>
      </c>
      <c r="F21" s="43">
        <v>0</v>
      </c>
      <c r="G21" s="43">
        <v>680654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3466726</v>
      </c>
      <c r="P21" s="44">
        <f t="shared" si="1"/>
        <v>88.563406907827513</v>
      </c>
      <c r="Q21" s="9"/>
    </row>
    <row r="22" spans="1:120" ht="15.75">
      <c r="A22" s="26" t="s">
        <v>35</v>
      </c>
      <c r="B22" s="27"/>
      <c r="C22" s="28"/>
      <c r="D22" s="29">
        <f t="shared" ref="D22:N22" si="7">SUM(D23:D23)</f>
        <v>3954018</v>
      </c>
      <c r="E22" s="29">
        <f t="shared" si="7"/>
        <v>1187145</v>
      </c>
      <c r="F22" s="29">
        <f t="shared" si="7"/>
        <v>0</v>
      </c>
      <c r="G22" s="29">
        <f t="shared" si="7"/>
        <v>1243601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4"/>
        <v>6384764</v>
      </c>
      <c r="P22" s="41">
        <f t="shared" si="1"/>
        <v>163.10964643368078</v>
      </c>
      <c r="Q22" s="9"/>
    </row>
    <row r="23" spans="1:120">
      <c r="A23" s="12"/>
      <c r="B23" s="42">
        <v>572</v>
      </c>
      <c r="C23" s="19" t="s">
        <v>36</v>
      </c>
      <c r="D23" s="43">
        <v>3954018</v>
      </c>
      <c r="E23" s="43">
        <v>1187145</v>
      </c>
      <c r="F23" s="43">
        <v>0</v>
      </c>
      <c r="G23" s="43">
        <v>1243601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6384764</v>
      </c>
      <c r="P23" s="44">
        <f t="shared" si="1"/>
        <v>163.10964643368078</v>
      </c>
      <c r="Q23" s="9"/>
    </row>
    <row r="24" spans="1:120" ht="15.75">
      <c r="A24" s="26" t="s">
        <v>38</v>
      </c>
      <c r="B24" s="27"/>
      <c r="C24" s="28"/>
      <c r="D24" s="29">
        <f t="shared" ref="D24:N24" si="8">SUM(D25:D25)</f>
        <v>1000000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 t="shared" si="4"/>
        <v>1000000</v>
      </c>
      <c r="P24" s="41">
        <f t="shared" si="1"/>
        <v>25.546699366441857</v>
      </c>
      <c r="Q24" s="9"/>
    </row>
    <row r="25" spans="1:120" ht="15.75" thickBot="1">
      <c r="A25" s="12"/>
      <c r="B25" s="42">
        <v>581</v>
      </c>
      <c r="C25" s="19" t="s">
        <v>83</v>
      </c>
      <c r="D25" s="43">
        <v>1000000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1000000</v>
      </c>
      <c r="P25" s="44">
        <f t="shared" si="1"/>
        <v>25.546699366441857</v>
      </c>
      <c r="Q25" s="9"/>
    </row>
    <row r="26" spans="1:120" ht="16.5" thickBot="1">
      <c r="A26" s="13" t="s">
        <v>10</v>
      </c>
      <c r="B26" s="21"/>
      <c r="C26" s="20"/>
      <c r="D26" s="14">
        <f>SUM(D5,D14,D17,D20,D22,D24)</f>
        <v>24811093</v>
      </c>
      <c r="E26" s="14">
        <f t="shared" ref="E26:N26" si="9">SUM(E5,E14,E17,E20,E22,E24)</f>
        <v>1188038</v>
      </c>
      <c r="F26" s="14">
        <f t="shared" si="9"/>
        <v>0</v>
      </c>
      <c r="G26" s="14">
        <f t="shared" si="9"/>
        <v>2762884</v>
      </c>
      <c r="H26" s="14">
        <f t="shared" si="9"/>
        <v>0</v>
      </c>
      <c r="I26" s="14">
        <f t="shared" si="9"/>
        <v>749309</v>
      </c>
      <c r="J26" s="14">
        <f t="shared" si="9"/>
        <v>0</v>
      </c>
      <c r="K26" s="14">
        <f t="shared" si="9"/>
        <v>770830</v>
      </c>
      <c r="L26" s="14">
        <f t="shared" si="9"/>
        <v>0</v>
      </c>
      <c r="M26" s="14">
        <f t="shared" si="9"/>
        <v>0</v>
      </c>
      <c r="N26" s="14">
        <f t="shared" si="9"/>
        <v>0</v>
      </c>
      <c r="O26" s="14">
        <f t="shared" si="4"/>
        <v>30282154</v>
      </c>
      <c r="P26" s="35">
        <f t="shared" si="1"/>
        <v>773.60908440629476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0" t="s">
        <v>78</v>
      </c>
      <c r="N28" s="90"/>
      <c r="O28" s="90"/>
      <c r="P28" s="39">
        <v>39144</v>
      </c>
    </row>
    <row r="29" spans="1:120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3"/>
    </row>
    <row r="30" spans="1:120" ht="15.75" customHeight="1" thickBot="1">
      <c r="A30" s="94" t="s">
        <v>43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6106483</v>
      </c>
      <c r="E5" s="24">
        <f t="shared" si="0"/>
        <v>0</v>
      </c>
      <c r="F5" s="24">
        <f t="shared" si="0"/>
        <v>0</v>
      </c>
      <c r="G5" s="24">
        <f t="shared" si="0"/>
        <v>151598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416468</v>
      </c>
      <c r="L5" s="24">
        <f t="shared" si="0"/>
        <v>0</v>
      </c>
      <c r="M5" s="24">
        <f t="shared" si="0"/>
        <v>0</v>
      </c>
      <c r="N5" s="25">
        <f>SUM(D5:M5)</f>
        <v>6674549</v>
      </c>
      <c r="O5" s="30">
        <f t="shared" ref="O5:O25" si="1">(N5/O$27)</f>
        <v>167.69802266274718</v>
      </c>
      <c r="P5" s="6"/>
    </row>
    <row r="6" spans="1:133">
      <c r="A6" s="12"/>
      <c r="B6" s="42">
        <v>511</v>
      </c>
      <c r="C6" s="19" t="s">
        <v>19</v>
      </c>
      <c r="D6" s="43">
        <v>268528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268528</v>
      </c>
      <c r="O6" s="44">
        <f t="shared" si="1"/>
        <v>6.7467651566543552</v>
      </c>
      <c r="P6" s="9"/>
    </row>
    <row r="7" spans="1:133">
      <c r="A7" s="12"/>
      <c r="B7" s="42">
        <v>512</v>
      </c>
      <c r="C7" s="19" t="s">
        <v>20</v>
      </c>
      <c r="D7" s="43">
        <v>1191798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1191798</v>
      </c>
      <c r="O7" s="44">
        <f t="shared" si="1"/>
        <v>29.943921007009873</v>
      </c>
      <c r="P7" s="9"/>
    </row>
    <row r="8" spans="1:133">
      <c r="A8" s="12"/>
      <c r="B8" s="42">
        <v>513</v>
      </c>
      <c r="C8" s="19" t="s">
        <v>21</v>
      </c>
      <c r="D8" s="43">
        <v>1703472</v>
      </c>
      <c r="E8" s="43">
        <v>0</v>
      </c>
      <c r="F8" s="43">
        <v>0</v>
      </c>
      <c r="G8" s="43">
        <v>151598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1855070</v>
      </c>
      <c r="O8" s="44">
        <f t="shared" si="1"/>
        <v>46.60862792392151</v>
      </c>
      <c r="P8" s="9"/>
    </row>
    <row r="9" spans="1:133">
      <c r="A9" s="12"/>
      <c r="B9" s="42">
        <v>514</v>
      </c>
      <c r="C9" s="19" t="s">
        <v>22</v>
      </c>
      <c r="D9" s="43">
        <v>423159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423159</v>
      </c>
      <c r="O9" s="44">
        <f t="shared" si="1"/>
        <v>10.631868546016431</v>
      </c>
      <c r="P9" s="9"/>
    </row>
    <row r="10" spans="1:133">
      <c r="A10" s="12"/>
      <c r="B10" s="42">
        <v>515</v>
      </c>
      <c r="C10" s="19" t="s">
        <v>45</v>
      </c>
      <c r="D10" s="43">
        <v>445963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445963</v>
      </c>
      <c r="O10" s="44">
        <f t="shared" si="1"/>
        <v>11.204818974397629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416468</v>
      </c>
      <c r="L11" s="43">
        <v>0</v>
      </c>
      <c r="M11" s="43">
        <v>0</v>
      </c>
      <c r="N11" s="43">
        <f t="shared" si="2"/>
        <v>416468</v>
      </c>
      <c r="O11" s="44">
        <f t="shared" si="1"/>
        <v>10.463757192030352</v>
      </c>
      <c r="P11" s="9"/>
    </row>
    <row r="12" spans="1:133">
      <c r="A12" s="12"/>
      <c r="B12" s="42">
        <v>519</v>
      </c>
      <c r="C12" s="19" t="s">
        <v>54</v>
      </c>
      <c r="D12" s="43">
        <v>2073563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2073563</v>
      </c>
      <c r="O12" s="44">
        <f t="shared" si="1"/>
        <v>52.098263862717019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9809129</v>
      </c>
      <c r="E13" s="29">
        <f t="shared" si="3"/>
        <v>0</v>
      </c>
      <c r="F13" s="29">
        <f t="shared" si="3"/>
        <v>0</v>
      </c>
      <c r="G13" s="29">
        <f t="shared" si="3"/>
        <v>5591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9814720</v>
      </c>
      <c r="O13" s="41">
        <f t="shared" si="1"/>
        <v>246.59480917564886</v>
      </c>
      <c r="P13" s="10"/>
    </row>
    <row r="14" spans="1:133">
      <c r="A14" s="12"/>
      <c r="B14" s="42">
        <v>521</v>
      </c>
      <c r="C14" s="19" t="s">
        <v>27</v>
      </c>
      <c r="D14" s="43">
        <v>8512139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8512139</v>
      </c>
      <c r="O14" s="44">
        <f t="shared" si="1"/>
        <v>213.86746564156678</v>
      </c>
      <c r="P14" s="9"/>
    </row>
    <row r="15" spans="1:133">
      <c r="A15" s="12"/>
      <c r="B15" s="42">
        <v>524</v>
      </c>
      <c r="C15" s="19" t="s">
        <v>29</v>
      </c>
      <c r="D15" s="43">
        <v>1296990</v>
      </c>
      <c r="E15" s="43">
        <v>0</v>
      </c>
      <c r="F15" s="43">
        <v>0</v>
      </c>
      <c r="G15" s="43">
        <v>5591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1302581</v>
      </c>
      <c r="O15" s="44">
        <f t="shared" si="1"/>
        <v>32.72734353408206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SUM(D17:D18)</f>
        <v>1025908</v>
      </c>
      <c r="E16" s="29">
        <f t="shared" si="5"/>
        <v>0</v>
      </c>
      <c r="F16" s="29">
        <f t="shared" si="5"/>
        <v>0</v>
      </c>
      <c r="G16" s="29">
        <f t="shared" si="5"/>
        <v>864719</v>
      </c>
      <c r="H16" s="29">
        <f t="shared" si="5"/>
        <v>0</v>
      </c>
      <c r="I16" s="29">
        <f t="shared" si="5"/>
        <v>1166192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3056819</v>
      </c>
      <c r="O16" s="41">
        <f t="shared" si="1"/>
        <v>76.802567774679034</v>
      </c>
      <c r="P16" s="10"/>
    </row>
    <row r="17" spans="1:119">
      <c r="A17" s="12"/>
      <c r="B17" s="42">
        <v>538</v>
      </c>
      <c r="C17" s="19" t="s">
        <v>74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1166192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1166192</v>
      </c>
      <c r="O17" s="44">
        <f t="shared" si="1"/>
        <v>29.300570337428709</v>
      </c>
      <c r="P17" s="9"/>
    </row>
    <row r="18" spans="1:119">
      <c r="A18" s="12"/>
      <c r="B18" s="42">
        <v>539</v>
      </c>
      <c r="C18" s="19" t="s">
        <v>32</v>
      </c>
      <c r="D18" s="43">
        <v>1025908</v>
      </c>
      <c r="E18" s="43">
        <v>0</v>
      </c>
      <c r="F18" s="43">
        <v>0</v>
      </c>
      <c r="G18" s="43">
        <v>864719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1890627</v>
      </c>
      <c r="O18" s="44">
        <f t="shared" si="1"/>
        <v>47.501997437250317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SUM(D20:D20)</f>
        <v>2801330</v>
      </c>
      <c r="E19" s="29">
        <f t="shared" si="6"/>
        <v>16710</v>
      </c>
      <c r="F19" s="29">
        <f t="shared" si="6"/>
        <v>0</v>
      </c>
      <c r="G19" s="29">
        <f t="shared" si="6"/>
        <v>1863294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4681334</v>
      </c>
      <c r="O19" s="41">
        <f t="shared" si="1"/>
        <v>117.61850204768724</v>
      </c>
      <c r="P19" s="10"/>
    </row>
    <row r="20" spans="1:119">
      <c r="A20" s="12"/>
      <c r="B20" s="42">
        <v>541</v>
      </c>
      <c r="C20" s="19" t="s">
        <v>56</v>
      </c>
      <c r="D20" s="43">
        <v>2801330</v>
      </c>
      <c r="E20" s="43">
        <v>16710</v>
      </c>
      <c r="F20" s="43">
        <v>0</v>
      </c>
      <c r="G20" s="43">
        <v>1863294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4681334</v>
      </c>
      <c r="O20" s="44">
        <f t="shared" si="1"/>
        <v>117.61850204768724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4556741</v>
      </c>
      <c r="E21" s="29">
        <f t="shared" si="7"/>
        <v>23125</v>
      </c>
      <c r="F21" s="29">
        <f t="shared" si="7"/>
        <v>0</v>
      </c>
      <c r="G21" s="29">
        <f t="shared" si="7"/>
        <v>1494881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6074747</v>
      </c>
      <c r="O21" s="41">
        <f t="shared" si="1"/>
        <v>152.62799929650009</v>
      </c>
      <c r="P21" s="9"/>
    </row>
    <row r="22" spans="1:119">
      <c r="A22" s="12"/>
      <c r="B22" s="42">
        <v>572</v>
      </c>
      <c r="C22" s="19" t="s">
        <v>57</v>
      </c>
      <c r="D22" s="43">
        <v>4556741</v>
      </c>
      <c r="E22" s="43">
        <v>23125</v>
      </c>
      <c r="F22" s="43">
        <v>0</v>
      </c>
      <c r="G22" s="43">
        <v>1494881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6074747</v>
      </c>
      <c r="O22" s="44">
        <f t="shared" si="1"/>
        <v>152.62799929650009</v>
      </c>
      <c r="P22" s="9"/>
    </row>
    <row r="23" spans="1:119" ht="15.75">
      <c r="A23" s="26" t="s">
        <v>58</v>
      </c>
      <c r="B23" s="27"/>
      <c r="C23" s="28"/>
      <c r="D23" s="29">
        <f t="shared" ref="D23:M23" si="8">SUM(D24:D24)</f>
        <v>1400000</v>
      </c>
      <c r="E23" s="29">
        <f t="shared" si="8"/>
        <v>0</v>
      </c>
      <c r="F23" s="29">
        <f t="shared" si="8"/>
        <v>0</v>
      </c>
      <c r="G23" s="29">
        <f t="shared" si="8"/>
        <v>23000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1423000</v>
      </c>
      <c r="O23" s="41">
        <f t="shared" si="1"/>
        <v>35.752870530891187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1400000</v>
      </c>
      <c r="E24" s="43">
        <v>0</v>
      </c>
      <c r="F24" s="43">
        <v>0</v>
      </c>
      <c r="G24" s="43">
        <v>23000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1423000</v>
      </c>
      <c r="O24" s="44">
        <f t="shared" si="1"/>
        <v>35.752870530891187</v>
      </c>
      <c r="P24" s="9"/>
    </row>
    <row r="25" spans="1:119" ht="16.5" thickBot="1">
      <c r="A25" s="13" t="s">
        <v>10</v>
      </c>
      <c r="B25" s="21"/>
      <c r="C25" s="20"/>
      <c r="D25" s="14">
        <f>SUM(D5,D13,D16,D19,D21,D23)</f>
        <v>25699591</v>
      </c>
      <c r="E25" s="14">
        <f t="shared" ref="E25:M25" si="9">SUM(E5,E13,E16,E19,E21,E23)</f>
        <v>39835</v>
      </c>
      <c r="F25" s="14">
        <f t="shared" si="9"/>
        <v>0</v>
      </c>
      <c r="G25" s="14">
        <f t="shared" si="9"/>
        <v>4403083</v>
      </c>
      <c r="H25" s="14">
        <f t="shared" si="9"/>
        <v>0</v>
      </c>
      <c r="I25" s="14">
        <f t="shared" si="9"/>
        <v>1166192</v>
      </c>
      <c r="J25" s="14">
        <f t="shared" si="9"/>
        <v>0</v>
      </c>
      <c r="K25" s="14">
        <f t="shared" si="9"/>
        <v>416468</v>
      </c>
      <c r="L25" s="14">
        <f t="shared" si="9"/>
        <v>0</v>
      </c>
      <c r="M25" s="14">
        <f t="shared" si="9"/>
        <v>0</v>
      </c>
      <c r="N25" s="14">
        <f t="shared" si="4"/>
        <v>31725169</v>
      </c>
      <c r="O25" s="35">
        <f t="shared" si="1"/>
        <v>797.09477148815358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75</v>
      </c>
      <c r="M27" s="90"/>
      <c r="N27" s="90"/>
      <c r="O27" s="39">
        <v>39801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43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5696398</v>
      </c>
      <c r="E5" s="24">
        <f t="shared" si="0"/>
        <v>0</v>
      </c>
      <c r="F5" s="24">
        <f t="shared" si="0"/>
        <v>0</v>
      </c>
      <c r="G5" s="24">
        <f t="shared" si="0"/>
        <v>341710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383535</v>
      </c>
      <c r="L5" s="24">
        <f t="shared" si="0"/>
        <v>0</v>
      </c>
      <c r="M5" s="24">
        <f t="shared" si="0"/>
        <v>0</v>
      </c>
      <c r="N5" s="25">
        <f>SUM(D5:M5)</f>
        <v>6421643</v>
      </c>
      <c r="O5" s="30">
        <f t="shared" ref="O5:O25" si="1">(N5/O$27)</f>
        <v>165.97252591041845</v>
      </c>
      <c r="P5" s="6"/>
    </row>
    <row r="6" spans="1:133">
      <c r="A6" s="12"/>
      <c r="B6" s="42">
        <v>511</v>
      </c>
      <c r="C6" s="19" t="s">
        <v>19</v>
      </c>
      <c r="D6" s="43">
        <v>285454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285454</v>
      </c>
      <c r="O6" s="44">
        <f t="shared" si="1"/>
        <v>7.3777881160993513</v>
      </c>
      <c r="P6" s="9"/>
    </row>
    <row r="7" spans="1:133">
      <c r="A7" s="12"/>
      <c r="B7" s="42">
        <v>512</v>
      </c>
      <c r="C7" s="19" t="s">
        <v>20</v>
      </c>
      <c r="D7" s="43">
        <v>1164834</v>
      </c>
      <c r="E7" s="43">
        <v>0</v>
      </c>
      <c r="F7" s="43">
        <v>0</v>
      </c>
      <c r="G7" s="43">
        <v>47572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1212406</v>
      </c>
      <c r="O7" s="44">
        <f t="shared" si="1"/>
        <v>31.335607764079501</v>
      </c>
      <c r="P7" s="9"/>
    </row>
    <row r="8" spans="1:133">
      <c r="A8" s="12"/>
      <c r="B8" s="42">
        <v>513</v>
      </c>
      <c r="C8" s="19" t="s">
        <v>21</v>
      </c>
      <c r="D8" s="43">
        <v>1473912</v>
      </c>
      <c r="E8" s="43">
        <v>0</v>
      </c>
      <c r="F8" s="43">
        <v>0</v>
      </c>
      <c r="G8" s="43">
        <v>294138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1768050</v>
      </c>
      <c r="O8" s="44">
        <f t="shared" si="1"/>
        <v>45.696673645033727</v>
      </c>
      <c r="P8" s="9"/>
    </row>
    <row r="9" spans="1:133">
      <c r="A9" s="12"/>
      <c r="B9" s="42">
        <v>514</v>
      </c>
      <c r="C9" s="19" t="s">
        <v>22</v>
      </c>
      <c r="D9" s="43">
        <v>371376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371376</v>
      </c>
      <c r="O9" s="44">
        <f t="shared" si="1"/>
        <v>9.5985112816934173</v>
      </c>
      <c r="P9" s="9"/>
    </row>
    <row r="10" spans="1:133">
      <c r="A10" s="12"/>
      <c r="B10" s="42">
        <v>515</v>
      </c>
      <c r="C10" s="19" t="s">
        <v>45</v>
      </c>
      <c r="D10" s="43">
        <v>452953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452953</v>
      </c>
      <c r="O10" s="44">
        <f t="shared" si="1"/>
        <v>11.706934429195421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383535</v>
      </c>
      <c r="L11" s="43">
        <v>0</v>
      </c>
      <c r="M11" s="43">
        <v>0</v>
      </c>
      <c r="N11" s="43">
        <f t="shared" si="2"/>
        <v>383535</v>
      </c>
      <c r="O11" s="44">
        <f t="shared" si="1"/>
        <v>9.9127704117236561</v>
      </c>
      <c r="P11" s="9"/>
    </row>
    <row r="12" spans="1:133">
      <c r="A12" s="12"/>
      <c r="B12" s="42">
        <v>519</v>
      </c>
      <c r="C12" s="19" t="s">
        <v>54</v>
      </c>
      <c r="D12" s="43">
        <v>1947869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1947869</v>
      </c>
      <c r="O12" s="44">
        <f t="shared" si="1"/>
        <v>50.344240262593367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9540718</v>
      </c>
      <c r="E13" s="29">
        <f t="shared" si="3"/>
        <v>0</v>
      </c>
      <c r="F13" s="29">
        <f t="shared" si="3"/>
        <v>0</v>
      </c>
      <c r="G13" s="29">
        <f t="shared" si="3"/>
        <v>78795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9619513</v>
      </c>
      <c r="O13" s="41">
        <f t="shared" si="1"/>
        <v>248.62404693597995</v>
      </c>
      <c r="P13" s="10"/>
    </row>
    <row r="14" spans="1:133">
      <c r="A14" s="12"/>
      <c r="B14" s="42">
        <v>521</v>
      </c>
      <c r="C14" s="19" t="s">
        <v>27</v>
      </c>
      <c r="D14" s="43">
        <v>8309474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8309474</v>
      </c>
      <c r="O14" s="44">
        <f t="shared" si="1"/>
        <v>214.76503579643844</v>
      </c>
      <c r="P14" s="9"/>
    </row>
    <row r="15" spans="1:133">
      <c r="A15" s="12"/>
      <c r="B15" s="42">
        <v>524</v>
      </c>
      <c r="C15" s="19" t="s">
        <v>29</v>
      </c>
      <c r="D15" s="43">
        <v>1231244</v>
      </c>
      <c r="E15" s="43">
        <v>0</v>
      </c>
      <c r="F15" s="43">
        <v>0</v>
      </c>
      <c r="G15" s="43">
        <v>78795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1310039</v>
      </c>
      <c r="O15" s="44">
        <f t="shared" si="1"/>
        <v>33.859011139541494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SUM(D17:D18)</f>
        <v>916927</v>
      </c>
      <c r="E16" s="29">
        <f t="shared" si="5"/>
        <v>0</v>
      </c>
      <c r="F16" s="29">
        <f t="shared" si="5"/>
        <v>0</v>
      </c>
      <c r="G16" s="29">
        <f t="shared" si="5"/>
        <v>2223065</v>
      </c>
      <c r="H16" s="29">
        <f t="shared" si="5"/>
        <v>0</v>
      </c>
      <c r="I16" s="29">
        <f t="shared" si="5"/>
        <v>888386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4028378</v>
      </c>
      <c r="O16" s="41">
        <f t="shared" si="1"/>
        <v>104.11666795895687</v>
      </c>
      <c r="P16" s="10"/>
    </row>
    <row r="17" spans="1:119">
      <c r="A17" s="12"/>
      <c r="B17" s="42">
        <v>536</v>
      </c>
      <c r="C17" s="19" t="s">
        <v>55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888386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888386</v>
      </c>
      <c r="O17" s="44">
        <f t="shared" si="1"/>
        <v>22.961050373471867</v>
      </c>
      <c r="P17" s="9"/>
    </row>
    <row r="18" spans="1:119">
      <c r="A18" s="12"/>
      <c r="B18" s="42">
        <v>539</v>
      </c>
      <c r="C18" s="19" t="s">
        <v>32</v>
      </c>
      <c r="D18" s="43">
        <v>916927</v>
      </c>
      <c r="E18" s="43">
        <v>0</v>
      </c>
      <c r="F18" s="43">
        <v>0</v>
      </c>
      <c r="G18" s="43">
        <v>2223065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3139992</v>
      </c>
      <c r="O18" s="44">
        <f t="shared" si="1"/>
        <v>81.15561758548499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SUM(D20:D20)</f>
        <v>2522239</v>
      </c>
      <c r="E19" s="29">
        <f t="shared" si="6"/>
        <v>0</v>
      </c>
      <c r="F19" s="29">
        <f t="shared" si="6"/>
        <v>0</v>
      </c>
      <c r="G19" s="29">
        <f t="shared" si="6"/>
        <v>1519411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4041650</v>
      </c>
      <c r="O19" s="41">
        <f t="shared" si="1"/>
        <v>104.45969346876535</v>
      </c>
      <c r="P19" s="10"/>
    </row>
    <row r="20" spans="1:119">
      <c r="A20" s="12"/>
      <c r="B20" s="42">
        <v>541</v>
      </c>
      <c r="C20" s="19" t="s">
        <v>56</v>
      </c>
      <c r="D20" s="43">
        <v>2522239</v>
      </c>
      <c r="E20" s="43">
        <v>0</v>
      </c>
      <c r="F20" s="43">
        <v>0</v>
      </c>
      <c r="G20" s="43">
        <v>1519411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4041650</v>
      </c>
      <c r="O20" s="44">
        <f t="shared" si="1"/>
        <v>104.45969346876535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4659471</v>
      </c>
      <c r="E21" s="29">
        <f t="shared" si="7"/>
        <v>117499</v>
      </c>
      <c r="F21" s="29">
        <f t="shared" si="7"/>
        <v>0</v>
      </c>
      <c r="G21" s="29">
        <f t="shared" si="7"/>
        <v>1116034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5893004</v>
      </c>
      <c r="O21" s="41">
        <f t="shared" si="1"/>
        <v>152.30942596469464</v>
      </c>
      <c r="P21" s="9"/>
    </row>
    <row r="22" spans="1:119">
      <c r="A22" s="12"/>
      <c r="B22" s="42">
        <v>572</v>
      </c>
      <c r="C22" s="19" t="s">
        <v>57</v>
      </c>
      <c r="D22" s="43">
        <v>4659471</v>
      </c>
      <c r="E22" s="43">
        <v>117499</v>
      </c>
      <c r="F22" s="43">
        <v>0</v>
      </c>
      <c r="G22" s="43">
        <v>1116034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5893004</v>
      </c>
      <c r="O22" s="44">
        <f t="shared" si="1"/>
        <v>152.30942596469464</v>
      </c>
      <c r="P22" s="9"/>
    </row>
    <row r="23" spans="1:119" ht="15.75">
      <c r="A23" s="26" t="s">
        <v>58</v>
      </c>
      <c r="B23" s="27"/>
      <c r="C23" s="28"/>
      <c r="D23" s="29">
        <f t="shared" ref="D23:M23" si="8">SUM(D24:D24)</f>
        <v>1000000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1000000</v>
      </c>
      <c r="O23" s="41">
        <f t="shared" si="1"/>
        <v>25.845803933731357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1000000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1000000</v>
      </c>
      <c r="O24" s="44">
        <f t="shared" si="1"/>
        <v>25.845803933731357</v>
      </c>
      <c r="P24" s="9"/>
    </row>
    <row r="25" spans="1:119" ht="16.5" thickBot="1">
      <c r="A25" s="13" t="s">
        <v>10</v>
      </c>
      <c r="B25" s="21"/>
      <c r="C25" s="20"/>
      <c r="D25" s="14">
        <f>SUM(D5,D13,D16,D19,D21,D23)</f>
        <v>24335753</v>
      </c>
      <c r="E25" s="14">
        <f t="shared" ref="E25:M25" si="9">SUM(E5,E13,E16,E19,E21,E23)</f>
        <v>117499</v>
      </c>
      <c r="F25" s="14">
        <f t="shared" si="9"/>
        <v>0</v>
      </c>
      <c r="G25" s="14">
        <f t="shared" si="9"/>
        <v>5279015</v>
      </c>
      <c r="H25" s="14">
        <f t="shared" si="9"/>
        <v>0</v>
      </c>
      <c r="I25" s="14">
        <f t="shared" si="9"/>
        <v>888386</v>
      </c>
      <c r="J25" s="14">
        <f t="shared" si="9"/>
        <v>0</v>
      </c>
      <c r="K25" s="14">
        <f t="shared" si="9"/>
        <v>383535</v>
      </c>
      <c r="L25" s="14">
        <f t="shared" si="9"/>
        <v>0</v>
      </c>
      <c r="M25" s="14">
        <f t="shared" si="9"/>
        <v>0</v>
      </c>
      <c r="N25" s="14">
        <f t="shared" si="4"/>
        <v>31004188</v>
      </c>
      <c r="O25" s="35">
        <f t="shared" si="1"/>
        <v>801.32816417254662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72</v>
      </c>
      <c r="M27" s="90"/>
      <c r="N27" s="90"/>
      <c r="O27" s="39">
        <v>38691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43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5544856</v>
      </c>
      <c r="E5" s="24">
        <f t="shared" si="0"/>
        <v>0</v>
      </c>
      <c r="F5" s="24">
        <f t="shared" si="0"/>
        <v>0</v>
      </c>
      <c r="G5" s="24">
        <f t="shared" si="0"/>
        <v>142343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407998</v>
      </c>
      <c r="L5" s="24">
        <f t="shared" si="0"/>
        <v>0</v>
      </c>
      <c r="M5" s="24">
        <f t="shared" si="0"/>
        <v>0</v>
      </c>
      <c r="N5" s="25">
        <f>SUM(D5:M5)</f>
        <v>6095197</v>
      </c>
      <c r="O5" s="30">
        <f t="shared" ref="O5:O25" si="1">(N5/O$27)</f>
        <v>160.67899509674697</v>
      </c>
      <c r="P5" s="6"/>
    </row>
    <row r="6" spans="1:133">
      <c r="A6" s="12"/>
      <c r="B6" s="42">
        <v>511</v>
      </c>
      <c r="C6" s="19" t="s">
        <v>19</v>
      </c>
      <c r="D6" s="43">
        <v>254593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254593</v>
      </c>
      <c r="O6" s="44">
        <f t="shared" si="1"/>
        <v>6.7114725576000422</v>
      </c>
      <c r="P6" s="9"/>
    </row>
    <row r="7" spans="1:133">
      <c r="A7" s="12"/>
      <c r="B7" s="42">
        <v>512</v>
      </c>
      <c r="C7" s="19" t="s">
        <v>20</v>
      </c>
      <c r="D7" s="43">
        <v>1229524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1229524</v>
      </c>
      <c r="O7" s="44">
        <f t="shared" si="1"/>
        <v>32.412189592450048</v>
      </c>
      <c r="P7" s="9"/>
    </row>
    <row r="8" spans="1:133">
      <c r="A8" s="12"/>
      <c r="B8" s="42">
        <v>513</v>
      </c>
      <c r="C8" s="19" t="s">
        <v>21</v>
      </c>
      <c r="D8" s="43">
        <v>1501567</v>
      </c>
      <c r="E8" s="43">
        <v>0</v>
      </c>
      <c r="F8" s="43">
        <v>0</v>
      </c>
      <c r="G8" s="43">
        <v>142343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1643910</v>
      </c>
      <c r="O8" s="44">
        <f t="shared" si="1"/>
        <v>43.336057362787997</v>
      </c>
      <c r="P8" s="9"/>
    </row>
    <row r="9" spans="1:133">
      <c r="A9" s="12"/>
      <c r="B9" s="42">
        <v>514</v>
      </c>
      <c r="C9" s="19" t="s">
        <v>22</v>
      </c>
      <c r="D9" s="43">
        <v>376333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376333</v>
      </c>
      <c r="O9" s="44">
        <f t="shared" si="1"/>
        <v>9.9207307428691944</v>
      </c>
      <c r="P9" s="9"/>
    </row>
    <row r="10" spans="1:133">
      <c r="A10" s="12"/>
      <c r="B10" s="42">
        <v>515</v>
      </c>
      <c r="C10" s="19" t="s">
        <v>45</v>
      </c>
      <c r="D10" s="43">
        <v>351722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351722</v>
      </c>
      <c r="O10" s="44">
        <f t="shared" si="1"/>
        <v>9.2719460114936467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407998</v>
      </c>
      <c r="L11" s="43">
        <v>0</v>
      </c>
      <c r="M11" s="43">
        <v>0</v>
      </c>
      <c r="N11" s="43">
        <f t="shared" si="2"/>
        <v>407998</v>
      </c>
      <c r="O11" s="44">
        <f t="shared" si="1"/>
        <v>10.755470026888807</v>
      </c>
      <c r="P11" s="9"/>
    </row>
    <row r="12" spans="1:133">
      <c r="A12" s="12"/>
      <c r="B12" s="42">
        <v>519</v>
      </c>
      <c r="C12" s="19" t="s">
        <v>54</v>
      </c>
      <c r="D12" s="43">
        <v>1831117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1831117</v>
      </c>
      <c r="O12" s="44">
        <f t="shared" si="1"/>
        <v>48.271128802657245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9289712</v>
      </c>
      <c r="E13" s="29">
        <f t="shared" si="3"/>
        <v>0</v>
      </c>
      <c r="F13" s="29">
        <f t="shared" si="3"/>
        <v>0</v>
      </c>
      <c r="G13" s="29">
        <f t="shared" si="3"/>
        <v>24877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9314589</v>
      </c>
      <c r="O13" s="41">
        <f t="shared" si="1"/>
        <v>245.547239943059</v>
      </c>
      <c r="P13" s="10"/>
    </row>
    <row r="14" spans="1:133">
      <c r="A14" s="12"/>
      <c r="B14" s="42">
        <v>521</v>
      </c>
      <c r="C14" s="19" t="s">
        <v>27</v>
      </c>
      <c r="D14" s="43">
        <v>8052805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8052805</v>
      </c>
      <c r="O14" s="44">
        <f t="shared" si="1"/>
        <v>212.28462592924552</v>
      </c>
      <c r="P14" s="9"/>
    </row>
    <row r="15" spans="1:133">
      <c r="A15" s="12"/>
      <c r="B15" s="42">
        <v>524</v>
      </c>
      <c r="C15" s="19" t="s">
        <v>29</v>
      </c>
      <c r="D15" s="43">
        <v>1236907</v>
      </c>
      <c r="E15" s="43">
        <v>0</v>
      </c>
      <c r="F15" s="43">
        <v>0</v>
      </c>
      <c r="G15" s="43">
        <v>24877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1261784</v>
      </c>
      <c r="O15" s="44">
        <f t="shared" si="1"/>
        <v>33.262614013813469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SUM(D17:D18)</f>
        <v>869112</v>
      </c>
      <c r="E16" s="29">
        <f t="shared" si="5"/>
        <v>0</v>
      </c>
      <c r="F16" s="29">
        <f t="shared" si="5"/>
        <v>0</v>
      </c>
      <c r="G16" s="29">
        <f t="shared" si="5"/>
        <v>360315</v>
      </c>
      <c r="H16" s="29">
        <f t="shared" si="5"/>
        <v>0</v>
      </c>
      <c r="I16" s="29">
        <f t="shared" si="5"/>
        <v>833234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2062661</v>
      </c>
      <c r="O16" s="41">
        <f t="shared" si="1"/>
        <v>54.374993409606155</v>
      </c>
      <c r="P16" s="10"/>
    </row>
    <row r="17" spans="1:119">
      <c r="A17" s="12"/>
      <c r="B17" s="42">
        <v>536</v>
      </c>
      <c r="C17" s="19" t="s">
        <v>55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833234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833234</v>
      </c>
      <c r="O17" s="44">
        <f t="shared" si="1"/>
        <v>21.965360889966785</v>
      </c>
      <c r="P17" s="9"/>
    </row>
    <row r="18" spans="1:119">
      <c r="A18" s="12"/>
      <c r="B18" s="42">
        <v>539</v>
      </c>
      <c r="C18" s="19" t="s">
        <v>32</v>
      </c>
      <c r="D18" s="43">
        <v>869112</v>
      </c>
      <c r="E18" s="43">
        <v>0</v>
      </c>
      <c r="F18" s="43">
        <v>0</v>
      </c>
      <c r="G18" s="43">
        <v>360315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1229427</v>
      </c>
      <c r="O18" s="44">
        <f t="shared" si="1"/>
        <v>32.409632519639374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SUM(D20:D20)</f>
        <v>2786787</v>
      </c>
      <c r="E19" s="29">
        <f t="shared" si="6"/>
        <v>0</v>
      </c>
      <c r="F19" s="29">
        <f t="shared" si="6"/>
        <v>0</v>
      </c>
      <c r="G19" s="29">
        <f t="shared" si="6"/>
        <v>2306652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5093439</v>
      </c>
      <c r="O19" s="41">
        <f t="shared" si="1"/>
        <v>134.27107607950651</v>
      </c>
      <c r="P19" s="10"/>
    </row>
    <row r="20" spans="1:119">
      <c r="A20" s="12"/>
      <c r="B20" s="42">
        <v>541</v>
      </c>
      <c r="C20" s="19" t="s">
        <v>56</v>
      </c>
      <c r="D20" s="43">
        <v>2786787</v>
      </c>
      <c r="E20" s="43">
        <v>0</v>
      </c>
      <c r="F20" s="43">
        <v>0</v>
      </c>
      <c r="G20" s="43">
        <v>2306652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5093439</v>
      </c>
      <c r="O20" s="44">
        <f t="shared" si="1"/>
        <v>134.27107607950651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4634422</v>
      </c>
      <c r="E21" s="29">
        <f t="shared" si="7"/>
        <v>167947</v>
      </c>
      <c r="F21" s="29">
        <f t="shared" si="7"/>
        <v>0</v>
      </c>
      <c r="G21" s="29">
        <f t="shared" si="7"/>
        <v>4299193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9101562</v>
      </c>
      <c r="O21" s="41">
        <f t="shared" si="1"/>
        <v>239.93151262719459</v>
      </c>
      <c r="P21" s="9"/>
    </row>
    <row r="22" spans="1:119">
      <c r="A22" s="12"/>
      <c r="B22" s="42">
        <v>572</v>
      </c>
      <c r="C22" s="19" t="s">
        <v>57</v>
      </c>
      <c r="D22" s="43">
        <v>4634422</v>
      </c>
      <c r="E22" s="43">
        <v>167947</v>
      </c>
      <c r="F22" s="43">
        <v>0</v>
      </c>
      <c r="G22" s="43">
        <v>4299193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9101562</v>
      </c>
      <c r="O22" s="44">
        <f t="shared" si="1"/>
        <v>239.93151262719459</v>
      </c>
      <c r="P22" s="9"/>
    </row>
    <row r="23" spans="1:119" ht="15.75">
      <c r="A23" s="26" t="s">
        <v>58</v>
      </c>
      <c r="B23" s="27"/>
      <c r="C23" s="28"/>
      <c r="D23" s="29">
        <f t="shared" ref="D23:M23" si="8">SUM(D24:D24)</f>
        <v>2500000</v>
      </c>
      <c r="E23" s="29">
        <f t="shared" si="8"/>
        <v>0</v>
      </c>
      <c r="F23" s="29">
        <f t="shared" si="8"/>
        <v>0</v>
      </c>
      <c r="G23" s="29">
        <f t="shared" si="8"/>
        <v>50000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2550000</v>
      </c>
      <c r="O23" s="41">
        <f t="shared" si="1"/>
        <v>67.222017187747142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2500000</v>
      </c>
      <c r="E24" s="43">
        <v>0</v>
      </c>
      <c r="F24" s="43">
        <v>0</v>
      </c>
      <c r="G24" s="43">
        <v>50000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2550000</v>
      </c>
      <c r="O24" s="44">
        <f t="shared" si="1"/>
        <v>67.222017187747142</v>
      </c>
      <c r="P24" s="9"/>
    </row>
    <row r="25" spans="1:119" ht="16.5" thickBot="1">
      <c r="A25" s="13" t="s">
        <v>10</v>
      </c>
      <c r="B25" s="21"/>
      <c r="C25" s="20"/>
      <c r="D25" s="14">
        <f>SUM(D5,D13,D16,D19,D21,D23)</f>
        <v>25624889</v>
      </c>
      <c r="E25" s="14">
        <f t="shared" ref="E25:M25" si="9">SUM(E5,E13,E16,E19,E21,E23)</f>
        <v>167947</v>
      </c>
      <c r="F25" s="14">
        <f t="shared" si="9"/>
        <v>0</v>
      </c>
      <c r="G25" s="14">
        <f t="shared" si="9"/>
        <v>7183380</v>
      </c>
      <c r="H25" s="14">
        <f t="shared" si="9"/>
        <v>0</v>
      </c>
      <c r="I25" s="14">
        <f t="shared" si="9"/>
        <v>833234</v>
      </c>
      <c r="J25" s="14">
        <f t="shared" si="9"/>
        <v>0</v>
      </c>
      <c r="K25" s="14">
        <f t="shared" si="9"/>
        <v>407998</v>
      </c>
      <c r="L25" s="14">
        <f t="shared" si="9"/>
        <v>0</v>
      </c>
      <c r="M25" s="14">
        <f t="shared" si="9"/>
        <v>0</v>
      </c>
      <c r="N25" s="14">
        <f t="shared" si="4"/>
        <v>34217448</v>
      </c>
      <c r="O25" s="35">
        <f t="shared" si="1"/>
        <v>902.02583434386042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70</v>
      </c>
      <c r="M27" s="90"/>
      <c r="N27" s="90"/>
      <c r="O27" s="39">
        <v>37934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43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5457317</v>
      </c>
      <c r="E5" s="24">
        <f t="shared" si="0"/>
        <v>0</v>
      </c>
      <c r="F5" s="24">
        <f t="shared" si="0"/>
        <v>0</v>
      </c>
      <c r="G5" s="24">
        <f t="shared" si="0"/>
        <v>104262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38797</v>
      </c>
      <c r="L5" s="24">
        <f t="shared" si="0"/>
        <v>0</v>
      </c>
      <c r="M5" s="24">
        <f t="shared" si="0"/>
        <v>0</v>
      </c>
      <c r="N5" s="25">
        <f>SUM(D5:M5)</f>
        <v>5600376</v>
      </c>
      <c r="O5" s="30">
        <f t="shared" ref="O5:O25" si="1">(N5/O$27)</f>
        <v>149.40312124849939</v>
      </c>
      <c r="P5" s="6"/>
    </row>
    <row r="6" spans="1:133">
      <c r="A6" s="12"/>
      <c r="B6" s="42">
        <v>511</v>
      </c>
      <c r="C6" s="19" t="s">
        <v>19</v>
      </c>
      <c r="D6" s="43">
        <v>249830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249830</v>
      </c>
      <c r="O6" s="44">
        <f t="shared" si="1"/>
        <v>6.6647992530345475</v>
      </c>
      <c r="P6" s="9"/>
    </row>
    <row r="7" spans="1:133">
      <c r="A7" s="12"/>
      <c r="B7" s="42">
        <v>512</v>
      </c>
      <c r="C7" s="19" t="s">
        <v>20</v>
      </c>
      <c r="D7" s="43">
        <v>1194609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1194609</v>
      </c>
      <c r="O7" s="44">
        <f t="shared" si="1"/>
        <v>31.868987595038014</v>
      </c>
      <c r="P7" s="9"/>
    </row>
    <row r="8" spans="1:133">
      <c r="A8" s="12"/>
      <c r="B8" s="42">
        <v>513</v>
      </c>
      <c r="C8" s="19" t="s">
        <v>21</v>
      </c>
      <c r="D8" s="43">
        <v>1440576</v>
      </c>
      <c r="E8" s="43">
        <v>0</v>
      </c>
      <c r="F8" s="43">
        <v>0</v>
      </c>
      <c r="G8" s="43">
        <v>104262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1544838</v>
      </c>
      <c r="O8" s="44">
        <f t="shared" si="1"/>
        <v>41.212164865946377</v>
      </c>
      <c r="P8" s="9"/>
    </row>
    <row r="9" spans="1:133">
      <c r="A9" s="12"/>
      <c r="B9" s="42">
        <v>514</v>
      </c>
      <c r="C9" s="19" t="s">
        <v>22</v>
      </c>
      <c r="D9" s="43">
        <v>346404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346404</v>
      </c>
      <c r="O9" s="44">
        <f t="shared" si="1"/>
        <v>9.2411364545818326</v>
      </c>
      <c r="P9" s="9"/>
    </row>
    <row r="10" spans="1:133">
      <c r="A10" s="12"/>
      <c r="B10" s="42">
        <v>515</v>
      </c>
      <c r="C10" s="19" t="s">
        <v>45</v>
      </c>
      <c r="D10" s="43">
        <v>343355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343355</v>
      </c>
      <c r="O10" s="44">
        <f t="shared" si="1"/>
        <v>9.1597972522342275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38797</v>
      </c>
      <c r="L11" s="43">
        <v>0</v>
      </c>
      <c r="M11" s="43">
        <v>0</v>
      </c>
      <c r="N11" s="43">
        <f t="shared" si="2"/>
        <v>38797</v>
      </c>
      <c r="O11" s="44">
        <f t="shared" si="1"/>
        <v>1.03500066693344</v>
      </c>
      <c r="P11" s="9"/>
    </row>
    <row r="12" spans="1:133">
      <c r="A12" s="12"/>
      <c r="B12" s="42">
        <v>519</v>
      </c>
      <c r="C12" s="19" t="s">
        <v>54</v>
      </c>
      <c r="D12" s="43">
        <v>1882543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1882543</v>
      </c>
      <c r="O12" s="44">
        <f t="shared" si="1"/>
        <v>50.221235160730956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9104060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9104060</v>
      </c>
      <c r="O13" s="41">
        <f t="shared" si="1"/>
        <v>242.87208216619982</v>
      </c>
      <c r="P13" s="10"/>
    </row>
    <row r="14" spans="1:133">
      <c r="A14" s="12"/>
      <c r="B14" s="42">
        <v>521</v>
      </c>
      <c r="C14" s="19" t="s">
        <v>27</v>
      </c>
      <c r="D14" s="43">
        <v>7891668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7891668</v>
      </c>
      <c r="O14" s="44">
        <f t="shared" si="1"/>
        <v>210.52869147659064</v>
      </c>
      <c r="P14" s="9"/>
    </row>
    <row r="15" spans="1:133">
      <c r="A15" s="12"/>
      <c r="B15" s="42">
        <v>524</v>
      </c>
      <c r="C15" s="19" t="s">
        <v>29</v>
      </c>
      <c r="D15" s="43">
        <v>1212392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1212392</v>
      </c>
      <c r="O15" s="44">
        <f t="shared" si="1"/>
        <v>32.34339068960918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SUM(D17:D18)</f>
        <v>863995</v>
      </c>
      <c r="E16" s="29">
        <f t="shared" si="5"/>
        <v>0</v>
      </c>
      <c r="F16" s="29">
        <f t="shared" si="5"/>
        <v>0</v>
      </c>
      <c r="G16" s="29">
        <f t="shared" si="5"/>
        <v>1435805</v>
      </c>
      <c r="H16" s="29">
        <f t="shared" si="5"/>
        <v>0</v>
      </c>
      <c r="I16" s="29">
        <f t="shared" si="5"/>
        <v>771144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3070944</v>
      </c>
      <c r="O16" s="41">
        <f t="shared" si="1"/>
        <v>81.924609843937574</v>
      </c>
      <c r="P16" s="10"/>
    </row>
    <row r="17" spans="1:119">
      <c r="A17" s="12"/>
      <c r="B17" s="42">
        <v>536</v>
      </c>
      <c r="C17" s="19" t="s">
        <v>55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771144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771144</v>
      </c>
      <c r="O17" s="44">
        <f t="shared" si="1"/>
        <v>20.572068827531012</v>
      </c>
      <c r="P17" s="9"/>
    </row>
    <row r="18" spans="1:119">
      <c r="A18" s="12"/>
      <c r="B18" s="42">
        <v>539</v>
      </c>
      <c r="C18" s="19" t="s">
        <v>32</v>
      </c>
      <c r="D18" s="43">
        <v>863995</v>
      </c>
      <c r="E18" s="43">
        <v>0</v>
      </c>
      <c r="F18" s="43">
        <v>0</v>
      </c>
      <c r="G18" s="43">
        <v>1435805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2299800</v>
      </c>
      <c r="O18" s="44">
        <f t="shared" si="1"/>
        <v>61.352541016406562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SUM(D20:D20)</f>
        <v>2455019</v>
      </c>
      <c r="E19" s="29">
        <f t="shared" si="6"/>
        <v>0</v>
      </c>
      <c r="F19" s="29">
        <f t="shared" si="6"/>
        <v>0</v>
      </c>
      <c r="G19" s="29">
        <f t="shared" si="6"/>
        <v>1769446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4224465</v>
      </c>
      <c r="O19" s="41">
        <f t="shared" si="1"/>
        <v>112.69747899159664</v>
      </c>
      <c r="P19" s="10"/>
    </row>
    <row r="20" spans="1:119">
      <c r="A20" s="12"/>
      <c r="B20" s="42">
        <v>541</v>
      </c>
      <c r="C20" s="19" t="s">
        <v>56</v>
      </c>
      <c r="D20" s="43">
        <v>2455019</v>
      </c>
      <c r="E20" s="43">
        <v>0</v>
      </c>
      <c r="F20" s="43">
        <v>0</v>
      </c>
      <c r="G20" s="43">
        <v>1769446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4224465</v>
      </c>
      <c r="O20" s="44">
        <f t="shared" si="1"/>
        <v>112.69747899159664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4388964</v>
      </c>
      <c r="E21" s="29">
        <f t="shared" si="7"/>
        <v>257</v>
      </c>
      <c r="F21" s="29">
        <f t="shared" si="7"/>
        <v>0</v>
      </c>
      <c r="G21" s="29">
        <f t="shared" si="7"/>
        <v>2776525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7165746</v>
      </c>
      <c r="O21" s="41">
        <f t="shared" si="1"/>
        <v>191.16302521008404</v>
      </c>
      <c r="P21" s="9"/>
    </row>
    <row r="22" spans="1:119">
      <c r="A22" s="12"/>
      <c r="B22" s="42">
        <v>572</v>
      </c>
      <c r="C22" s="19" t="s">
        <v>57</v>
      </c>
      <c r="D22" s="43">
        <v>4388964</v>
      </c>
      <c r="E22" s="43">
        <v>257</v>
      </c>
      <c r="F22" s="43">
        <v>0</v>
      </c>
      <c r="G22" s="43">
        <v>2776525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7165746</v>
      </c>
      <c r="O22" s="44">
        <f t="shared" si="1"/>
        <v>191.16302521008404</v>
      </c>
      <c r="P22" s="9"/>
    </row>
    <row r="23" spans="1:119" ht="15.75">
      <c r="A23" s="26" t="s">
        <v>58</v>
      </c>
      <c r="B23" s="27"/>
      <c r="C23" s="28"/>
      <c r="D23" s="29">
        <f t="shared" ref="D23:M23" si="8">SUM(D24:D24)</f>
        <v>2500000</v>
      </c>
      <c r="E23" s="29">
        <f t="shared" si="8"/>
        <v>0</v>
      </c>
      <c r="F23" s="29">
        <f t="shared" si="8"/>
        <v>0</v>
      </c>
      <c r="G23" s="29">
        <f t="shared" si="8"/>
        <v>205000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2705000</v>
      </c>
      <c r="O23" s="41">
        <f t="shared" si="1"/>
        <v>72.162198212618378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2500000</v>
      </c>
      <c r="E24" s="43">
        <v>0</v>
      </c>
      <c r="F24" s="43">
        <v>0</v>
      </c>
      <c r="G24" s="43">
        <v>205000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2705000</v>
      </c>
      <c r="O24" s="44">
        <f t="shared" si="1"/>
        <v>72.162198212618378</v>
      </c>
      <c r="P24" s="9"/>
    </row>
    <row r="25" spans="1:119" ht="16.5" thickBot="1">
      <c r="A25" s="13" t="s">
        <v>10</v>
      </c>
      <c r="B25" s="21"/>
      <c r="C25" s="20"/>
      <c r="D25" s="14">
        <f>SUM(D5,D13,D16,D19,D21,D23)</f>
        <v>24769355</v>
      </c>
      <c r="E25" s="14">
        <f t="shared" ref="E25:M25" si="9">SUM(E5,E13,E16,E19,E21,E23)</f>
        <v>257</v>
      </c>
      <c r="F25" s="14">
        <f t="shared" si="9"/>
        <v>0</v>
      </c>
      <c r="G25" s="14">
        <f t="shared" si="9"/>
        <v>6291038</v>
      </c>
      <c r="H25" s="14">
        <f t="shared" si="9"/>
        <v>0</v>
      </c>
      <c r="I25" s="14">
        <f t="shared" si="9"/>
        <v>771144</v>
      </c>
      <c r="J25" s="14">
        <f t="shared" si="9"/>
        <v>0</v>
      </c>
      <c r="K25" s="14">
        <f t="shared" si="9"/>
        <v>38797</v>
      </c>
      <c r="L25" s="14">
        <f t="shared" si="9"/>
        <v>0</v>
      </c>
      <c r="M25" s="14">
        <f t="shared" si="9"/>
        <v>0</v>
      </c>
      <c r="N25" s="14">
        <f t="shared" si="4"/>
        <v>31870591</v>
      </c>
      <c r="O25" s="35">
        <f t="shared" si="1"/>
        <v>850.22251567293586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68</v>
      </c>
      <c r="M27" s="90"/>
      <c r="N27" s="90"/>
      <c r="O27" s="39">
        <v>37485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43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21627844</v>
      </c>
      <c r="E5" s="24">
        <f t="shared" si="0"/>
        <v>0</v>
      </c>
      <c r="F5" s="24">
        <f t="shared" si="0"/>
        <v>0</v>
      </c>
      <c r="G5" s="24">
        <f t="shared" si="0"/>
        <v>124745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620284</v>
      </c>
      <c r="L5" s="24">
        <f t="shared" si="0"/>
        <v>0</v>
      </c>
      <c r="M5" s="24">
        <f t="shared" si="0"/>
        <v>0</v>
      </c>
      <c r="N5" s="25">
        <f>SUM(D5:M5)</f>
        <v>22372873</v>
      </c>
      <c r="O5" s="30">
        <f t="shared" ref="O5:O26" si="1">(N5/O$28)</f>
        <v>602.42535947008457</v>
      </c>
      <c r="P5" s="6"/>
    </row>
    <row r="6" spans="1:133">
      <c r="A6" s="12"/>
      <c r="B6" s="42">
        <v>511</v>
      </c>
      <c r="C6" s="19" t="s">
        <v>19</v>
      </c>
      <c r="D6" s="43">
        <v>245564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245564</v>
      </c>
      <c r="O6" s="44">
        <f t="shared" si="1"/>
        <v>6.6122031342560179</v>
      </c>
      <c r="P6" s="9"/>
    </row>
    <row r="7" spans="1:133">
      <c r="A7" s="12"/>
      <c r="B7" s="42">
        <v>512</v>
      </c>
      <c r="C7" s="19" t="s">
        <v>20</v>
      </c>
      <c r="D7" s="43">
        <v>1116651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1116651</v>
      </c>
      <c r="O7" s="44">
        <f t="shared" si="1"/>
        <v>30.067612687813021</v>
      </c>
      <c r="P7" s="9"/>
    </row>
    <row r="8" spans="1:133">
      <c r="A8" s="12"/>
      <c r="B8" s="42">
        <v>513</v>
      </c>
      <c r="C8" s="19" t="s">
        <v>21</v>
      </c>
      <c r="D8" s="43">
        <v>1342346</v>
      </c>
      <c r="E8" s="43">
        <v>0</v>
      </c>
      <c r="F8" s="43">
        <v>0</v>
      </c>
      <c r="G8" s="43">
        <v>124745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1467091</v>
      </c>
      <c r="O8" s="44">
        <f t="shared" si="1"/>
        <v>39.5037697237331</v>
      </c>
      <c r="P8" s="9"/>
    </row>
    <row r="9" spans="1:133">
      <c r="A9" s="12"/>
      <c r="B9" s="42">
        <v>514</v>
      </c>
      <c r="C9" s="19" t="s">
        <v>22</v>
      </c>
      <c r="D9" s="43">
        <v>325307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325307</v>
      </c>
      <c r="O9" s="44">
        <f t="shared" si="1"/>
        <v>8.7594108460337115</v>
      </c>
      <c r="P9" s="9"/>
    </row>
    <row r="10" spans="1:133">
      <c r="A10" s="12"/>
      <c r="B10" s="42">
        <v>515</v>
      </c>
      <c r="C10" s="19" t="s">
        <v>45</v>
      </c>
      <c r="D10" s="43">
        <v>332030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332030</v>
      </c>
      <c r="O10" s="44">
        <f t="shared" si="1"/>
        <v>8.9404383650169645</v>
      </c>
      <c r="P10" s="9"/>
    </row>
    <row r="11" spans="1:133">
      <c r="A11" s="12"/>
      <c r="B11" s="42">
        <v>517</v>
      </c>
      <c r="C11" s="19" t="s">
        <v>23</v>
      </c>
      <c r="D11" s="43">
        <v>16473822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16473822</v>
      </c>
      <c r="O11" s="44">
        <f t="shared" si="1"/>
        <v>443.58398405945394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620284</v>
      </c>
      <c r="L12" s="43">
        <v>0</v>
      </c>
      <c r="M12" s="43">
        <v>0</v>
      </c>
      <c r="N12" s="43">
        <f t="shared" si="2"/>
        <v>620284</v>
      </c>
      <c r="O12" s="44">
        <f t="shared" si="1"/>
        <v>16.702137971888632</v>
      </c>
      <c r="P12" s="9"/>
    </row>
    <row r="13" spans="1:133">
      <c r="A13" s="12"/>
      <c r="B13" s="42">
        <v>519</v>
      </c>
      <c r="C13" s="19" t="s">
        <v>54</v>
      </c>
      <c r="D13" s="43">
        <v>1792124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1792124</v>
      </c>
      <c r="O13" s="44">
        <f t="shared" si="1"/>
        <v>48.255802681889172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SUM(D15:D16)</f>
        <v>8856418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6" si="4">SUM(D14:M14)</f>
        <v>8856418</v>
      </c>
      <c r="O14" s="41">
        <f t="shared" si="1"/>
        <v>238.47320803489689</v>
      </c>
      <c r="P14" s="10"/>
    </row>
    <row r="15" spans="1:133">
      <c r="A15" s="12"/>
      <c r="B15" s="42">
        <v>521</v>
      </c>
      <c r="C15" s="19" t="s">
        <v>27</v>
      </c>
      <c r="D15" s="43">
        <v>7632045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7632045</v>
      </c>
      <c r="O15" s="44">
        <f t="shared" si="1"/>
        <v>205.50500834724542</v>
      </c>
      <c r="P15" s="9"/>
    </row>
    <row r="16" spans="1:133">
      <c r="A16" s="12"/>
      <c r="B16" s="42">
        <v>524</v>
      </c>
      <c r="C16" s="19" t="s">
        <v>29</v>
      </c>
      <c r="D16" s="43">
        <v>1224373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1224373</v>
      </c>
      <c r="O16" s="44">
        <f t="shared" si="1"/>
        <v>32.968199687651463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744471</v>
      </c>
      <c r="E17" s="29">
        <f t="shared" si="5"/>
        <v>0</v>
      </c>
      <c r="F17" s="29">
        <f t="shared" si="5"/>
        <v>0</v>
      </c>
      <c r="G17" s="29">
        <f t="shared" si="5"/>
        <v>3388952</v>
      </c>
      <c r="H17" s="29">
        <f t="shared" si="5"/>
        <v>0</v>
      </c>
      <c r="I17" s="29">
        <f t="shared" si="5"/>
        <v>1163665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5297088</v>
      </c>
      <c r="O17" s="41">
        <f t="shared" si="1"/>
        <v>142.63255964241478</v>
      </c>
      <c r="P17" s="10"/>
    </row>
    <row r="18" spans="1:119">
      <c r="A18" s="12"/>
      <c r="B18" s="42">
        <v>536</v>
      </c>
      <c r="C18" s="19" t="s">
        <v>55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1163665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1163665</v>
      </c>
      <c r="O18" s="44">
        <f t="shared" si="1"/>
        <v>31.333539770585386</v>
      </c>
      <c r="P18" s="9"/>
    </row>
    <row r="19" spans="1:119">
      <c r="A19" s="12"/>
      <c r="B19" s="42">
        <v>539</v>
      </c>
      <c r="C19" s="19" t="s">
        <v>32</v>
      </c>
      <c r="D19" s="43">
        <v>744471</v>
      </c>
      <c r="E19" s="43">
        <v>0</v>
      </c>
      <c r="F19" s="43">
        <v>0</v>
      </c>
      <c r="G19" s="43">
        <v>3388952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4133423</v>
      </c>
      <c r="O19" s="44">
        <f t="shared" si="1"/>
        <v>111.29901987182939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2155944</v>
      </c>
      <c r="E20" s="29">
        <f t="shared" si="6"/>
        <v>0</v>
      </c>
      <c r="F20" s="29">
        <f t="shared" si="6"/>
        <v>0</v>
      </c>
      <c r="G20" s="29">
        <f t="shared" si="6"/>
        <v>498815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2654759</v>
      </c>
      <c r="O20" s="41">
        <f t="shared" si="1"/>
        <v>71.483628628359099</v>
      </c>
      <c r="P20" s="10"/>
    </row>
    <row r="21" spans="1:119">
      <c r="A21" s="12"/>
      <c r="B21" s="42">
        <v>541</v>
      </c>
      <c r="C21" s="19" t="s">
        <v>56</v>
      </c>
      <c r="D21" s="43">
        <v>2155944</v>
      </c>
      <c r="E21" s="43">
        <v>0</v>
      </c>
      <c r="F21" s="43">
        <v>0</v>
      </c>
      <c r="G21" s="43">
        <v>498815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2654759</v>
      </c>
      <c r="O21" s="44">
        <f t="shared" si="1"/>
        <v>71.483628628359099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4250021</v>
      </c>
      <c r="E22" s="29">
        <f t="shared" si="7"/>
        <v>2283</v>
      </c>
      <c r="F22" s="29">
        <f t="shared" si="7"/>
        <v>0</v>
      </c>
      <c r="G22" s="29">
        <f t="shared" si="7"/>
        <v>945498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5197802</v>
      </c>
      <c r="O22" s="41">
        <f t="shared" si="1"/>
        <v>139.95912542409391</v>
      </c>
      <c r="P22" s="9"/>
    </row>
    <row r="23" spans="1:119">
      <c r="A23" s="12"/>
      <c r="B23" s="42">
        <v>572</v>
      </c>
      <c r="C23" s="19" t="s">
        <v>57</v>
      </c>
      <c r="D23" s="43">
        <v>4250021</v>
      </c>
      <c r="E23" s="43">
        <v>2283</v>
      </c>
      <c r="F23" s="43">
        <v>0</v>
      </c>
      <c r="G23" s="43">
        <v>945498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5197802</v>
      </c>
      <c r="O23" s="44">
        <f t="shared" si="1"/>
        <v>139.95912542409391</v>
      </c>
      <c r="P23" s="9"/>
    </row>
    <row r="24" spans="1:119" ht="15.75">
      <c r="A24" s="26" t="s">
        <v>58</v>
      </c>
      <c r="B24" s="27"/>
      <c r="C24" s="28"/>
      <c r="D24" s="29">
        <f t="shared" ref="D24:M24" si="8">SUM(D25:D25)</f>
        <v>1264802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33168198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34433000</v>
      </c>
      <c r="O24" s="41">
        <f t="shared" si="1"/>
        <v>927.16355215682051</v>
      </c>
      <c r="P24" s="9"/>
    </row>
    <row r="25" spans="1:119" ht="15.75" thickBot="1">
      <c r="A25" s="12"/>
      <c r="B25" s="42">
        <v>581</v>
      </c>
      <c r="C25" s="19" t="s">
        <v>59</v>
      </c>
      <c r="D25" s="43">
        <v>1264802</v>
      </c>
      <c r="E25" s="43">
        <v>0</v>
      </c>
      <c r="F25" s="43">
        <v>0</v>
      </c>
      <c r="G25" s="43">
        <v>0</v>
      </c>
      <c r="H25" s="43">
        <v>0</v>
      </c>
      <c r="I25" s="43">
        <v>33168198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34433000</v>
      </c>
      <c r="O25" s="44">
        <f t="shared" si="1"/>
        <v>927.16355215682051</v>
      </c>
      <c r="P25" s="9"/>
    </row>
    <row r="26" spans="1:119" ht="16.5" thickBot="1">
      <c r="A26" s="13" t="s">
        <v>10</v>
      </c>
      <c r="B26" s="21"/>
      <c r="C26" s="20"/>
      <c r="D26" s="14">
        <f>SUM(D5,D14,D17,D20,D22,D24)</f>
        <v>38899500</v>
      </c>
      <c r="E26" s="14">
        <f t="shared" ref="E26:M26" si="9">SUM(E5,E14,E17,E20,E22,E24)</f>
        <v>2283</v>
      </c>
      <c r="F26" s="14">
        <f t="shared" si="9"/>
        <v>0</v>
      </c>
      <c r="G26" s="14">
        <f t="shared" si="9"/>
        <v>4958010</v>
      </c>
      <c r="H26" s="14">
        <f t="shared" si="9"/>
        <v>0</v>
      </c>
      <c r="I26" s="14">
        <f t="shared" si="9"/>
        <v>34331863</v>
      </c>
      <c r="J26" s="14">
        <f t="shared" si="9"/>
        <v>0</v>
      </c>
      <c r="K26" s="14">
        <f t="shared" si="9"/>
        <v>620284</v>
      </c>
      <c r="L26" s="14">
        <f t="shared" si="9"/>
        <v>0</v>
      </c>
      <c r="M26" s="14">
        <f t="shared" si="9"/>
        <v>0</v>
      </c>
      <c r="N26" s="14">
        <f t="shared" si="4"/>
        <v>78811940</v>
      </c>
      <c r="O26" s="35">
        <f t="shared" si="1"/>
        <v>2122.1374333566696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66</v>
      </c>
      <c r="M28" s="90"/>
      <c r="N28" s="90"/>
      <c r="O28" s="39">
        <v>37138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43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6636087</v>
      </c>
      <c r="E5" s="24">
        <f t="shared" si="0"/>
        <v>0</v>
      </c>
      <c r="F5" s="24">
        <f t="shared" si="0"/>
        <v>0</v>
      </c>
      <c r="G5" s="24">
        <f t="shared" si="0"/>
        <v>107300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145721</v>
      </c>
      <c r="L5" s="24">
        <f t="shared" si="0"/>
        <v>0</v>
      </c>
      <c r="M5" s="24">
        <f t="shared" si="0"/>
        <v>0</v>
      </c>
      <c r="N5" s="25">
        <f>SUM(D5:M5)</f>
        <v>6889108</v>
      </c>
      <c r="O5" s="30">
        <f t="shared" ref="O5:O26" si="1">(N5/O$28)</f>
        <v>187.55568865535923</v>
      </c>
      <c r="P5" s="6"/>
    </row>
    <row r="6" spans="1:133">
      <c r="A6" s="12"/>
      <c r="B6" s="42">
        <v>511</v>
      </c>
      <c r="C6" s="19" t="s">
        <v>19</v>
      </c>
      <c r="D6" s="43">
        <v>231266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231266</v>
      </c>
      <c r="O6" s="44">
        <f t="shared" si="1"/>
        <v>6.2962075630938443</v>
      </c>
      <c r="P6" s="9"/>
    </row>
    <row r="7" spans="1:133">
      <c r="A7" s="12"/>
      <c r="B7" s="42">
        <v>512</v>
      </c>
      <c r="C7" s="19" t="s">
        <v>20</v>
      </c>
      <c r="D7" s="43">
        <v>1059184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1059184</v>
      </c>
      <c r="O7" s="44">
        <f t="shared" si="1"/>
        <v>28.836241866543247</v>
      </c>
      <c r="P7" s="9"/>
    </row>
    <row r="8" spans="1:133">
      <c r="A8" s="12"/>
      <c r="B8" s="42">
        <v>513</v>
      </c>
      <c r="C8" s="19" t="s">
        <v>21</v>
      </c>
      <c r="D8" s="43">
        <v>1224141</v>
      </c>
      <c r="E8" s="43">
        <v>0</v>
      </c>
      <c r="F8" s="43">
        <v>0</v>
      </c>
      <c r="G8" s="43">
        <v>107300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1331441</v>
      </c>
      <c r="O8" s="44">
        <f t="shared" si="1"/>
        <v>36.248427758569058</v>
      </c>
      <c r="P8" s="9"/>
    </row>
    <row r="9" spans="1:133">
      <c r="A9" s="12"/>
      <c r="B9" s="42">
        <v>514</v>
      </c>
      <c r="C9" s="19" t="s">
        <v>22</v>
      </c>
      <c r="D9" s="43">
        <v>351185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351185</v>
      </c>
      <c r="O9" s="44">
        <f t="shared" si="1"/>
        <v>9.5609975225286536</v>
      </c>
      <c r="P9" s="9"/>
    </row>
    <row r="10" spans="1:133">
      <c r="A10" s="12"/>
      <c r="B10" s="42">
        <v>515</v>
      </c>
      <c r="C10" s="19" t="s">
        <v>45</v>
      </c>
      <c r="D10" s="43">
        <v>310497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310497</v>
      </c>
      <c r="O10" s="44">
        <f t="shared" si="1"/>
        <v>8.4532683564291737</v>
      </c>
      <c r="P10" s="9"/>
    </row>
    <row r="11" spans="1:133">
      <c r="A11" s="12"/>
      <c r="B11" s="42">
        <v>517</v>
      </c>
      <c r="C11" s="19" t="s">
        <v>23</v>
      </c>
      <c r="D11" s="43">
        <v>1669314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1669314</v>
      </c>
      <c r="O11" s="44">
        <f t="shared" si="1"/>
        <v>45.447006615665245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145721</v>
      </c>
      <c r="L12" s="43">
        <v>0</v>
      </c>
      <c r="M12" s="43">
        <v>0</v>
      </c>
      <c r="N12" s="43">
        <f t="shared" si="2"/>
        <v>145721</v>
      </c>
      <c r="O12" s="44">
        <f t="shared" si="1"/>
        <v>3.9672483733086494</v>
      </c>
      <c r="P12" s="9"/>
    </row>
    <row r="13" spans="1:133">
      <c r="A13" s="12"/>
      <c r="B13" s="42">
        <v>519</v>
      </c>
      <c r="C13" s="19" t="s">
        <v>54</v>
      </c>
      <c r="D13" s="43">
        <v>1790500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1790500</v>
      </c>
      <c r="O13" s="44">
        <f t="shared" si="1"/>
        <v>48.746290599221368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SUM(D15:D16)</f>
        <v>8628119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6" si="4">SUM(D14:M14)</f>
        <v>8628119</v>
      </c>
      <c r="O14" s="41">
        <f t="shared" si="1"/>
        <v>234.90019329721488</v>
      </c>
      <c r="P14" s="10"/>
    </row>
    <row r="15" spans="1:133">
      <c r="A15" s="12"/>
      <c r="B15" s="42">
        <v>521</v>
      </c>
      <c r="C15" s="19" t="s">
        <v>27</v>
      </c>
      <c r="D15" s="43">
        <v>7518321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7518321</v>
      </c>
      <c r="O15" s="44">
        <f t="shared" si="1"/>
        <v>204.68598731316871</v>
      </c>
      <c r="P15" s="9"/>
    </row>
    <row r="16" spans="1:133">
      <c r="A16" s="12"/>
      <c r="B16" s="42">
        <v>524</v>
      </c>
      <c r="C16" s="19" t="s">
        <v>29</v>
      </c>
      <c r="D16" s="43">
        <v>1109798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1109798</v>
      </c>
      <c r="O16" s="44">
        <f t="shared" si="1"/>
        <v>30.214205984046174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582844</v>
      </c>
      <c r="E17" s="29">
        <f t="shared" si="5"/>
        <v>0</v>
      </c>
      <c r="F17" s="29">
        <f t="shared" si="5"/>
        <v>0</v>
      </c>
      <c r="G17" s="29">
        <f t="shared" si="5"/>
        <v>285792</v>
      </c>
      <c r="H17" s="29">
        <f t="shared" si="5"/>
        <v>0</v>
      </c>
      <c r="I17" s="29">
        <f t="shared" si="5"/>
        <v>737943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1606579</v>
      </c>
      <c r="O17" s="41">
        <f t="shared" si="1"/>
        <v>43.739048759903078</v>
      </c>
      <c r="P17" s="10"/>
    </row>
    <row r="18" spans="1:119">
      <c r="A18" s="12"/>
      <c r="B18" s="42">
        <v>536</v>
      </c>
      <c r="C18" s="19" t="s">
        <v>55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737943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737943</v>
      </c>
      <c r="O18" s="44">
        <f t="shared" si="1"/>
        <v>20.090468541558902</v>
      </c>
      <c r="P18" s="9"/>
    </row>
    <row r="19" spans="1:119">
      <c r="A19" s="12"/>
      <c r="B19" s="42">
        <v>539</v>
      </c>
      <c r="C19" s="19" t="s">
        <v>32</v>
      </c>
      <c r="D19" s="43">
        <v>582844</v>
      </c>
      <c r="E19" s="43">
        <v>0</v>
      </c>
      <c r="F19" s="43">
        <v>0</v>
      </c>
      <c r="G19" s="43">
        <v>285792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868636</v>
      </c>
      <c r="O19" s="44">
        <f t="shared" si="1"/>
        <v>23.648580218344179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2073778</v>
      </c>
      <c r="E20" s="29">
        <f t="shared" si="6"/>
        <v>0</v>
      </c>
      <c r="F20" s="29">
        <f t="shared" si="6"/>
        <v>0</v>
      </c>
      <c r="G20" s="29">
        <f t="shared" si="6"/>
        <v>464755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2538533</v>
      </c>
      <c r="O20" s="41">
        <f t="shared" si="1"/>
        <v>69.111458985597992</v>
      </c>
      <c r="P20" s="10"/>
    </row>
    <row r="21" spans="1:119">
      <c r="A21" s="12"/>
      <c r="B21" s="42">
        <v>541</v>
      </c>
      <c r="C21" s="19" t="s">
        <v>56</v>
      </c>
      <c r="D21" s="43">
        <v>2073778</v>
      </c>
      <c r="E21" s="43">
        <v>0</v>
      </c>
      <c r="F21" s="43">
        <v>0</v>
      </c>
      <c r="G21" s="43">
        <v>464755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2538533</v>
      </c>
      <c r="O21" s="44">
        <f t="shared" si="1"/>
        <v>69.111458985597992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4129652</v>
      </c>
      <c r="E22" s="29">
        <f t="shared" si="7"/>
        <v>152109</v>
      </c>
      <c r="F22" s="29">
        <f t="shared" si="7"/>
        <v>0</v>
      </c>
      <c r="G22" s="29">
        <f t="shared" si="7"/>
        <v>1417952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5699713</v>
      </c>
      <c r="O22" s="41">
        <f t="shared" si="1"/>
        <v>155.17445754267513</v>
      </c>
      <c r="P22" s="9"/>
    </row>
    <row r="23" spans="1:119">
      <c r="A23" s="12"/>
      <c r="B23" s="42">
        <v>572</v>
      </c>
      <c r="C23" s="19" t="s">
        <v>57</v>
      </c>
      <c r="D23" s="43">
        <v>4129652</v>
      </c>
      <c r="E23" s="43">
        <v>152109</v>
      </c>
      <c r="F23" s="43">
        <v>0</v>
      </c>
      <c r="G23" s="43">
        <v>1417952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5699713</v>
      </c>
      <c r="O23" s="44">
        <f t="shared" si="1"/>
        <v>155.17445754267513</v>
      </c>
      <c r="P23" s="9"/>
    </row>
    <row r="24" spans="1:119" ht="15.75">
      <c r="A24" s="26" t="s">
        <v>58</v>
      </c>
      <c r="B24" s="27"/>
      <c r="C24" s="28"/>
      <c r="D24" s="29">
        <f t="shared" ref="D24:M24" si="8">SUM(D25:D25)</f>
        <v>900000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900000</v>
      </c>
      <c r="O24" s="41">
        <f t="shared" si="1"/>
        <v>24.502463858865809</v>
      </c>
      <c r="P24" s="9"/>
    </row>
    <row r="25" spans="1:119" ht="15.75" thickBot="1">
      <c r="A25" s="12"/>
      <c r="B25" s="42">
        <v>581</v>
      </c>
      <c r="C25" s="19" t="s">
        <v>59</v>
      </c>
      <c r="D25" s="43">
        <v>900000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900000</v>
      </c>
      <c r="O25" s="44">
        <f t="shared" si="1"/>
        <v>24.502463858865809</v>
      </c>
      <c r="P25" s="9"/>
    </row>
    <row r="26" spans="1:119" ht="16.5" thickBot="1">
      <c r="A26" s="13" t="s">
        <v>10</v>
      </c>
      <c r="B26" s="21"/>
      <c r="C26" s="20"/>
      <c r="D26" s="14">
        <f>SUM(D5,D14,D17,D20,D22,D24)</f>
        <v>22950480</v>
      </c>
      <c r="E26" s="14">
        <f t="shared" ref="E26:M26" si="9">SUM(E5,E14,E17,E20,E22,E24)</f>
        <v>152109</v>
      </c>
      <c r="F26" s="14">
        <f t="shared" si="9"/>
        <v>0</v>
      </c>
      <c r="G26" s="14">
        <f t="shared" si="9"/>
        <v>2275799</v>
      </c>
      <c r="H26" s="14">
        <f t="shared" si="9"/>
        <v>0</v>
      </c>
      <c r="I26" s="14">
        <f t="shared" si="9"/>
        <v>737943</v>
      </c>
      <c r="J26" s="14">
        <f t="shared" si="9"/>
        <v>0</v>
      </c>
      <c r="K26" s="14">
        <f t="shared" si="9"/>
        <v>145721</v>
      </c>
      <c r="L26" s="14">
        <f t="shared" si="9"/>
        <v>0</v>
      </c>
      <c r="M26" s="14">
        <f t="shared" si="9"/>
        <v>0</v>
      </c>
      <c r="N26" s="14">
        <f t="shared" si="4"/>
        <v>26262052</v>
      </c>
      <c r="O26" s="35">
        <f t="shared" si="1"/>
        <v>714.98331109961612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64</v>
      </c>
      <c r="M28" s="90"/>
      <c r="N28" s="90"/>
      <c r="O28" s="39">
        <v>36731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43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2024-07-31T19:03:58Z</cp:lastPrinted>
  <dcterms:created xsi:type="dcterms:W3CDTF">2000-08-31T21:26:31Z</dcterms:created>
  <dcterms:modified xsi:type="dcterms:W3CDTF">2024-07-31T19:04:28Z</dcterms:modified>
</cp:coreProperties>
</file>