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86DA9149DE2DEB59CCA28931EBDAAB9930D29572" xr6:coauthVersionLast="47" xr6:coauthVersionMax="47" xr10:uidLastSave="{C934830D-6547-4F8D-AFA6-E89B2DB39609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'2007'!$A$1:$O$44</definedName>
    <definedName name="_xlnm.Print_Area" localSheetId="15">'2008'!$A$1:$O$43</definedName>
    <definedName name="_xlnm.Print_Area" localSheetId="14">'2009'!$A$1:$O$41</definedName>
    <definedName name="_xlnm.Print_Area" localSheetId="13">'2010'!$A$1:$O$44</definedName>
    <definedName name="_xlnm.Print_Area" localSheetId="12">'2011'!$A$1:$O$47</definedName>
    <definedName name="_xlnm.Print_Area" localSheetId="11">'2012'!$A$1:$O$45</definedName>
    <definedName name="_xlnm.Print_Area" localSheetId="10">'2013'!$A$1:$O$47</definedName>
    <definedName name="_xlnm.Print_Area" localSheetId="9">'2014'!$A$1:$O$44</definedName>
    <definedName name="_xlnm.Print_Area" localSheetId="8">'2015'!$A$1:$O$44</definedName>
    <definedName name="_xlnm.Print_Area" localSheetId="7">'2016'!$A$1:$O$42</definedName>
    <definedName name="_xlnm.Print_Area" localSheetId="6">'2017'!$A$1:$O$42</definedName>
    <definedName name="_xlnm.Print_Area" localSheetId="5">'2018'!$A$1:$O$45</definedName>
    <definedName name="_xlnm.Print_Area" localSheetId="4">'2019'!$A$1:$O$41</definedName>
    <definedName name="_xlnm.Print_Area" localSheetId="3">'2020'!$A$1:$O$44</definedName>
    <definedName name="_xlnm.Print_Area" localSheetId="2">'2021'!$A$1:$P$42</definedName>
    <definedName name="_xlnm.Print_Area" localSheetId="1">'2022'!$A$1:$P$41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50" l="1"/>
  <c r="F37" i="50"/>
  <c r="G37" i="50"/>
  <c r="H37" i="50"/>
  <c r="I37" i="50"/>
  <c r="J37" i="50"/>
  <c r="K37" i="50"/>
  <c r="L37" i="50"/>
  <c r="M37" i="50"/>
  <c r="N37" i="50"/>
  <c r="D37" i="50"/>
  <c r="O36" i="50"/>
  <c r="P36" i="50" s="1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5" i="50" l="1"/>
  <c r="P35" i="50" s="1"/>
  <c r="O31" i="50"/>
  <c r="P31" i="50" s="1"/>
  <c r="O29" i="50"/>
  <c r="P29" i="50" s="1"/>
  <c r="O27" i="50"/>
  <c r="P27" i="50" s="1"/>
  <c r="O25" i="50"/>
  <c r="P25" i="50" s="1"/>
  <c r="O15" i="50"/>
  <c r="P15" i="50" s="1"/>
  <c r="O5" i="50"/>
  <c r="P5" i="50" s="1"/>
  <c r="O20" i="50"/>
  <c r="P20" i="50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7" i="50" l="1"/>
  <c r="P37" i="50" s="1"/>
  <c r="D37" i="49"/>
  <c r="E37" i="49"/>
  <c r="F37" i="49"/>
  <c r="G37" i="49"/>
  <c r="H37" i="49"/>
  <c r="I37" i="49"/>
  <c r="J37" i="49"/>
  <c r="K37" i="49"/>
  <c r="L37" i="49"/>
  <c r="M37" i="49"/>
  <c r="N37" i="49"/>
  <c r="O35" i="49"/>
  <c r="P35" i="49" s="1"/>
  <c r="O31" i="49"/>
  <c r="P31" i="49" s="1"/>
  <c r="O29" i="49"/>
  <c r="P29" i="49" s="1"/>
  <c r="O27" i="49"/>
  <c r="P27" i="49" s="1"/>
  <c r="O25" i="49"/>
  <c r="P25" i="49" s="1"/>
  <c r="O20" i="49"/>
  <c r="P20" i="49" s="1"/>
  <c r="O15" i="49"/>
  <c r="P15" i="49" s="1"/>
  <c r="O5" i="49"/>
  <c r="P5" i="49" s="1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O18" i="48"/>
  <c r="P18" i="48" s="1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O15" i="48" s="1"/>
  <c r="P15" i="48" s="1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H38" i="48" s="1"/>
  <c r="G5" i="48"/>
  <c r="F5" i="48"/>
  <c r="E5" i="48"/>
  <c r="D5" i="48"/>
  <c r="M36" i="46"/>
  <c r="L36" i="46"/>
  <c r="K36" i="46"/>
  <c r="J36" i="46"/>
  <c r="I36" i="46"/>
  <c r="H36" i="46"/>
  <c r="G36" i="46"/>
  <c r="F36" i="46"/>
  <c r="E36" i="46"/>
  <c r="D36" i="46"/>
  <c r="N38" i="46"/>
  <c r="O38" i="46"/>
  <c r="N37" i="46"/>
  <c r="O37" i="46"/>
  <c r="N35" i="46"/>
  <c r="O35" i="46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2" i="46" s="1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E28" i="46"/>
  <c r="E40" i="46" s="1"/>
  <c r="D28" i="46"/>
  <c r="N28" i="46" s="1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/>
  <c r="N22" i="46"/>
  <c r="O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/>
  <c r="M15" i="46"/>
  <c r="L15" i="46"/>
  <c r="L40" i="46" s="1"/>
  <c r="K15" i="46"/>
  <c r="K40" i="46" s="1"/>
  <c r="J15" i="46"/>
  <c r="I15" i="46"/>
  <c r="I40" i="46" s="1"/>
  <c r="H15" i="46"/>
  <c r="G15" i="46"/>
  <c r="G40" i="46" s="1"/>
  <c r="F15" i="46"/>
  <c r="N15" i="46" s="1"/>
  <c r="O15" i="46" s="1"/>
  <c r="E15" i="46"/>
  <c r="D15" i="46"/>
  <c r="N14" i="46"/>
  <c r="O14" i="46"/>
  <c r="N13" i="46"/>
  <c r="O13" i="46" s="1"/>
  <c r="N12" i="46"/>
  <c r="O12" i="46"/>
  <c r="N11" i="46"/>
  <c r="O11" i="46"/>
  <c r="N10" i="46"/>
  <c r="O10" i="46"/>
  <c r="N9" i="46"/>
  <c r="O9" i="46" s="1"/>
  <c r="N8" i="46"/>
  <c r="O8" i="46"/>
  <c r="N7" i="46"/>
  <c r="O7" i="46"/>
  <c r="N6" i="46"/>
  <c r="O6" i="46"/>
  <c r="M5" i="46"/>
  <c r="M40" i="46" s="1"/>
  <c r="L5" i="46"/>
  <c r="K5" i="46"/>
  <c r="J5" i="46"/>
  <c r="I5" i="46"/>
  <c r="H5" i="46"/>
  <c r="G5" i="46"/>
  <c r="F5" i="46"/>
  <c r="E5" i="46"/>
  <c r="D5" i="46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K37" i="45" s="1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N23" i="45"/>
  <c r="O23" i="45" s="1"/>
  <c r="N22" i="45"/>
  <c r="O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/>
  <c r="N17" i="45"/>
  <c r="O17" i="45"/>
  <c r="N16" i="45"/>
  <c r="O16" i="45"/>
  <c r="M15" i="45"/>
  <c r="M37" i="45" s="1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E37" i="45" s="1"/>
  <c r="D5" i="45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/>
  <c r="N37" i="44"/>
  <c r="O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M31" i="44"/>
  <c r="L31" i="44"/>
  <c r="K31" i="44"/>
  <c r="J31" i="44"/>
  <c r="N31" i="44" s="1"/>
  <c r="O31" i="44" s="1"/>
  <c r="I31" i="44"/>
  <c r="H31" i="44"/>
  <c r="G31" i="44"/>
  <c r="F31" i="44"/>
  <c r="E31" i="44"/>
  <c r="D31" i="44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I41" i="44" s="1"/>
  <c r="H15" i="44"/>
  <c r="G15" i="44"/>
  <c r="G41" i="44" s="1"/>
  <c r="F15" i="44"/>
  <c r="E15" i="44"/>
  <c r="E41" i="44" s="1"/>
  <c r="D15" i="44"/>
  <c r="D41" i="44" s="1"/>
  <c r="N14" i="44"/>
  <c r="O14" i="44" s="1"/>
  <c r="N13" i="44"/>
  <c r="O13" i="44"/>
  <c r="N12" i="44"/>
  <c r="O12" i="44"/>
  <c r="N11" i="44"/>
  <c r="O11" i="44"/>
  <c r="N10" i="44"/>
  <c r="O10" i="44"/>
  <c r="N9" i="44"/>
  <c r="O9" i="44" s="1"/>
  <c r="N8" i="44"/>
  <c r="O8" i="44"/>
  <c r="N7" i="44"/>
  <c r="O7" i="44"/>
  <c r="N6" i="44"/>
  <c r="O6" i="44"/>
  <c r="M5" i="44"/>
  <c r="M41" i="44" s="1"/>
  <c r="L5" i="44"/>
  <c r="L41" i="44" s="1"/>
  <c r="K5" i="44"/>
  <c r="N5" i="44" s="1"/>
  <c r="O5" i="44" s="1"/>
  <c r="J5" i="44"/>
  <c r="I5" i="44"/>
  <c r="H5" i="44"/>
  <c r="G5" i="44"/>
  <c r="F5" i="44"/>
  <c r="E5" i="44"/>
  <c r="D5" i="44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M27" i="43"/>
  <c r="L27" i="43"/>
  <c r="K27" i="43"/>
  <c r="J27" i="43"/>
  <c r="I27" i="43"/>
  <c r="I38" i="43" s="1"/>
  <c r="H27" i="43"/>
  <c r="G27" i="43"/>
  <c r="F27" i="43"/>
  <c r="E27" i="43"/>
  <c r="D27" i="43"/>
  <c r="D38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/>
  <c r="M20" i="43"/>
  <c r="L20" i="43"/>
  <c r="L38" i="43" s="1"/>
  <c r="K20" i="43"/>
  <c r="J20" i="43"/>
  <c r="I20" i="43"/>
  <c r="H20" i="43"/>
  <c r="G20" i="43"/>
  <c r="F20" i="43"/>
  <c r="E20" i="43"/>
  <c r="D20" i="43"/>
  <c r="N19" i="43"/>
  <c r="O19" i="43"/>
  <c r="N18" i="43"/>
  <c r="O18" i="43"/>
  <c r="N17" i="43"/>
  <c r="O17" i="43"/>
  <c r="N16" i="43"/>
  <c r="O16" i="43" s="1"/>
  <c r="N15" i="43"/>
  <c r="O15" i="43"/>
  <c r="M14" i="43"/>
  <c r="M38" i="43" s="1"/>
  <c r="L14" i="43"/>
  <c r="K14" i="43"/>
  <c r="K38" i="43" s="1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38" i="43" s="1"/>
  <c r="F5" i="43"/>
  <c r="F38" i="43" s="1"/>
  <c r="E5" i="43"/>
  <c r="E38" i="43" s="1"/>
  <c r="D5" i="43"/>
  <c r="N37" i="42"/>
  <c r="O37" i="42"/>
  <c r="M36" i="42"/>
  <c r="L36" i="42"/>
  <c r="K36" i="42"/>
  <c r="J36" i="42"/>
  <c r="I36" i="42"/>
  <c r="H36" i="42"/>
  <c r="N36" i="42" s="1"/>
  <c r="O36" i="42" s="1"/>
  <c r="G36" i="42"/>
  <c r="F36" i="42"/>
  <c r="E36" i="42"/>
  <c r="D36" i="42"/>
  <c r="N35" i="42"/>
  <c r="O35" i="42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/>
  <c r="N28" i="42"/>
  <c r="O28" i="42"/>
  <c r="M27" i="42"/>
  <c r="L27" i="42"/>
  <c r="K27" i="42"/>
  <c r="K38" i="42" s="1"/>
  <c r="J27" i="42"/>
  <c r="J38" i="42" s="1"/>
  <c r="I27" i="42"/>
  <c r="I38" i="42" s="1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E38" i="42" s="1"/>
  <c r="D24" i="42"/>
  <c r="N24" i="42" s="1"/>
  <c r="O24" i="42" s="1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/>
  <c r="N35" i="41"/>
  <c r="O35" i="41" s="1"/>
  <c r="N34" i="41"/>
  <c r="O34" i="41"/>
  <c r="M33" i="41"/>
  <c r="L33" i="41"/>
  <c r="K33" i="41"/>
  <c r="J33" i="41"/>
  <c r="I33" i="41"/>
  <c r="H33" i="41"/>
  <c r="G33" i="41"/>
  <c r="N33" i="41" s="1"/>
  <c r="O33" i="41" s="1"/>
  <c r="F33" i="41"/>
  <c r="E33" i="41"/>
  <c r="D33" i="4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/>
  <c r="M28" i="41"/>
  <c r="N28" i="41" s="1"/>
  <c r="O28" i="41" s="1"/>
  <c r="L28" i="41"/>
  <c r="K28" i="41"/>
  <c r="J28" i="41"/>
  <c r="I28" i="41"/>
  <c r="H28" i="41"/>
  <c r="G28" i="41"/>
  <c r="F28" i="41"/>
  <c r="E28" i="41"/>
  <c r="D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/>
  <c r="N6" i="41"/>
  <c r="O6" i="41"/>
  <c r="M5" i="41"/>
  <c r="M40" i="41" s="1"/>
  <c r="L5" i="41"/>
  <c r="L40" i="41" s="1"/>
  <c r="K5" i="41"/>
  <c r="K40" i="41" s="1"/>
  <c r="J5" i="41"/>
  <c r="I5" i="41"/>
  <c r="I40" i="41" s="1"/>
  <c r="H5" i="41"/>
  <c r="G5" i="41"/>
  <c r="G40" i="41" s="1"/>
  <c r="F5" i="41"/>
  <c r="E5" i="41"/>
  <c r="E40" i="41" s="1"/>
  <c r="D5" i="4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/>
  <c r="N35" i="40"/>
  <c r="O35" i="40"/>
  <c r="M34" i="40"/>
  <c r="N34" i="40" s="1"/>
  <c r="O34" i="40" s="1"/>
  <c r="L34" i="40"/>
  <c r="K34" i="40"/>
  <c r="J34" i="40"/>
  <c r="I34" i="40"/>
  <c r="H34" i="40"/>
  <c r="G34" i="40"/>
  <c r="F34" i="40"/>
  <c r="E34" i="40"/>
  <c r="D34" i="40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39" i="39"/>
  <c r="O39" i="39"/>
  <c r="M38" i="39"/>
  <c r="L38" i="39"/>
  <c r="K38" i="39"/>
  <c r="J38" i="39"/>
  <c r="I38" i="39"/>
  <c r="H38" i="39"/>
  <c r="G38" i="39"/>
  <c r="F38" i="39"/>
  <c r="E38" i="39"/>
  <c r="E40" i="39" s="1"/>
  <c r="D38" i="39"/>
  <c r="N38" i="39" s="1"/>
  <c r="O38" i="39" s="1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 s="1"/>
  <c r="O33" i="39" s="1"/>
  <c r="N32" i="39"/>
  <c r="O32" i="39"/>
  <c r="M31" i="39"/>
  <c r="N31" i="39" s="1"/>
  <c r="O31" i="39" s="1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M28" i="39"/>
  <c r="L28" i="39"/>
  <c r="K28" i="39"/>
  <c r="J28" i="39"/>
  <c r="J40" i="39" s="1"/>
  <c r="I28" i="39"/>
  <c r="I40" i="39" s="1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/>
  <c r="N16" i="39"/>
  <c r="O16" i="39"/>
  <c r="N15" i="39"/>
  <c r="O15" i="39"/>
  <c r="M14" i="39"/>
  <c r="M40" i="39" s="1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K43" i="38" s="1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M43" i="38" s="1"/>
  <c r="L5" i="38"/>
  <c r="K5" i="38"/>
  <c r="J5" i="38"/>
  <c r="I5" i="38"/>
  <c r="H5" i="38"/>
  <c r="G5" i="38"/>
  <c r="F5" i="38"/>
  <c r="E5" i="38"/>
  <c r="E43" i="38" s="1"/>
  <c r="D5" i="38"/>
  <c r="N5" i="38" s="1"/>
  <c r="O5" i="38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M25" i="37"/>
  <c r="L25" i="37"/>
  <c r="K25" i="37"/>
  <c r="J25" i="37"/>
  <c r="I25" i="37"/>
  <c r="H25" i="37"/>
  <c r="H39" i="37" s="1"/>
  <c r="G25" i="37"/>
  <c r="F25" i="37"/>
  <c r="E25" i="37"/>
  <c r="D25" i="37"/>
  <c r="N25" i="37" s="1"/>
  <c r="O25" i="37" s="1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39" i="37" s="1"/>
  <c r="D5" i="37"/>
  <c r="D39" i="37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41" i="36" s="1"/>
  <c r="L5" i="36"/>
  <c r="K5" i="36"/>
  <c r="J5" i="36"/>
  <c r="I5" i="36"/>
  <c r="H5" i="36"/>
  <c r="G5" i="36"/>
  <c r="G41" i="36" s="1"/>
  <c r="F5" i="36"/>
  <c r="E5" i="36"/>
  <c r="D5" i="36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M26" i="35"/>
  <c r="L26" i="35"/>
  <c r="K26" i="35"/>
  <c r="N26" i="35" s="1"/>
  <c r="O26" i="35" s="1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43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L43" i="35" s="1"/>
  <c r="K5" i="35"/>
  <c r="J5" i="35"/>
  <c r="J43" i="35" s="1"/>
  <c r="I5" i="35"/>
  <c r="H5" i="35"/>
  <c r="H43" i="35" s="1"/>
  <c r="G5" i="35"/>
  <c r="F5" i="35"/>
  <c r="F43" i="35" s="1"/>
  <c r="E5" i="35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 s="1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40" i="34" s="1"/>
  <c r="H5" i="34"/>
  <c r="G5" i="34"/>
  <c r="F5" i="34"/>
  <c r="E5" i="34"/>
  <c r="D5" i="34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E30" i="33"/>
  <c r="N30" i="33" s="1"/>
  <c r="O30" i="33" s="1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19" i="33"/>
  <c r="F19" i="33"/>
  <c r="G19" i="33"/>
  <c r="H19" i="33"/>
  <c r="I19" i="33"/>
  <c r="J19" i="33"/>
  <c r="K19" i="33"/>
  <c r="L19" i="33"/>
  <c r="M19" i="33"/>
  <c r="E13" i="33"/>
  <c r="E37" i="33" s="1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K37" i="33" s="1"/>
  <c r="L5" i="33"/>
  <c r="M5" i="33"/>
  <c r="M37" i="33" s="1"/>
  <c r="D32" i="33"/>
  <c r="D30" i="33"/>
  <c r="D24" i="33"/>
  <c r="D19" i="33"/>
  <c r="D13" i="33"/>
  <c r="D5" i="33"/>
  <c r="N36" i="33"/>
  <c r="O36" i="33" s="1"/>
  <c r="N31" i="33"/>
  <c r="N33" i="33"/>
  <c r="O33" i="33"/>
  <c r="N34" i="33"/>
  <c r="O34" i="33"/>
  <c r="D27" i="33"/>
  <c r="N28" i="33"/>
  <c r="O28" i="33"/>
  <c r="N29" i="33"/>
  <c r="O29" i="33"/>
  <c r="N26" i="33"/>
  <c r="O26" i="33" s="1"/>
  <c r="N25" i="33"/>
  <c r="O25" i="33" s="1"/>
  <c r="O31" i="33"/>
  <c r="N15" i="33"/>
  <c r="O15" i="33"/>
  <c r="N16" i="33"/>
  <c r="O16" i="33" s="1"/>
  <c r="N17" i="33"/>
  <c r="O17" i="33" s="1"/>
  <c r="N18" i="33"/>
  <c r="O18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/>
  <c r="N20" i="33"/>
  <c r="O20" i="33"/>
  <c r="N21" i="33"/>
  <c r="O21" i="33"/>
  <c r="N22" i="33"/>
  <c r="O22" i="33" s="1"/>
  <c r="N23" i="33"/>
  <c r="O23" i="33" s="1"/>
  <c r="N14" i="33"/>
  <c r="O14" i="33"/>
  <c r="G43" i="38"/>
  <c r="G39" i="37"/>
  <c r="M38" i="42"/>
  <c r="G38" i="42"/>
  <c r="O31" i="45"/>
  <c r="G37" i="45"/>
  <c r="I37" i="45"/>
  <c r="N39" i="46"/>
  <c r="O39" i="46" s="1"/>
  <c r="M40" i="40" l="1"/>
  <c r="N20" i="46"/>
  <c r="O20" i="46" s="1"/>
  <c r="K38" i="48"/>
  <c r="L40" i="40"/>
  <c r="H41" i="44"/>
  <c r="N35" i="44"/>
  <c r="O35" i="44" s="1"/>
  <c r="K41" i="44"/>
  <c r="O5" i="48"/>
  <c r="P5" i="48" s="1"/>
  <c r="O26" i="48"/>
  <c r="P26" i="48" s="1"/>
  <c r="N25" i="36"/>
  <c r="O25" i="36" s="1"/>
  <c r="N20" i="41"/>
  <c r="O20" i="41" s="1"/>
  <c r="J40" i="34"/>
  <c r="F40" i="39"/>
  <c r="K41" i="36"/>
  <c r="N33" i="44"/>
  <c r="O33" i="44" s="1"/>
  <c r="N15" i="45"/>
  <c r="O15" i="45" s="1"/>
  <c r="N34" i="34"/>
  <c r="O34" i="34" s="1"/>
  <c r="I39" i="37"/>
  <c r="K39" i="37"/>
  <c r="D40" i="40"/>
  <c r="N31" i="41"/>
  <c r="O31" i="41" s="1"/>
  <c r="H41" i="36"/>
  <c r="O20" i="48"/>
  <c r="P20" i="48" s="1"/>
  <c r="L38" i="48"/>
  <c r="F43" i="38"/>
  <c r="K40" i="39"/>
  <c r="N20" i="40"/>
  <c r="O20" i="40" s="1"/>
  <c r="K40" i="40"/>
  <c r="J38" i="43"/>
  <c r="N30" i="43"/>
  <c r="O30" i="43" s="1"/>
  <c r="N20" i="45"/>
  <c r="O20" i="45" s="1"/>
  <c r="D40" i="46"/>
  <c r="G43" i="35"/>
  <c r="G37" i="33"/>
  <c r="E40" i="34"/>
  <c r="N14" i="36"/>
  <c r="O14" i="36" s="1"/>
  <c r="N28" i="40"/>
  <c r="O28" i="40" s="1"/>
  <c r="O30" i="48"/>
  <c r="P30" i="48" s="1"/>
  <c r="N20" i="36"/>
  <c r="O20" i="36" s="1"/>
  <c r="L40" i="39"/>
  <c r="N27" i="42"/>
  <c r="O27" i="42" s="1"/>
  <c r="N14" i="43"/>
  <c r="O14" i="43" s="1"/>
  <c r="O28" i="48"/>
  <c r="P28" i="48" s="1"/>
  <c r="G38" i="48"/>
  <c r="N32" i="33"/>
  <c r="O32" i="33" s="1"/>
  <c r="N27" i="33"/>
  <c r="O27" i="33" s="1"/>
  <c r="N41" i="38"/>
  <c r="O41" i="38" s="1"/>
  <c r="G40" i="40"/>
  <c r="N14" i="40"/>
  <c r="O14" i="40" s="1"/>
  <c r="J40" i="40"/>
  <c r="N38" i="41"/>
  <c r="O38" i="41" s="1"/>
  <c r="N39" i="44"/>
  <c r="O39" i="44" s="1"/>
  <c r="J37" i="45"/>
  <c r="N30" i="46"/>
  <c r="O30" i="46" s="1"/>
  <c r="J41" i="36"/>
  <c r="N36" i="38"/>
  <c r="O36" i="38" s="1"/>
  <c r="N28" i="44"/>
  <c r="O28" i="44" s="1"/>
  <c r="N5" i="45"/>
  <c r="O5" i="45" s="1"/>
  <c r="L37" i="33"/>
  <c r="K40" i="34"/>
  <c r="N32" i="42"/>
  <c r="O32" i="42" s="1"/>
  <c r="H43" i="38"/>
  <c r="N24" i="43"/>
  <c r="O24" i="43" s="1"/>
  <c r="J37" i="33"/>
  <c r="I43" i="35"/>
  <c r="F39" i="37"/>
  <c r="N14" i="39"/>
  <c r="O14" i="39" s="1"/>
  <c r="N20" i="42"/>
  <c r="O20" i="42" s="1"/>
  <c r="F37" i="33"/>
  <c r="N39" i="36"/>
  <c r="O39" i="36" s="1"/>
  <c r="N30" i="38"/>
  <c r="O30" i="38" s="1"/>
  <c r="J40" i="46"/>
  <c r="N40" i="46" s="1"/>
  <c r="O40" i="46" s="1"/>
  <c r="E38" i="48"/>
  <c r="F40" i="34"/>
  <c r="I41" i="36"/>
  <c r="N20" i="39"/>
  <c r="O20" i="39" s="1"/>
  <c r="N26" i="34"/>
  <c r="O26" i="34" s="1"/>
  <c r="N35" i="33"/>
  <c r="O35" i="33" s="1"/>
  <c r="E41" i="36"/>
  <c r="F41" i="36"/>
  <c r="N34" i="38"/>
  <c r="O34" i="38" s="1"/>
  <c r="N28" i="39"/>
  <c r="O28" i="39" s="1"/>
  <c r="N20" i="43"/>
  <c r="O20" i="43" s="1"/>
  <c r="F38" i="48"/>
  <c r="F41" i="44"/>
  <c r="H40" i="46"/>
  <c r="H40" i="34"/>
  <c r="L41" i="36"/>
  <c r="H40" i="39"/>
  <c r="N22" i="44"/>
  <c r="O22" i="44" s="1"/>
  <c r="N35" i="45"/>
  <c r="O35" i="45" s="1"/>
  <c r="N38" i="48"/>
  <c r="N36" i="43"/>
  <c r="O36" i="43" s="1"/>
  <c r="L37" i="45"/>
  <c r="O36" i="48"/>
  <c r="P36" i="48" s="1"/>
  <c r="L40" i="34"/>
  <c r="G40" i="39"/>
  <c r="H37" i="45"/>
  <c r="N36" i="46"/>
  <c r="O36" i="46" s="1"/>
  <c r="M40" i="34"/>
  <c r="N36" i="35"/>
  <c r="O36" i="35" s="1"/>
  <c r="N29" i="45"/>
  <c r="O29" i="45" s="1"/>
  <c r="L39" i="37"/>
  <c r="N5" i="36"/>
  <c r="O5" i="36" s="1"/>
  <c r="N5" i="35"/>
  <c r="O5" i="35" s="1"/>
  <c r="N32" i="40"/>
  <c r="O32" i="40" s="1"/>
  <c r="N26" i="41"/>
  <c r="O26" i="41" s="1"/>
  <c r="J41" i="44"/>
  <c r="N41" i="44" s="1"/>
  <c r="O41" i="44" s="1"/>
  <c r="N27" i="45"/>
  <c r="O27" i="45" s="1"/>
  <c r="I38" i="48"/>
  <c r="O32" i="48"/>
  <c r="P32" i="48" s="1"/>
  <c r="O37" i="49"/>
  <c r="P37" i="49" s="1"/>
  <c r="N29" i="34"/>
  <c r="O29" i="34" s="1"/>
  <c r="L43" i="38"/>
  <c r="N38" i="40"/>
  <c r="O38" i="40" s="1"/>
  <c r="I40" i="40"/>
  <c r="N15" i="34"/>
  <c r="O15" i="34" s="1"/>
  <c r="N28" i="36"/>
  <c r="O28" i="36" s="1"/>
  <c r="N28" i="37"/>
  <c r="O28" i="37" s="1"/>
  <c r="N37" i="37"/>
  <c r="O37" i="37" s="1"/>
  <c r="M39" i="37"/>
  <c r="J40" i="41"/>
  <c r="D38" i="42"/>
  <c r="N14" i="42"/>
  <c r="O14" i="42" s="1"/>
  <c r="H37" i="33"/>
  <c r="N13" i="33"/>
  <c r="O13" i="33" s="1"/>
  <c r="G40" i="34"/>
  <c r="H40" i="40"/>
  <c r="N5" i="42"/>
  <c r="O5" i="42" s="1"/>
  <c r="F38" i="42"/>
  <c r="E40" i="40"/>
  <c r="N5" i="40"/>
  <c r="O5" i="40" s="1"/>
  <c r="I37" i="33"/>
  <c r="N20" i="35"/>
  <c r="O20" i="35" s="1"/>
  <c r="N5" i="33"/>
  <c r="O5" i="33" s="1"/>
  <c r="N5" i="34"/>
  <c r="O5" i="34" s="1"/>
  <c r="H38" i="42"/>
  <c r="N20" i="37"/>
  <c r="O20" i="37" s="1"/>
  <c r="D40" i="39"/>
  <c r="N5" i="39"/>
  <c r="O5" i="39" s="1"/>
  <c r="N19" i="33"/>
  <c r="O19" i="33" s="1"/>
  <c r="N21" i="34"/>
  <c r="O21" i="34" s="1"/>
  <c r="N14" i="37"/>
  <c r="O14" i="37" s="1"/>
  <c r="J39" i="37"/>
  <c r="N27" i="38"/>
  <c r="O27" i="38" s="1"/>
  <c r="I43" i="38"/>
  <c r="F40" i="40"/>
  <c r="N5" i="43"/>
  <c r="O5" i="43" s="1"/>
  <c r="H38" i="43"/>
  <c r="N38" i="43" s="1"/>
  <c r="O38" i="43" s="1"/>
  <c r="K43" i="35"/>
  <c r="N14" i="35"/>
  <c r="O14" i="35" s="1"/>
  <c r="L38" i="42"/>
  <c r="N30" i="42"/>
  <c r="O30" i="42" s="1"/>
  <c r="D37" i="33"/>
  <c r="N24" i="33"/>
  <c r="O24" i="33" s="1"/>
  <c r="J43" i="38"/>
  <c r="F40" i="41"/>
  <c r="N14" i="41"/>
  <c r="O14" i="41" s="1"/>
  <c r="N5" i="37"/>
  <c r="O5" i="37" s="1"/>
  <c r="N30" i="35"/>
  <c r="O30" i="35" s="1"/>
  <c r="N25" i="40"/>
  <c r="O25" i="40" s="1"/>
  <c r="D43" i="38"/>
  <c r="N15" i="38"/>
  <c r="O15" i="38" s="1"/>
  <c r="M43" i="35"/>
  <c r="N5" i="41"/>
  <c r="O5" i="41" s="1"/>
  <c r="H40" i="41"/>
  <c r="F37" i="45"/>
  <c r="N15" i="44"/>
  <c r="O15" i="44" s="1"/>
  <c r="N27" i="43"/>
  <c r="O27" i="43" s="1"/>
  <c r="F40" i="46"/>
  <c r="N26" i="46"/>
  <c r="O26" i="46" s="1"/>
  <c r="D41" i="36"/>
  <c r="E43" i="35"/>
  <c r="N32" i="37"/>
  <c r="O32" i="37" s="1"/>
  <c r="N21" i="38"/>
  <c r="O21" i="38" s="1"/>
  <c r="M38" i="48"/>
  <c r="O38" i="48" s="1"/>
  <c r="P38" i="48" s="1"/>
  <c r="N5" i="46"/>
  <c r="O5" i="46" s="1"/>
  <c r="D37" i="45"/>
  <c r="D40" i="41"/>
  <c r="D40" i="34"/>
  <c r="J38" i="48"/>
  <c r="N39" i="37" l="1"/>
  <c r="O39" i="37" s="1"/>
  <c r="N43" i="38"/>
  <c r="O43" i="38" s="1"/>
  <c r="N41" i="36"/>
  <c r="O41" i="36" s="1"/>
  <c r="N40" i="40"/>
  <c r="O40" i="40" s="1"/>
  <c r="N40" i="34"/>
  <c r="O40" i="34" s="1"/>
  <c r="N38" i="42"/>
  <c r="O38" i="42" s="1"/>
  <c r="N40" i="41"/>
  <c r="O40" i="41" s="1"/>
  <c r="N40" i="39"/>
  <c r="O40" i="39" s="1"/>
  <c r="N37" i="45"/>
  <c r="O37" i="45" s="1"/>
  <c r="N37" i="33"/>
  <c r="O37" i="33" s="1"/>
  <c r="N43" i="35"/>
  <c r="O43" i="35" s="1"/>
</calcChain>
</file>

<file path=xl/sharedStrings.xml><?xml version="1.0" encoding="utf-8"?>
<sst xmlns="http://schemas.openxmlformats.org/spreadsheetml/2006/main" count="944" uniqueCount="112">
  <si>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</si>
  <si>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</si>
  <si>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</si>
  <si>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</si>
  <si>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</si>
  <si>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</si>
  <si>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</si>
  <si>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</si>
  <si>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</si>
  <si>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</si>
  <si>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</si>
  <si>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</si>
  <si>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</si>
  <si>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</si>
  <si>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</si>
  <si>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</si>
  <si>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</si>
  <si>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</si>
  <si>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</si>
  <si>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</si>
  <si>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</si>
  <si>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</si>
  <si>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</si>
  <si>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</si>
  <si>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</si>
  <si>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</si>
  <si>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</si>
  <si>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</si>
  <si>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</si>
  <si>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</si>
  <si>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</si>
  <si>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</si>
  <si>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</si>
  <si>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</si>
  <si>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</si>
  <si>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</si>
  <si>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</si>
  <si>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</si>
  <si>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</si>
  <si>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Water Transportation Systems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</si>
  <si>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</si>
  <si>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</si>
  <si>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</si>
  <si>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</si>
  <si>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</si>
  <si>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</si>
  <si>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</si>
  <si>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</si>
  <si>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</si>
  <si>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</si>
  <si>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</si>
  <si>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Riviera Beach Expenditures Reported by Account Code and Fund Type</t>
  </si>
  <si>
    <t>Local Fiscal Year Ended September 30, 2010</t>
  </si>
  <si>
    <t>Non-Court Information Systems</t>
  </si>
  <si>
    <t>Pension Benefits</t>
  </si>
  <si>
    <t>Special Recreation Facilities</t>
  </si>
  <si>
    <t>2010 Municipal Census Population:</t>
  </si>
  <si>
    <t>Local Fiscal Year Ended September 30, 2011</t>
  </si>
  <si>
    <t>Conservation and Resource Management</t>
  </si>
  <si>
    <t>Airports</t>
  </si>
  <si>
    <t>Industry Development</t>
  </si>
  <si>
    <t>Special Events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</si>
  <si>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</si>
  <si>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</si>
  <si>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</si>
  <si>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</si>
  <si>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</si>
  <si>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</si>
  <si>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</si>
  <si>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</si>
  <si>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</si>
  <si>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</si>
  <si>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</si>
  <si>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</si>
  <si>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</si>
  <si>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Conservation / Resource Management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</si>
  <si>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</si>
  <si>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</si>
  <si>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</si>
  <si>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</si>
  <si>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</si>
  <si>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</si>
  <si>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</si>
  <si>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</si>
  <si>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</si>
  <si>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</si>
  <si>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</si>
  <si>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Public Safety</t>
  </si>
  <si>
    <t>Flood Control / Stormwater Control</t>
  </si>
  <si>
    <t>Parking Facilities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</si>
  <si>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</si>
  <si>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</si>
  <si>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</si>
  <si>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</si>
  <si>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</si>
  <si>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</si>
  <si>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</si>
  <si>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</si>
  <si>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Capital Lease Acquisitions</t>
  </si>
  <si>
    <t>Payment to Refunded Bond Escrow Agent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</si>
  <si>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</si>
  <si>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</si>
  <si>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</si>
  <si>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</si>
  <si>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</si>
  <si>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</si>
  <si>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Flood Control / Stormwater Management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</si>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</sst>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C8FD-4AF1-4EC7-BE88-282652D0118F}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103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104</v>
      </c>
      <c r="N4" s="98" t="s">
        <v>5</v>
      </c>
      <c r="O4" s="98" t="s">
        <v>105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23734803</v>
      </c>
      <c r="E5" s="103">
        <f t="shared" ref="E5:N5" si="0">SUM(E6:E14)</f>
        <v>4443968</v>
      </c>
      <c r="F5" s="103">
        <f t="shared" si="0"/>
        <v>7976441</v>
      </c>
      <c r="G5" s="103">
        <f t="shared" si="0"/>
        <v>4615921</v>
      </c>
      <c r="H5" s="103">
        <f t="shared" si="0"/>
        <v>0</v>
      </c>
      <c r="I5" s="103">
        <f t="shared" si="0"/>
        <v>1317650</v>
      </c>
      <c r="J5" s="103">
        <f t="shared" si="0"/>
        <v>14529380</v>
      </c>
      <c r="K5" s="103">
        <f t="shared" si="0"/>
        <v>18765870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75384033</v>
      </c>
      <c r="P5" s="105">
        <f>(O5/P$39)</f>
        <v>1943.1378528160847</v>
      </c>
      <c r="Q5" s="106"/>
    </row>
    <row r="6" spans="1:134">
      <c r="A6" s="108"/>
      <c r="B6" s="109">
        <v>511</v>
      </c>
      <c r="C6" s="110" t="s">
        <v>19</v>
      </c>
      <c r="D6" s="111">
        <v>754431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754431</v>
      </c>
      <c r="P6" s="112">
        <f>(O6/P$39)</f>
        <v>19.44660394380719</v>
      </c>
      <c r="Q6" s="113"/>
    </row>
    <row r="7" spans="1:134">
      <c r="A7" s="108"/>
      <c r="B7" s="109">
        <v>512</v>
      </c>
      <c r="C7" s="110" t="s">
        <v>20</v>
      </c>
      <c r="D7" s="111">
        <v>10531053</v>
      </c>
      <c r="E7" s="111">
        <v>0</v>
      </c>
      <c r="F7" s="111">
        <v>0</v>
      </c>
      <c r="G7" s="111">
        <v>12000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10543053</v>
      </c>
      <c r="P7" s="112">
        <f>(O7/P$39)</f>
        <v>271.76319113287792</v>
      </c>
      <c r="Q7" s="113"/>
    </row>
    <row r="8" spans="1:134">
      <c r="A8" s="108"/>
      <c r="B8" s="109">
        <v>513</v>
      </c>
      <c r="C8" s="110" t="s">
        <v>21</v>
      </c>
      <c r="D8" s="111">
        <v>2742552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2742552</v>
      </c>
      <c r="P8" s="112">
        <f>(O8/P$39)</f>
        <v>70.69343987627272</v>
      </c>
      <c r="Q8" s="113"/>
    </row>
    <row r="9" spans="1:134">
      <c r="A9" s="108"/>
      <c r="B9" s="109">
        <v>514</v>
      </c>
      <c r="C9" s="110" t="s">
        <v>22</v>
      </c>
      <c r="D9" s="111">
        <v>937315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725114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1662429</v>
      </c>
      <c r="P9" s="112">
        <f>(O9/P$39)</f>
        <v>42.851630364737723</v>
      </c>
      <c r="Q9" s="113"/>
    </row>
    <row r="10" spans="1:134">
      <c r="A10" s="108"/>
      <c r="B10" s="109">
        <v>515</v>
      </c>
      <c r="C10" s="110" t="s">
        <v>23</v>
      </c>
      <c r="D10" s="111">
        <v>1453030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1453030</v>
      </c>
      <c r="P10" s="112">
        <f>(O10/P$39)</f>
        <v>37.454053357391416</v>
      </c>
      <c r="Q10" s="113"/>
    </row>
    <row r="11" spans="1:134">
      <c r="A11" s="108"/>
      <c r="B11" s="109">
        <v>516</v>
      </c>
      <c r="C11" s="110" t="s">
        <v>53</v>
      </c>
      <c r="D11" s="111">
        <v>0</v>
      </c>
      <c r="E11" s="111">
        <v>52275</v>
      </c>
      <c r="F11" s="111">
        <v>0</v>
      </c>
      <c r="G11" s="111">
        <v>1285005</v>
      </c>
      <c r="H11" s="111">
        <v>0</v>
      </c>
      <c r="I11" s="111">
        <v>0</v>
      </c>
      <c r="J11" s="111">
        <v>4420134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5757414</v>
      </c>
      <c r="P11" s="112">
        <f>(O11/P$39)</f>
        <v>148.40608325815182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4086373</v>
      </c>
      <c r="F12" s="111">
        <v>7976441</v>
      </c>
      <c r="G12" s="111">
        <v>0</v>
      </c>
      <c r="H12" s="111">
        <v>0</v>
      </c>
      <c r="I12" s="111">
        <v>1317650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13380464</v>
      </c>
      <c r="P12" s="112">
        <f>(O12/P$39)</f>
        <v>344.90176569145507</v>
      </c>
      <c r="Q12" s="113"/>
    </row>
    <row r="13" spans="1:134">
      <c r="A13" s="108"/>
      <c r="B13" s="109">
        <v>518</v>
      </c>
      <c r="C13" s="110" t="s">
        <v>54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10284039</v>
      </c>
      <c r="L13" s="111">
        <v>0</v>
      </c>
      <c r="M13" s="111">
        <v>0</v>
      </c>
      <c r="N13" s="111">
        <v>0</v>
      </c>
      <c r="O13" s="111">
        <f t="shared" si="1"/>
        <v>10284039</v>
      </c>
      <c r="P13" s="112">
        <f>(O13/P$39)</f>
        <v>265.08671220518107</v>
      </c>
      <c r="Q13" s="113"/>
    </row>
    <row r="14" spans="1:134">
      <c r="A14" s="108"/>
      <c r="B14" s="109">
        <v>519</v>
      </c>
      <c r="C14" s="110" t="s">
        <v>25</v>
      </c>
      <c r="D14" s="111">
        <v>7316422</v>
      </c>
      <c r="E14" s="111">
        <v>305320</v>
      </c>
      <c r="F14" s="111">
        <v>0</v>
      </c>
      <c r="G14" s="111">
        <v>3318916</v>
      </c>
      <c r="H14" s="111">
        <v>0</v>
      </c>
      <c r="I14" s="111">
        <v>0</v>
      </c>
      <c r="J14" s="111">
        <v>9384132</v>
      </c>
      <c r="K14" s="111">
        <v>8481831</v>
      </c>
      <c r="L14" s="111">
        <v>0</v>
      </c>
      <c r="M14" s="111">
        <v>0</v>
      </c>
      <c r="N14" s="111">
        <v>0</v>
      </c>
      <c r="O14" s="111">
        <f t="shared" si="1"/>
        <v>28806621</v>
      </c>
      <c r="P14" s="112">
        <f>(O14/P$39)</f>
        <v>742.53437298620952</v>
      </c>
      <c r="Q14" s="113"/>
    </row>
    <row r="15" spans="1:134" ht="15.75">
      <c r="A15" s="114" t="s">
        <v>26</v>
      </c>
      <c r="B15" s="115"/>
      <c r="C15" s="116"/>
      <c r="D15" s="117">
        <f>SUM(D16:D19)</f>
        <v>44837612</v>
      </c>
      <c r="E15" s="117">
        <f>SUM(E16:E19)</f>
        <v>538716</v>
      </c>
      <c r="F15" s="117">
        <f>SUM(F16:F19)</f>
        <v>0</v>
      </c>
      <c r="G15" s="117">
        <f>SUM(G16:G19)</f>
        <v>12386088</v>
      </c>
      <c r="H15" s="117">
        <f>SUM(H16:H19)</f>
        <v>0</v>
      </c>
      <c r="I15" s="117">
        <f>SUM(I16:I19)</f>
        <v>0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0</v>
      </c>
      <c r="N15" s="117">
        <f>SUM(N16:N19)</f>
        <v>0</v>
      </c>
      <c r="O15" s="118">
        <f>SUM(D15:N15)</f>
        <v>57762416</v>
      </c>
      <c r="P15" s="119">
        <f>(O15/P$39)</f>
        <v>1488.9139322077588</v>
      </c>
      <c r="Q15" s="120"/>
    </row>
    <row r="16" spans="1:134">
      <c r="A16" s="108"/>
      <c r="B16" s="109">
        <v>521</v>
      </c>
      <c r="C16" s="110" t="s">
        <v>27</v>
      </c>
      <c r="D16" s="111">
        <v>25359183</v>
      </c>
      <c r="E16" s="111">
        <v>299283</v>
      </c>
      <c r="F16" s="111">
        <v>0</v>
      </c>
      <c r="G16" s="111">
        <v>646974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26305440</v>
      </c>
      <c r="P16" s="112">
        <f>(O16/P$39)</f>
        <v>678.06263693774974</v>
      </c>
      <c r="Q16" s="113"/>
    </row>
    <row r="17" spans="1:17">
      <c r="A17" s="108"/>
      <c r="B17" s="109">
        <v>522</v>
      </c>
      <c r="C17" s="110" t="s">
        <v>28</v>
      </c>
      <c r="D17" s="111">
        <v>11125857</v>
      </c>
      <c r="E17" s="111">
        <v>235970</v>
      </c>
      <c r="F17" s="111">
        <v>0</v>
      </c>
      <c r="G17" s="111">
        <v>11739114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9" si="2">SUM(D17:N17)</f>
        <v>23100941</v>
      </c>
      <c r="P17" s="112">
        <f>(O17/P$39)</f>
        <v>595.46181208918676</v>
      </c>
      <c r="Q17" s="113"/>
    </row>
    <row r="18" spans="1:17">
      <c r="A18" s="108"/>
      <c r="B18" s="109">
        <v>524</v>
      </c>
      <c r="C18" s="110" t="s">
        <v>29</v>
      </c>
      <c r="D18" s="111">
        <v>852355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852355</v>
      </c>
      <c r="P18" s="112">
        <f>(O18/P$39)</f>
        <v>21.970743652532544</v>
      </c>
      <c r="Q18" s="113"/>
    </row>
    <row r="19" spans="1:17">
      <c r="A19" s="108"/>
      <c r="B19" s="109">
        <v>526</v>
      </c>
      <c r="C19" s="110" t="s">
        <v>31</v>
      </c>
      <c r="D19" s="111">
        <v>7500217</v>
      </c>
      <c r="E19" s="111">
        <v>3463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7503680</v>
      </c>
      <c r="P19" s="112">
        <f>(O19/P$39)</f>
        <v>193.41873952828973</v>
      </c>
      <c r="Q19" s="113"/>
    </row>
    <row r="20" spans="1:17" ht="15.75">
      <c r="A20" s="114" t="s">
        <v>32</v>
      </c>
      <c r="B20" s="115"/>
      <c r="C20" s="116"/>
      <c r="D20" s="117">
        <f>SUM(D21:D24)</f>
        <v>0</v>
      </c>
      <c r="E20" s="117">
        <f>SUM(E21:E24)</f>
        <v>0</v>
      </c>
      <c r="F20" s="117">
        <f>SUM(F21:F24)</f>
        <v>0</v>
      </c>
      <c r="G20" s="117">
        <f>SUM(G21:G24)</f>
        <v>0</v>
      </c>
      <c r="H20" s="117">
        <f>SUM(H21:H24)</f>
        <v>0</v>
      </c>
      <c r="I20" s="117">
        <f>SUM(I21:I24)</f>
        <v>32667607</v>
      </c>
      <c r="J20" s="117">
        <f>SUM(J21:J24)</f>
        <v>0</v>
      </c>
      <c r="K20" s="117">
        <f>SUM(K21:K24)</f>
        <v>0</v>
      </c>
      <c r="L20" s="117">
        <f>SUM(L21:L24)</f>
        <v>0</v>
      </c>
      <c r="M20" s="117">
        <f>SUM(M21:M24)</f>
        <v>0</v>
      </c>
      <c r="N20" s="117">
        <f>SUM(N21:N24)</f>
        <v>0</v>
      </c>
      <c r="O20" s="118">
        <f>SUM(D20:N20)</f>
        <v>32667607</v>
      </c>
      <c r="P20" s="119">
        <f>(O20/P$39)</f>
        <v>842.05714653950247</v>
      </c>
      <c r="Q20" s="120"/>
    </row>
    <row r="21" spans="1:17">
      <c r="A21" s="108"/>
      <c r="B21" s="109">
        <v>534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5609314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4" si="3">SUM(D21:N21)</f>
        <v>5609314</v>
      </c>
      <c r="P21" s="112">
        <f>(O21/P$39)</f>
        <v>144.58858100270655</v>
      </c>
      <c r="Q21" s="113"/>
    </row>
    <row r="22" spans="1:17">
      <c r="A22" s="108"/>
      <c r="B22" s="109">
        <v>535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14106676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14106676</v>
      </c>
      <c r="P22" s="112">
        <f>(O22/P$39)</f>
        <v>363.62098208532029</v>
      </c>
      <c r="Q22" s="113"/>
    </row>
    <row r="23" spans="1:17">
      <c r="A23" s="108"/>
      <c r="B23" s="109">
        <v>536</v>
      </c>
      <c r="C23" s="110" t="s">
        <v>36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10033092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10033092</v>
      </c>
      <c r="P23" s="112">
        <f>(O23/P$39)</f>
        <v>258.61817244490271</v>
      </c>
      <c r="Q23" s="113"/>
    </row>
    <row r="24" spans="1:17">
      <c r="A24" s="108"/>
      <c r="B24" s="109">
        <v>538</v>
      </c>
      <c r="C24" s="110" t="s">
        <v>106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2918525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2918525</v>
      </c>
      <c r="P24" s="112">
        <f>(O24/P$39)</f>
        <v>75.229411006573017</v>
      </c>
      <c r="Q24" s="113"/>
    </row>
    <row r="25" spans="1:17" ht="15.75">
      <c r="A25" s="114" t="s">
        <v>37</v>
      </c>
      <c r="B25" s="115"/>
      <c r="C25" s="116"/>
      <c r="D25" s="117">
        <f>SUM(D26:D26)</f>
        <v>2344721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3"/>
        <v>2344721</v>
      </c>
      <c r="P25" s="119">
        <f>(O25/P$39)</f>
        <v>60.438742105941486</v>
      </c>
      <c r="Q25" s="120"/>
    </row>
    <row r="26" spans="1:17">
      <c r="A26" s="108"/>
      <c r="B26" s="109">
        <v>541</v>
      </c>
      <c r="C26" s="110" t="s">
        <v>38</v>
      </c>
      <c r="D26" s="111">
        <v>2344721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2344721</v>
      </c>
      <c r="P26" s="112">
        <f>(O26/P$39)</f>
        <v>60.438742105941486</v>
      </c>
      <c r="Q26" s="113"/>
    </row>
    <row r="27" spans="1:17" ht="15.75">
      <c r="A27" s="114" t="s">
        <v>40</v>
      </c>
      <c r="B27" s="115"/>
      <c r="C27" s="116"/>
      <c r="D27" s="117">
        <f>SUM(D28:D28)</f>
        <v>0</v>
      </c>
      <c r="E27" s="117">
        <f>SUM(E28:E28)</f>
        <v>6420092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3"/>
        <v>6420092</v>
      </c>
      <c r="P27" s="119">
        <f>(O27/P$39)</f>
        <v>165.48761438329683</v>
      </c>
      <c r="Q27" s="120"/>
    </row>
    <row r="28" spans="1:17">
      <c r="A28" s="121"/>
      <c r="B28" s="122">
        <v>559</v>
      </c>
      <c r="C28" s="123" t="s">
        <v>42</v>
      </c>
      <c r="D28" s="111">
        <v>0</v>
      </c>
      <c r="E28" s="111">
        <v>6420092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6420092</v>
      </c>
      <c r="P28" s="112">
        <f>(O28/P$39)</f>
        <v>165.48761438329683</v>
      </c>
      <c r="Q28" s="113"/>
    </row>
    <row r="29" spans="1:17" ht="15.75">
      <c r="A29" s="114" t="s">
        <v>43</v>
      </c>
      <c r="B29" s="115"/>
      <c r="C29" s="116"/>
      <c r="D29" s="117">
        <f>SUM(D30:D30)</f>
        <v>1140933</v>
      </c>
      <c r="E29" s="117">
        <f>SUM(E30:E30)</f>
        <v>755839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 t="shared" si="3"/>
        <v>1896772</v>
      </c>
      <c r="P29" s="119">
        <f>(O29/P$39)</f>
        <v>48.892176826910685</v>
      </c>
      <c r="Q29" s="120"/>
    </row>
    <row r="30" spans="1:17">
      <c r="A30" s="108"/>
      <c r="B30" s="109">
        <v>569</v>
      </c>
      <c r="C30" s="110" t="s">
        <v>44</v>
      </c>
      <c r="D30" s="111">
        <v>1140933</v>
      </c>
      <c r="E30" s="111">
        <v>755839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1896772</v>
      </c>
      <c r="P30" s="112">
        <f>(O30/P$39)</f>
        <v>48.892176826910685</v>
      </c>
      <c r="Q30" s="113"/>
    </row>
    <row r="31" spans="1:17" ht="15.75">
      <c r="A31" s="114" t="s">
        <v>45</v>
      </c>
      <c r="B31" s="115"/>
      <c r="C31" s="116"/>
      <c r="D31" s="117">
        <f>SUM(D32:D34)</f>
        <v>6636058</v>
      </c>
      <c r="E31" s="117">
        <f>SUM(E32:E34)</f>
        <v>251599</v>
      </c>
      <c r="F31" s="117">
        <f>SUM(F32:F34)</f>
        <v>0</v>
      </c>
      <c r="G31" s="117">
        <f>SUM(G32:G34)</f>
        <v>326211</v>
      </c>
      <c r="H31" s="117">
        <f>SUM(H32:H34)</f>
        <v>0</v>
      </c>
      <c r="I31" s="117">
        <f>SUM(I32:I34)</f>
        <v>3335177</v>
      </c>
      <c r="J31" s="117">
        <f>SUM(J32:J34)</f>
        <v>0</v>
      </c>
      <c r="K31" s="117">
        <f>SUM(K32:K34)</f>
        <v>0</v>
      </c>
      <c r="L31" s="117">
        <f>SUM(L32:L34)</f>
        <v>0</v>
      </c>
      <c r="M31" s="117">
        <f>SUM(M32:M34)</f>
        <v>0</v>
      </c>
      <c r="N31" s="117">
        <f>SUM(N32:N34)</f>
        <v>0</v>
      </c>
      <c r="O31" s="117">
        <f>SUM(D31:N31)</f>
        <v>10549045</v>
      </c>
      <c r="P31" s="119">
        <f>(O31/P$39)</f>
        <v>271.91764402629207</v>
      </c>
      <c r="Q31" s="113"/>
    </row>
    <row r="32" spans="1:17">
      <c r="A32" s="108"/>
      <c r="B32" s="109">
        <v>571</v>
      </c>
      <c r="C32" s="110" t="s">
        <v>46</v>
      </c>
      <c r="D32" s="111">
        <v>910588</v>
      </c>
      <c r="E32" s="111">
        <v>5948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916536</v>
      </c>
      <c r="P32" s="112">
        <f>(O32/P$39)</f>
        <v>23.625106328135068</v>
      </c>
      <c r="Q32" s="113"/>
    </row>
    <row r="33" spans="1:120">
      <c r="A33" s="108"/>
      <c r="B33" s="109">
        <v>572</v>
      </c>
      <c r="C33" s="110" t="s">
        <v>47</v>
      </c>
      <c r="D33" s="111">
        <v>5725470</v>
      </c>
      <c r="E33" s="111">
        <v>245651</v>
      </c>
      <c r="F33" s="111">
        <v>0</v>
      </c>
      <c r="G33" s="111">
        <v>326211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3"/>
        <v>6297332</v>
      </c>
      <c r="P33" s="112">
        <f>(O33/P$39)</f>
        <v>162.3232890836448</v>
      </c>
      <c r="Q33" s="113"/>
    </row>
    <row r="34" spans="1:120">
      <c r="A34" s="108"/>
      <c r="B34" s="109">
        <v>575</v>
      </c>
      <c r="C34" s="110" t="s">
        <v>55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3335177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3335177</v>
      </c>
      <c r="P34" s="112">
        <f>(O34/P$39)</f>
        <v>85.969248614512182</v>
      </c>
      <c r="Q34" s="113"/>
    </row>
    <row r="35" spans="1:120" ht="15.75">
      <c r="A35" s="114" t="s">
        <v>49</v>
      </c>
      <c r="B35" s="115"/>
      <c r="C35" s="116"/>
      <c r="D35" s="117">
        <f>SUM(D36:D36)</f>
        <v>12431900</v>
      </c>
      <c r="E35" s="117">
        <f>SUM(E36:E36)</f>
        <v>66474</v>
      </c>
      <c r="F35" s="117">
        <f>SUM(F36:F36)</f>
        <v>0</v>
      </c>
      <c r="G35" s="117">
        <f>SUM(G36:G36)</f>
        <v>2713919</v>
      </c>
      <c r="H35" s="117">
        <f>SUM(H36:H36)</f>
        <v>0</v>
      </c>
      <c r="I35" s="117">
        <f>SUM(I36:I36)</f>
        <v>18314767</v>
      </c>
      <c r="J35" s="117">
        <f>SUM(J36:J36)</f>
        <v>174336</v>
      </c>
      <c r="K35" s="117">
        <f>SUM(K36:K36)</f>
        <v>0</v>
      </c>
      <c r="L35" s="117">
        <f>SUM(L36:L36)</f>
        <v>0</v>
      </c>
      <c r="M35" s="117">
        <f>SUM(M36:M36)</f>
        <v>0</v>
      </c>
      <c r="N35" s="117">
        <f>SUM(N36:N36)</f>
        <v>0</v>
      </c>
      <c r="O35" s="117">
        <f>SUM(D35:N35)</f>
        <v>33701396</v>
      </c>
      <c r="P35" s="119">
        <f>(O35/P$39)</f>
        <v>868.70462688490784</v>
      </c>
      <c r="Q35" s="113"/>
    </row>
    <row r="36" spans="1:120" ht="15.75" thickBot="1">
      <c r="A36" s="108"/>
      <c r="B36" s="109">
        <v>581</v>
      </c>
      <c r="C36" s="110" t="s">
        <v>107</v>
      </c>
      <c r="D36" s="111">
        <v>12431900</v>
      </c>
      <c r="E36" s="111">
        <v>66474</v>
      </c>
      <c r="F36" s="111">
        <v>0</v>
      </c>
      <c r="G36" s="111">
        <v>2713919</v>
      </c>
      <c r="H36" s="111">
        <v>0</v>
      </c>
      <c r="I36" s="111">
        <v>18314767</v>
      </c>
      <c r="J36" s="111">
        <v>174336</v>
      </c>
      <c r="K36" s="111">
        <v>0</v>
      </c>
      <c r="L36" s="111">
        <v>0</v>
      </c>
      <c r="M36" s="111">
        <v>0</v>
      </c>
      <c r="N36" s="111">
        <v>0</v>
      </c>
      <c r="O36" s="111">
        <f>SUM(D36:N36)</f>
        <v>33701396</v>
      </c>
      <c r="P36" s="112">
        <f>(O36/P$39)</f>
        <v>868.70462688490784</v>
      </c>
      <c r="Q36" s="113"/>
    </row>
    <row r="37" spans="1:120" ht="16.5" thickBot="1">
      <c r="A37" s="124" t="s">
        <v>10</v>
      </c>
      <c r="B37" s="125"/>
      <c r="C37" s="126"/>
      <c r="D37" s="127">
        <f>SUM(D5,D15,D20,D25,D27,D29,D31,D35)</f>
        <v>91126027</v>
      </c>
      <c r="E37" s="127">
        <f t="shared" ref="E37:N37" si="4">SUM(E5,E15,E20,E25,E27,E29,E31,E35)</f>
        <v>12476688</v>
      </c>
      <c r="F37" s="127">
        <f t="shared" si="4"/>
        <v>7976441</v>
      </c>
      <c r="G37" s="127">
        <f t="shared" si="4"/>
        <v>20042139</v>
      </c>
      <c r="H37" s="127">
        <f t="shared" si="4"/>
        <v>0</v>
      </c>
      <c r="I37" s="127">
        <f t="shared" si="4"/>
        <v>55635201</v>
      </c>
      <c r="J37" s="127">
        <f t="shared" si="4"/>
        <v>14703716</v>
      </c>
      <c r="K37" s="127">
        <f t="shared" si="4"/>
        <v>18765870</v>
      </c>
      <c r="L37" s="127">
        <f t="shared" si="4"/>
        <v>0</v>
      </c>
      <c r="M37" s="127">
        <f t="shared" si="4"/>
        <v>0</v>
      </c>
      <c r="N37" s="127">
        <f t="shared" si="4"/>
        <v>0</v>
      </c>
      <c r="O37" s="127">
        <f>SUM(D37:N37)</f>
        <v>220726082</v>
      </c>
      <c r="P37" s="128">
        <f>(O37/P$39)</f>
        <v>5689.5497357906943</v>
      </c>
      <c r="Q37" s="106"/>
      <c r="R37" s="129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</row>
    <row r="38" spans="1:120">
      <c r="A38" s="130"/>
      <c r="B38" s="13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</row>
    <row r="39" spans="1:120">
      <c r="A39" s="134"/>
      <c r="B39" s="135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9" t="s">
        <v>111</v>
      </c>
      <c r="N39" s="139"/>
      <c r="O39" s="139"/>
      <c r="P39" s="137">
        <v>38795</v>
      </c>
    </row>
    <row r="40" spans="1:120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43" t="s">
        <v>63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15207046</v>
      </c>
      <c r="E5" s="59">
        <f t="shared" si="0"/>
        <v>6500</v>
      </c>
      <c r="F5" s="59">
        <f t="shared" si="0"/>
        <v>474795</v>
      </c>
      <c r="G5" s="59">
        <f t="shared" si="0"/>
        <v>765244</v>
      </c>
      <c r="H5" s="59">
        <f t="shared" si="0"/>
        <v>0</v>
      </c>
      <c r="I5" s="59">
        <f t="shared" si="0"/>
        <v>1381377</v>
      </c>
      <c r="J5" s="59">
        <f t="shared" si="0"/>
        <v>4300562</v>
      </c>
      <c r="K5" s="59">
        <f t="shared" si="0"/>
        <v>14806557</v>
      </c>
      <c r="L5" s="59">
        <f t="shared" si="0"/>
        <v>0</v>
      </c>
      <c r="M5" s="59">
        <f t="shared" si="0"/>
        <v>16121609</v>
      </c>
      <c r="N5" s="60">
        <f>SUM(D5:M5)</f>
        <v>53063690</v>
      </c>
      <c r="O5" s="61">
        <f t="shared" ref="O5:O40" si="1">(N5/O$42)</f>
        <v>1573.2830289373815</v>
      </c>
      <c r="P5" s="62"/>
    </row>
    <row r="6" spans="1:133">
      <c r="A6" s="64"/>
      <c r="B6" s="65">
        <v>511</v>
      </c>
      <c r="C6" s="66" t="s">
        <v>19</v>
      </c>
      <c r="D6" s="67">
        <v>592890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592890</v>
      </c>
      <c r="O6" s="68">
        <f t="shared" si="1"/>
        <v>17.578569734345351</v>
      </c>
      <c r="P6" s="69"/>
    </row>
    <row r="7" spans="1:133">
      <c r="A7" s="64"/>
      <c r="B7" s="65">
        <v>512</v>
      </c>
      <c r="C7" s="66" t="s">
        <v>20</v>
      </c>
      <c r="D7" s="67">
        <v>1534600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1534600</v>
      </c>
      <c r="O7" s="68">
        <f t="shared" si="1"/>
        <v>45.499288425047439</v>
      </c>
      <c r="P7" s="69"/>
    </row>
    <row r="8" spans="1:133">
      <c r="A8" s="64"/>
      <c r="B8" s="65">
        <v>513</v>
      </c>
      <c r="C8" s="66" t="s">
        <v>21</v>
      </c>
      <c r="D8" s="67">
        <v>3211546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4300562</v>
      </c>
      <c r="K8" s="67">
        <v>14806557</v>
      </c>
      <c r="L8" s="67">
        <v>0</v>
      </c>
      <c r="M8" s="67">
        <v>0</v>
      </c>
      <c r="N8" s="67">
        <f t="shared" si="2"/>
        <v>22318665</v>
      </c>
      <c r="O8" s="68">
        <f t="shared" si="1"/>
        <v>661.72512452561671</v>
      </c>
      <c r="P8" s="69"/>
    </row>
    <row r="9" spans="1:133">
      <c r="A9" s="64"/>
      <c r="B9" s="65">
        <v>514</v>
      </c>
      <c r="C9" s="66" t="s">
        <v>22</v>
      </c>
      <c r="D9" s="67">
        <v>532246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532246</v>
      </c>
      <c r="O9" s="68">
        <f t="shared" si="1"/>
        <v>15.780538425047439</v>
      </c>
      <c r="P9" s="69"/>
    </row>
    <row r="10" spans="1:133">
      <c r="A10" s="64"/>
      <c r="B10" s="65">
        <v>515</v>
      </c>
      <c r="C10" s="66" t="s">
        <v>23</v>
      </c>
      <c r="D10" s="67">
        <v>705913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705913</v>
      </c>
      <c r="O10" s="68">
        <f t="shared" si="1"/>
        <v>20.929583728652752</v>
      </c>
      <c r="P10" s="69"/>
    </row>
    <row r="11" spans="1:133">
      <c r="A11" s="64"/>
      <c r="B11" s="65">
        <v>516</v>
      </c>
      <c r="C11" s="66" t="s">
        <v>53</v>
      </c>
      <c r="D11" s="67">
        <v>911299</v>
      </c>
      <c r="E11" s="67">
        <v>0</v>
      </c>
      <c r="F11" s="67">
        <v>0</v>
      </c>
      <c r="G11" s="67">
        <v>140104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1051403</v>
      </c>
      <c r="O11" s="68">
        <f t="shared" si="1"/>
        <v>31.173001660341555</v>
      </c>
      <c r="P11" s="69"/>
    </row>
    <row r="12" spans="1:133">
      <c r="A12" s="64"/>
      <c r="B12" s="65">
        <v>517</v>
      </c>
      <c r="C12" s="66" t="s">
        <v>24</v>
      </c>
      <c r="D12" s="67">
        <v>0</v>
      </c>
      <c r="E12" s="67">
        <v>0</v>
      </c>
      <c r="F12" s="67">
        <v>474795</v>
      </c>
      <c r="G12" s="67">
        <v>526117</v>
      </c>
      <c r="H12" s="67">
        <v>0</v>
      </c>
      <c r="I12" s="67">
        <v>1381377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2382289</v>
      </c>
      <c r="O12" s="68">
        <f t="shared" si="1"/>
        <v>70.632382590132821</v>
      </c>
      <c r="P12" s="69"/>
    </row>
    <row r="13" spans="1:133">
      <c r="A13" s="64"/>
      <c r="B13" s="65">
        <v>519</v>
      </c>
      <c r="C13" s="66" t="s">
        <v>71</v>
      </c>
      <c r="D13" s="67">
        <v>7718552</v>
      </c>
      <c r="E13" s="67">
        <v>6500</v>
      </c>
      <c r="F13" s="67">
        <v>0</v>
      </c>
      <c r="G13" s="67">
        <v>99023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16121609</v>
      </c>
      <c r="N13" s="67">
        <f t="shared" si="2"/>
        <v>23945684</v>
      </c>
      <c r="O13" s="68">
        <f t="shared" si="1"/>
        <v>709.96453984819732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SUM(D15:D19)</f>
        <v>29161576</v>
      </c>
      <c r="E14" s="73">
        <f t="shared" si="3"/>
        <v>431956</v>
      </c>
      <c r="F14" s="73">
        <f t="shared" si="3"/>
        <v>98579</v>
      </c>
      <c r="G14" s="73">
        <f t="shared" si="3"/>
        <v>533185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887178</v>
      </c>
      <c r="L14" s="73">
        <f t="shared" si="3"/>
        <v>0</v>
      </c>
      <c r="M14" s="73">
        <f t="shared" si="3"/>
        <v>0</v>
      </c>
      <c r="N14" s="74">
        <f t="shared" ref="N14:N25" si="4">SUM(D14:M14)</f>
        <v>31112474</v>
      </c>
      <c r="O14" s="75">
        <f t="shared" si="1"/>
        <v>922.4523837760911</v>
      </c>
      <c r="P14" s="76"/>
    </row>
    <row r="15" spans="1:133">
      <c r="A15" s="64"/>
      <c r="B15" s="65">
        <v>521</v>
      </c>
      <c r="C15" s="66" t="s">
        <v>27</v>
      </c>
      <c r="D15" s="67">
        <v>17392917</v>
      </c>
      <c r="E15" s="67">
        <v>222479</v>
      </c>
      <c r="F15" s="67">
        <v>0</v>
      </c>
      <c r="G15" s="67">
        <v>409236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18024632</v>
      </c>
      <c r="O15" s="68">
        <f t="shared" si="1"/>
        <v>534.41152751423147</v>
      </c>
      <c r="P15" s="69"/>
    </row>
    <row r="16" spans="1:133">
      <c r="A16" s="64"/>
      <c r="B16" s="65">
        <v>522</v>
      </c>
      <c r="C16" s="66" t="s">
        <v>28</v>
      </c>
      <c r="D16" s="67">
        <v>7455570</v>
      </c>
      <c r="E16" s="67">
        <v>0</v>
      </c>
      <c r="F16" s="67">
        <v>98579</v>
      </c>
      <c r="G16" s="67">
        <v>123949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7678098</v>
      </c>
      <c r="O16" s="68">
        <f t="shared" si="1"/>
        <v>227.64759250474384</v>
      </c>
      <c r="P16" s="69"/>
    </row>
    <row r="17" spans="1:16">
      <c r="A17" s="64"/>
      <c r="B17" s="65">
        <v>524</v>
      </c>
      <c r="C17" s="66" t="s">
        <v>29</v>
      </c>
      <c r="D17" s="67">
        <v>1591072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887178</v>
      </c>
      <c r="L17" s="67">
        <v>0</v>
      </c>
      <c r="M17" s="67">
        <v>0</v>
      </c>
      <c r="N17" s="67">
        <f t="shared" si="4"/>
        <v>2478250</v>
      </c>
      <c r="O17" s="68">
        <f t="shared" si="1"/>
        <v>73.4775260910816</v>
      </c>
      <c r="P17" s="69"/>
    </row>
    <row r="18" spans="1:16">
      <c r="A18" s="64"/>
      <c r="B18" s="65">
        <v>525</v>
      </c>
      <c r="C18" s="66" t="s">
        <v>72</v>
      </c>
      <c r="D18" s="67">
        <v>0</v>
      </c>
      <c r="E18" s="67">
        <v>96752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96752</v>
      </c>
      <c r="O18" s="68">
        <f t="shared" si="1"/>
        <v>2.868595825426945</v>
      </c>
      <c r="P18" s="69"/>
    </row>
    <row r="19" spans="1:16">
      <c r="A19" s="64"/>
      <c r="B19" s="65">
        <v>526</v>
      </c>
      <c r="C19" s="66" t="s">
        <v>31</v>
      </c>
      <c r="D19" s="67">
        <v>2722017</v>
      </c>
      <c r="E19" s="67">
        <v>112725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2834742</v>
      </c>
      <c r="O19" s="68">
        <f t="shared" si="1"/>
        <v>84.04714184060721</v>
      </c>
      <c r="P19" s="69"/>
    </row>
    <row r="20" spans="1:16" ht="15.75">
      <c r="A20" s="70" t="s">
        <v>32</v>
      </c>
      <c r="B20" s="71"/>
      <c r="C20" s="72"/>
      <c r="D20" s="73">
        <f t="shared" ref="D20:M20" si="5">SUM(D21:D25)</f>
        <v>0</v>
      </c>
      <c r="E20" s="73">
        <f t="shared" si="5"/>
        <v>0</v>
      </c>
      <c r="F20" s="73">
        <f t="shared" si="5"/>
        <v>0</v>
      </c>
      <c r="G20" s="73">
        <f t="shared" si="5"/>
        <v>131561</v>
      </c>
      <c r="H20" s="73">
        <f t="shared" si="5"/>
        <v>0</v>
      </c>
      <c r="I20" s="73">
        <f t="shared" si="5"/>
        <v>18105443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18237004</v>
      </c>
      <c r="O20" s="75">
        <f t="shared" si="1"/>
        <v>540.70813567362427</v>
      </c>
      <c r="P20" s="76"/>
    </row>
    <row r="21" spans="1:16">
      <c r="A21" s="64"/>
      <c r="B21" s="65">
        <v>533</v>
      </c>
      <c r="C21" s="66" t="s">
        <v>33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3403200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3403200</v>
      </c>
      <c r="O21" s="68">
        <f t="shared" si="1"/>
        <v>100.90132827324479</v>
      </c>
      <c r="P21" s="69"/>
    </row>
    <row r="22" spans="1:16">
      <c r="A22" s="64"/>
      <c r="B22" s="65">
        <v>534</v>
      </c>
      <c r="C22" s="66" t="s">
        <v>73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4042913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4042913</v>
      </c>
      <c r="O22" s="68">
        <f t="shared" si="1"/>
        <v>119.8681510910816</v>
      </c>
      <c r="P22" s="69"/>
    </row>
    <row r="23" spans="1:16">
      <c r="A23" s="64"/>
      <c r="B23" s="65">
        <v>535</v>
      </c>
      <c r="C23" s="66" t="s">
        <v>35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2834151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2834151</v>
      </c>
      <c r="O23" s="68">
        <f t="shared" si="1"/>
        <v>84.029619307400381</v>
      </c>
      <c r="P23" s="69"/>
    </row>
    <row r="24" spans="1:16">
      <c r="A24" s="64"/>
      <c r="B24" s="65">
        <v>536</v>
      </c>
      <c r="C24" s="66" t="s">
        <v>74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7825179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7825179</v>
      </c>
      <c r="O24" s="68">
        <f t="shared" si="1"/>
        <v>232.00839065464896</v>
      </c>
      <c r="P24" s="69"/>
    </row>
    <row r="25" spans="1:16">
      <c r="A25" s="64"/>
      <c r="B25" s="65">
        <v>537</v>
      </c>
      <c r="C25" s="66" t="s">
        <v>75</v>
      </c>
      <c r="D25" s="67">
        <v>0</v>
      </c>
      <c r="E25" s="67">
        <v>0</v>
      </c>
      <c r="F25" s="67">
        <v>0</v>
      </c>
      <c r="G25" s="67">
        <v>131561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131561</v>
      </c>
      <c r="O25" s="68">
        <f t="shared" si="1"/>
        <v>3.9006463472485771</v>
      </c>
      <c r="P25" s="69"/>
    </row>
    <row r="26" spans="1:16" ht="15.75">
      <c r="A26" s="70" t="s">
        <v>37</v>
      </c>
      <c r="B26" s="71"/>
      <c r="C26" s="72"/>
      <c r="D26" s="73">
        <f t="shared" ref="D26:M26" si="6">SUM(D27:D27)</f>
        <v>1325788</v>
      </c>
      <c r="E26" s="73">
        <f t="shared" si="6"/>
        <v>749892</v>
      </c>
      <c r="F26" s="73">
        <f t="shared" si="6"/>
        <v>0</v>
      </c>
      <c r="G26" s="73">
        <f t="shared" si="6"/>
        <v>1419019</v>
      </c>
      <c r="H26" s="73">
        <f t="shared" si="6"/>
        <v>0</v>
      </c>
      <c r="I26" s="73">
        <f t="shared" si="6"/>
        <v>1509311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0</v>
      </c>
      <c r="N26" s="73">
        <f t="shared" ref="N26:N31" si="7">SUM(D26:M26)</f>
        <v>5004010</v>
      </c>
      <c r="O26" s="75">
        <f t="shared" si="1"/>
        <v>148.36367409867174</v>
      </c>
      <c r="P26" s="76"/>
    </row>
    <row r="27" spans="1:16">
      <c r="A27" s="64"/>
      <c r="B27" s="65">
        <v>541</v>
      </c>
      <c r="C27" s="66" t="s">
        <v>76</v>
      </c>
      <c r="D27" s="67">
        <v>1325788</v>
      </c>
      <c r="E27" s="67">
        <v>749892</v>
      </c>
      <c r="F27" s="67">
        <v>0</v>
      </c>
      <c r="G27" s="67">
        <v>1419019</v>
      </c>
      <c r="H27" s="67">
        <v>0</v>
      </c>
      <c r="I27" s="67">
        <v>1509311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5004010</v>
      </c>
      <c r="O27" s="68">
        <f t="shared" si="1"/>
        <v>148.36367409867174</v>
      </c>
      <c r="P27" s="69"/>
    </row>
    <row r="28" spans="1:16" ht="15.75">
      <c r="A28" s="70" t="s">
        <v>40</v>
      </c>
      <c r="B28" s="71"/>
      <c r="C28" s="72"/>
      <c r="D28" s="73">
        <f t="shared" ref="D28:M28" si="8">SUM(D29:D30)</f>
        <v>208090</v>
      </c>
      <c r="E28" s="73">
        <f t="shared" si="8"/>
        <v>291295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499385</v>
      </c>
      <c r="O28" s="75">
        <f t="shared" si="1"/>
        <v>14.806244070208729</v>
      </c>
      <c r="P28" s="76"/>
    </row>
    <row r="29" spans="1:16">
      <c r="A29" s="64"/>
      <c r="B29" s="65">
        <v>554</v>
      </c>
      <c r="C29" s="66" t="s">
        <v>41</v>
      </c>
      <c r="D29" s="67">
        <v>191450</v>
      </c>
      <c r="E29" s="67">
        <v>291295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482745</v>
      </c>
      <c r="O29" s="68">
        <f t="shared" si="1"/>
        <v>14.312885436432637</v>
      </c>
      <c r="P29" s="69"/>
    </row>
    <row r="30" spans="1:16">
      <c r="A30" s="64"/>
      <c r="B30" s="65">
        <v>559</v>
      </c>
      <c r="C30" s="66" t="s">
        <v>42</v>
      </c>
      <c r="D30" s="67">
        <v>16640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16640</v>
      </c>
      <c r="O30" s="68">
        <f t="shared" si="1"/>
        <v>0.49335863377609107</v>
      </c>
      <c r="P30" s="69"/>
    </row>
    <row r="31" spans="1:16" ht="15.75">
      <c r="A31" s="70" t="s">
        <v>43</v>
      </c>
      <c r="B31" s="71"/>
      <c r="C31" s="72"/>
      <c r="D31" s="73">
        <f t="shared" ref="D31:M31" si="9">SUM(D32:D32)</f>
        <v>212057</v>
      </c>
      <c r="E31" s="73">
        <f t="shared" si="9"/>
        <v>482464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694521</v>
      </c>
      <c r="O31" s="75">
        <f t="shared" si="1"/>
        <v>20.591822817836814</v>
      </c>
      <c r="P31" s="76"/>
    </row>
    <row r="32" spans="1:16">
      <c r="A32" s="64"/>
      <c r="B32" s="65">
        <v>569</v>
      </c>
      <c r="C32" s="66" t="s">
        <v>44</v>
      </c>
      <c r="D32" s="67">
        <v>212057</v>
      </c>
      <c r="E32" s="67">
        <v>482464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37" si="10">SUM(D32:M32)</f>
        <v>694521</v>
      </c>
      <c r="O32" s="68">
        <f t="shared" si="1"/>
        <v>20.591822817836814</v>
      </c>
      <c r="P32" s="69"/>
    </row>
    <row r="33" spans="1:119" ht="15.75">
      <c r="A33" s="70" t="s">
        <v>45</v>
      </c>
      <c r="B33" s="71"/>
      <c r="C33" s="72"/>
      <c r="D33" s="73">
        <f t="shared" ref="D33:M33" si="11">SUM(D34:D37)</f>
        <v>4226223</v>
      </c>
      <c r="E33" s="73">
        <f t="shared" si="11"/>
        <v>21091</v>
      </c>
      <c r="F33" s="73">
        <f t="shared" si="11"/>
        <v>0</v>
      </c>
      <c r="G33" s="73">
        <f t="shared" si="11"/>
        <v>283431</v>
      </c>
      <c r="H33" s="73">
        <f t="shared" si="11"/>
        <v>0</v>
      </c>
      <c r="I33" s="73">
        <f t="shared" si="11"/>
        <v>1594867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>SUM(D33:M33)</f>
        <v>6125612</v>
      </c>
      <c r="O33" s="75">
        <f t="shared" si="1"/>
        <v>181.61800284629982</v>
      </c>
      <c r="P33" s="69"/>
    </row>
    <row r="34" spans="1:119">
      <c r="A34" s="64"/>
      <c r="B34" s="65">
        <v>571</v>
      </c>
      <c r="C34" s="66" t="s">
        <v>46</v>
      </c>
      <c r="D34" s="67">
        <v>701361</v>
      </c>
      <c r="E34" s="67">
        <v>13549</v>
      </c>
      <c r="F34" s="67">
        <v>0</v>
      </c>
      <c r="G34" s="67">
        <v>9765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724675</v>
      </c>
      <c r="O34" s="68">
        <f t="shared" si="1"/>
        <v>21.485857447817835</v>
      </c>
      <c r="P34" s="69"/>
    </row>
    <row r="35" spans="1:119">
      <c r="A35" s="64"/>
      <c r="B35" s="65">
        <v>572</v>
      </c>
      <c r="C35" s="66" t="s">
        <v>77</v>
      </c>
      <c r="D35" s="67">
        <v>3494590</v>
      </c>
      <c r="E35" s="67">
        <v>21275</v>
      </c>
      <c r="F35" s="67">
        <v>0</v>
      </c>
      <c r="G35" s="67">
        <v>151911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3667776</v>
      </c>
      <c r="O35" s="68">
        <f t="shared" si="1"/>
        <v>108.74573055028463</v>
      </c>
      <c r="P35" s="69"/>
    </row>
    <row r="36" spans="1:119">
      <c r="A36" s="64"/>
      <c r="B36" s="65">
        <v>574</v>
      </c>
      <c r="C36" s="66" t="s">
        <v>61</v>
      </c>
      <c r="D36" s="67">
        <v>30272</v>
      </c>
      <c r="E36" s="67">
        <v>0</v>
      </c>
      <c r="F36" s="67">
        <v>0</v>
      </c>
      <c r="G36" s="67">
        <v>121466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151738</v>
      </c>
      <c r="O36" s="68">
        <f t="shared" si="1"/>
        <v>4.4988733396584442</v>
      </c>
      <c r="P36" s="69"/>
    </row>
    <row r="37" spans="1:119">
      <c r="A37" s="64"/>
      <c r="B37" s="65">
        <v>575</v>
      </c>
      <c r="C37" s="66" t="s">
        <v>78</v>
      </c>
      <c r="D37" s="67">
        <v>0</v>
      </c>
      <c r="E37" s="67">
        <v>-13733</v>
      </c>
      <c r="F37" s="67">
        <v>0</v>
      </c>
      <c r="G37" s="67">
        <v>289</v>
      </c>
      <c r="H37" s="67">
        <v>0</v>
      </c>
      <c r="I37" s="67">
        <v>1594867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1581423</v>
      </c>
      <c r="O37" s="68">
        <f t="shared" si="1"/>
        <v>46.887541508538902</v>
      </c>
      <c r="P37" s="69"/>
    </row>
    <row r="38" spans="1:119" ht="15.75">
      <c r="A38" s="70" t="s">
        <v>79</v>
      </c>
      <c r="B38" s="71"/>
      <c r="C38" s="72"/>
      <c r="D38" s="73">
        <f t="shared" ref="D38:M38" si="12">SUM(D39:D39)</f>
        <v>1586572</v>
      </c>
      <c r="E38" s="73">
        <f t="shared" si="12"/>
        <v>1919312</v>
      </c>
      <c r="F38" s="73">
        <f t="shared" si="12"/>
        <v>0</v>
      </c>
      <c r="G38" s="73">
        <f t="shared" si="12"/>
        <v>118451</v>
      </c>
      <c r="H38" s="73">
        <f t="shared" si="12"/>
        <v>0</v>
      </c>
      <c r="I38" s="73">
        <f t="shared" si="12"/>
        <v>0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>SUM(D38:M38)</f>
        <v>3624335</v>
      </c>
      <c r="O38" s="75">
        <f t="shared" si="1"/>
        <v>107.45775023719165</v>
      </c>
      <c r="P38" s="69"/>
    </row>
    <row r="39" spans="1:119" ht="15.75" thickBot="1">
      <c r="A39" s="64"/>
      <c r="B39" s="65">
        <v>581</v>
      </c>
      <c r="C39" s="66" t="s">
        <v>80</v>
      </c>
      <c r="D39" s="67">
        <v>1586572</v>
      </c>
      <c r="E39" s="67">
        <v>1919312</v>
      </c>
      <c r="F39" s="67">
        <v>0</v>
      </c>
      <c r="G39" s="67">
        <v>118451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>SUM(D39:M39)</f>
        <v>3624335</v>
      </c>
      <c r="O39" s="68">
        <f t="shared" si="1"/>
        <v>107.45775023719165</v>
      </c>
      <c r="P39" s="69"/>
    </row>
    <row r="40" spans="1:119" ht="16.5" thickBot="1">
      <c r="A40" s="77" t="s">
        <v>10</v>
      </c>
      <c r="B40" s="78"/>
      <c r="C40" s="79"/>
      <c r="D40" s="80">
        <f t="shared" ref="D40:M40" si="13">SUM(D5,D14,D20,D26,D28,D31,D33,D38)</f>
        <v>51927352</v>
      </c>
      <c r="E40" s="80">
        <f t="shared" si="13"/>
        <v>3902510</v>
      </c>
      <c r="F40" s="80">
        <f t="shared" si="13"/>
        <v>573374</v>
      </c>
      <c r="G40" s="80">
        <f t="shared" si="13"/>
        <v>3250891</v>
      </c>
      <c r="H40" s="80">
        <f t="shared" si="13"/>
        <v>0</v>
      </c>
      <c r="I40" s="80">
        <f t="shared" si="13"/>
        <v>22590998</v>
      </c>
      <c r="J40" s="80">
        <f t="shared" si="13"/>
        <v>4300562</v>
      </c>
      <c r="K40" s="80">
        <f t="shared" si="13"/>
        <v>15693735</v>
      </c>
      <c r="L40" s="80">
        <f t="shared" si="13"/>
        <v>0</v>
      </c>
      <c r="M40" s="80">
        <f t="shared" si="13"/>
        <v>16121609</v>
      </c>
      <c r="N40" s="80">
        <f>SUM(D40:M40)</f>
        <v>118361031</v>
      </c>
      <c r="O40" s="81">
        <f t="shared" si="1"/>
        <v>3509.2810424573054</v>
      </c>
      <c r="P40" s="62"/>
      <c r="Q40" s="82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</row>
    <row r="41" spans="1:119">
      <c r="A41" s="84"/>
      <c r="B41" s="85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</row>
    <row r="42" spans="1:119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177" t="s">
        <v>81</v>
      </c>
      <c r="M42" s="177"/>
      <c r="N42" s="177"/>
      <c r="O42" s="91">
        <v>33728</v>
      </c>
    </row>
    <row r="43" spans="1:119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1:119" ht="15.75" customHeight="1" thickBot="1">
      <c r="A44" s="181" t="s">
        <v>63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17856532</v>
      </c>
      <c r="E5" s="26">
        <f t="shared" ref="E5:M5" si="0">SUM(E6:E14)</f>
        <v>3175</v>
      </c>
      <c r="F5" s="26">
        <f t="shared" si="0"/>
        <v>372551</v>
      </c>
      <c r="G5" s="26">
        <f t="shared" si="0"/>
        <v>171170</v>
      </c>
      <c r="H5" s="26">
        <f t="shared" si="0"/>
        <v>0</v>
      </c>
      <c r="I5" s="26">
        <f t="shared" si="0"/>
        <v>1253581</v>
      </c>
      <c r="J5" s="26">
        <f t="shared" si="0"/>
        <v>3495131</v>
      </c>
      <c r="K5" s="26">
        <f t="shared" si="0"/>
        <v>13630344</v>
      </c>
      <c r="L5" s="26">
        <f t="shared" si="0"/>
        <v>0</v>
      </c>
      <c r="M5" s="26">
        <f t="shared" si="0"/>
        <v>13330128</v>
      </c>
      <c r="N5" s="27">
        <f>SUM(D5:M5)</f>
        <v>50112612</v>
      </c>
      <c r="O5" s="32">
        <f t="shared" ref="O5:O43" si="1">(N5/O$45)</f>
        <v>1501.7714645329497</v>
      </c>
      <c r="P5" s="6"/>
    </row>
    <row r="6" spans="1:133">
      <c r="A6" s="12"/>
      <c r="B6" s="44">
        <v>511</v>
      </c>
      <c r="C6" s="20" t="s">
        <v>19</v>
      </c>
      <c r="D6" s="46">
        <v>598210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598210</v>
      </c>
      <c r="O6" s="47">
        <f t="shared" si="1"/>
        <v>17.92711798375738</v>
      </c>
      <c r="P6" s="9"/>
    </row>
    <row r="7" spans="1:133">
      <c r="A7" s="12"/>
      <c r="B7" s="44">
        <v>512</v>
      </c>
      <c r="C7" s="20" t="s">
        <v>20</v>
      </c>
      <c r="D7" s="46">
        <v>1148397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1148397</v>
      </c>
      <c r="O7" s="47">
        <f t="shared" si="1"/>
        <v>34.415085858131796</v>
      </c>
      <c r="P7" s="9"/>
    </row>
    <row r="8" spans="1:133">
      <c r="A8" s="12"/>
      <c r="B8" s="44">
        <v>513</v>
      </c>
      <c r="C8" s="20" t="s">
        <v>21</v>
      </c>
      <c r="D8" s="46">
        <v>2408575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3495131</v>
      </c>
      <c r="K8" s="46">
        <v>0</v>
      </c>
      <c r="L8" s="46">
        <v>0</v>
      </c>
      <c r="M8" s="46">
        <v>0</v>
      </c>
      <c r="N8" s="46">
        <f t="shared" si="2"/>
        <v>5903706</v>
      </c>
      <c r="O8" s="47">
        <f t="shared" si="1"/>
        <v>176.92187359525309</v>
      </c>
      <c r="P8" s="9"/>
    </row>
    <row r="9" spans="1:133">
      <c r="A9" s="12"/>
      <c r="B9" s="44">
        <v>514</v>
      </c>
      <c r="C9" s="20" t="s">
        <v>22</v>
      </c>
      <c r="D9" s="46">
        <v>387824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387824</v>
      </c>
      <c r="O9" s="47">
        <f t="shared" si="1"/>
        <v>11.62228415595313</v>
      </c>
      <c r="P9" s="9"/>
    </row>
    <row r="10" spans="1:133">
      <c r="A10" s="12"/>
      <c r="B10" s="44">
        <v>515</v>
      </c>
      <c r="C10" s="20" t="s">
        <v>23</v>
      </c>
      <c r="D10" s="46">
        <v>576480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576480</v>
      </c>
      <c r="O10" s="47">
        <f t="shared" si="1"/>
        <v>17.27591477119482</v>
      </c>
      <c r="P10" s="9"/>
    </row>
    <row r="11" spans="1:133">
      <c r="A11" s="12"/>
      <c r="B11" s="44">
        <v>516</v>
      </c>
      <c r="C11" s="20" t="s">
        <v>53</v>
      </c>
      <c r="D11" s="46">
        <v>686124</v>
      </c>
      <c r="E11" s="46">
        <v>0</v>
      </c>
      <c r="F11" s="46">
        <v>0</v>
      </c>
      <c r="G11" s="46">
        <v>18592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704716</v>
      </c>
      <c r="O11" s="47">
        <f t="shared" si="1"/>
        <v>21.118882795408911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372551</v>
      </c>
      <c r="G12" s="46">
        <v>0</v>
      </c>
      <c r="H12" s="46">
        <v>0</v>
      </c>
      <c r="I12" s="46">
        <v>1253581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1626132</v>
      </c>
      <c r="O12" s="47">
        <f t="shared" si="1"/>
        <v>48.731816955857234</v>
      </c>
      <c r="P12" s="9"/>
    </row>
    <row r="13" spans="1:133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13630344</v>
      </c>
      <c r="L13" s="46">
        <v>0</v>
      </c>
      <c r="M13" s="46">
        <v>0</v>
      </c>
      <c r="N13" s="46">
        <f t="shared" si="2"/>
        <v>13630344</v>
      </c>
      <c r="O13" s="47">
        <f t="shared" si="1"/>
        <v>408.47325361862806</v>
      </c>
      <c r="P13" s="9"/>
    </row>
    <row r="14" spans="1:133">
      <c r="A14" s="12"/>
      <c r="B14" s="44">
        <v>519</v>
      </c>
      <c r="C14" s="20" t="s">
        <v>25</v>
      </c>
      <c r="D14" s="46">
        <v>12050922</v>
      </c>
      <c r="E14" s="46">
        <v>3175</v>
      </c>
      <c r="F14" s="46">
        <v>0</v>
      </c>
      <c r="G14" s="46">
        <v>152578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13330128</v>
      </c>
      <c r="N14" s="46">
        <f t="shared" si="2"/>
        <v>25536803</v>
      </c>
      <c r="O14" s="47">
        <f t="shared" si="1"/>
        <v>765.28523479876537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SUM(D16:D20)</f>
        <v>25195885</v>
      </c>
      <c r="E15" s="31">
        <f t="shared" si="3"/>
        <v>671300</v>
      </c>
      <c r="F15" s="31">
        <f t="shared" si="3"/>
        <v>0</v>
      </c>
      <c r="G15" s="31">
        <f t="shared" si="3"/>
        <v>1362338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842030</v>
      </c>
      <c r="L15" s="31">
        <f t="shared" si="3"/>
        <v>0</v>
      </c>
      <c r="M15" s="31">
        <f t="shared" si="3"/>
        <v>0</v>
      </c>
      <c r="N15" s="42">
        <f t="shared" ref="N15:N26" si="4">SUM(D15:M15)</f>
        <v>28071553</v>
      </c>
      <c r="O15" s="43">
        <f t="shared" si="1"/>
        <v>841.2464562917678</v>
      </c>
      <c r="P15" s="10"/>
    </row>
    <row r="16" spans="1:133">
      <c r="A16" s="12"/>
      <c r="B16" s="44">
        <v>521</v>
      </c>
      <c r="C16" s="20" t="s">
        <v>27</v>
      </c>
      <c r="D16" s="46">
        <v>13663428</v>
      </c>
      <c r="E16" s="46">
        <v>415587</v>
      </c>
      <c r="F16" s="46">
        <v>0</v>
      </c>
      <c r="G16" s="46">
        <v>1362338</v>
      </c>
      <c r="H16" s="46">
        <v>0</v>
      </c>
      <c r="I16" s="46">
        <v>0</v>
      </c>
      <c r="J16" s="46">
        <v>0</v>
      </c>
      <c r="K16" s="46">
        <v>463149</v>
      </c>
      <c r="L16" s="46">
        <v>0</v>
      </c>
      <c r="M16" s="46">
        <v>0</v>
      </c>
      <c r="N16" s="46">
        <f t="shared" si="4"/>
        <v>15904502</v>
      </c>
      <c r="O16" s="47">
        <f t="shared" si="1"/>
        <v>476.62507117384399</v>
      </c>
      <c r="P16" s="9"/>
    </row>
    <row r="17" spans="1:16">
      <c r="A17" s="12"/>
      <c r="B17" s="44">
        <v>522</v>
      </c>
      <c r="C17" s="20" t="s">
        <v>28</v>
      </c>
      <c r="D17" s="46">
        <v>7671427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378881</v>
      </c>
      <c r="L17" s="46">
        <v>0</v>
      </c>
      <c r="M17" s="46">
        <v>0</v>
      </c>
      <c r="N17" s="46">
        <f t="shared" si="4"/>
        <v>8050308</v>
      </c>
      <c r="O17" s="47">
        <f t="shared" si="1"/>
        <v>241.25110132158591</v>
      </c>
      <c r="P17" s="9"/>
    </row>
    <row r="18" spans="1:16">
      <c r="A18" s="12"/>
      <c r="B18" s="44">
        <v>524</v>
      </c>
      <c r="C18" s="20" t="s">
        <v>29</v>
      </c>
      <c r="D18" s="46">
        <v>1204156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1204156</v>
      </c>
      <c r="O18" s="47">
        <f t="shared" si="1"/>
        <v>36.086067907339149</v>
      </c>
      <c r="P18" s="9"/>
    </row>
    <row r="19" spans="1:16">
      <c r="A19" s="12"/>
      <c r="B19" s="44">
        <v>525</v>
      </c>
      <c r="C19" s="20" t="s">
        <v>30</v>
      </c>
      <c r="D19" s="46">
        <v>0</v>
      </c>
      <c r="E19" s="46">
        <v>201059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201059</v>
      </c>
      <c r="O19" s="47">
        <f t="shared" si="1"/>
        <v>6.0253229044921932</v>
      </c>
      <c r="P19" s="9"/>
    </row>
    <row r="20" spans="1:16">
      <c r="A20" s="12"/>
      <c r="B20" s="44">
        <v>526</v>
      </c>
      <c r="C20" s="20" t="s">
        <v>31</v>
      </c>
      <c r="D20" s="46">
        <v>2656874</v>
      </c>
      <c r="E20" s="46">
        <v>54654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2711528</v>
      </c>
      <c r="O20" s="47">
        <f t="shared" si="1"/>
        <v>81.258892984506573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SUM(D22:D26)</f>
        <v>0</v>
      </c>
      <c r="E21" s="31">
        <f t="shared" si="5"/>
        <v>0</v>
      </c>
      <c r="F21" s="31">
        <f t="shared" si="5"/>
        <v>0</v>
      </c>
      <c r="G21" s="31">
        <f t="shared" si="5"/>
        <v>339000</v>
      </c>
      <c r="H21" s="31">
        <f t="shared" si="5"/>
        <v>0</v>
      </c>
      <c r="I21" s="31">
        <f t="shared" si="5"/>
        <v>20891766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21230766</v>
      </c>
      <c r="O21" s="43">
        <f t="shared" si="1"/>
        <v>636.24220084509579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3382221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3382221</v>
      </c>
      <c r="O22" s="47">
        <f t="shared" si="1"/>
        <v>101.35817675087657</v>
      </c>
      <c r="P22" s="9"/>
    </row>
    <row r="23" spans="1:16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4156105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4156105</v>
      </c>
      <c r="O23" s="47">
        <f t="shared" si="1"/>
        <v>124.54988162665947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4242954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4242954</v>
      </c>
      <c r="O24" s="47">
        <f t="shared" si="1"/>
        <v>127.15256675357368</v>
      </c>
      <c r="P24" s="9"/>
    </row>
    <row r="25" spans="1:16">
      <c r="A25" s="12"/>
      <c r="B25" s="44">
        <v>536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9110486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9110486</v>
      </c>
      <c r="O25" s="47">
        <f t="shared" si="1"/>
        <v>273.02244598279839</v>
      </c>
      <c r="P25" s="9"/>
    </row>
    <row r="26" spans="1:16">
      <c r="A26" s="12"/>
      <c r="B26" s="44">
        <v>537</v>
      </c>
      <c r="C26" s="20" t="s">
        <v>58</v>
      </c>
      <c r="D26" s="46">
        <v>0</v>
      </c>
      <c r="E26" s="46">
        <v>0</v>
      </c>
      <c r="F26" s="46">
        <v>0</v>
      </c>
      <c r="G26" s="46">
        <v>339000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339000</v>
      </c>
      <c r="O26" s="47">
        <f t="shared" si="1"/>
        <v>10.15912973118763</v>
      </c>
      <c r="P26" s="9"/>
    </row>
    <row r="27" spans="1:16" ht="15.75">
      <c r="A27" s="28" t="s">
        <v>37</v>
      </c>
      <c r="B27" s="29"/>
      <c r="C27" s="30"/>
      <c r="D27" s="31">
        <f t="shared" ref="D27:M27" si="6">SUM(D28:D29)</f>
        <v>1049074</v>
      </c>
      <c r="E27" s="31">
        <f t="shared" si="6"/>
        <v>1354053</v>
      </c>
      <c r="F27" s="31">
        <f t="shared" si="6"/>
        <v>0</v>
      </c>
      <c r="G27" s="31">
        <f t="shared" si="6"/>
        <v>905252</v>
      </c>
      <c r="H27" s="31">
        <f t="shared" si="6"/>
        <v>0</v>
      </c>
      <c r="I27" s="31">
        <f t="shared" si="6"/>
        <v>1477633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4786012</v>
      </c>
      <c r="O27" s="43">
        <f t="shared" si="1"/>
        <v>143.42689322425005</v>
      </c>
      <c r="P27" s="10"/>
    </row>
    <row r="28" spans="1:16">
      <c r="A28" s="12"/>
      <c r="B28" s="44">
        <v>541</v>
      </c>
      <c r="C28" s="20" t="s">
        <v>38</v>
      </c>
      <c r="D28" s="46">
        <v>1049074</v>
      </c>
      <c r="E28" s="46">
        <v>1354053</v>
      </c>
      <c r="F28" s="46">
        <v>0</v>
      </c>
      <c r="G28" s="46">
        <v>905252</v>
      </c>
      <c r="H28" s="46">
        <v>0</v>
      </c>
      <c r="I28" s="46">
        <v>1477456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4785835</v>
      </c>
      <c r="O28" s="47">
        <f t="shared" si="1"/>
        <v>143.42158889987712</v>
      </c>
      <c r="P28" s="9"/>
    </row>
    <row r="29" spans="1:16">
      <c r="A29" s="12"/>
      <c r="B29" s="44">
        <v>543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177</v>
      </c>
      <c r="O29" s="47">
        <f t="shared" si="1"/>
        <v>5.3043243729209745E-3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18003</v>
      </c>
      <c r="E30" s="31">
        <f t="shared" si="8"/>
        <v>109882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3654475</v>
      </c>
      <c r="N30" s="31">
        <f t="shared" si="7"/>
        <v>3782360</v>
      </c>
      <c r="O30" s="43">
        <f t="shared" si="1"/>
        <v>113.34951601786089</v>
      </c>
      <c r="P30" s="10"/>
    </row>
    <row r="31" spans="1:16">
      <c r="A31" s="13"/>
      <c r="B31" s="45">
        <v>552</v>
      </c>
      <c r="C31" s="21" t="s">
        <v>60</v>
      </c>
      <c r="D31" s="46">
        <v>0</v>
      </c>
      <c r="E31" s="46">
        <v>1037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1037</v>
      </c>
      <c r="O31" s="47">
        <f t="shared" si="1"/>
        <v>3.1076747879768649E-2</v>
      </c>
      <c r="P31" s="9"/>
    </row>
    <row r="32" spans="1:16">
      <c r="A32" s="13"/>
      <c r="B32" s="45">
        <v>554</v>
      </c>
      <c r="C32" s="21" t="s">
        <v>41</v>
      </c>
      <c r="D32" s="46">
        <v>13138</v>
      </c>
      <c r="E32" s="46">
        <v>108845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121983</v>
      </c>
      <c r="O32" s="47">
        <f t="shared" si="1"/>
        <v>3.65557853097186</v>
      </c>
      <c r="P32" s="9"/>
    </row>
    <row r="33" spans="1:119">
      <c r="A33" s="13"/>
      <c r="B33" s="45">
        <v>559</v>
      </c>
      <c r="C33" s="21" t="s">
        <v>42</v>
      </c>
      <c r="D33" s="46">
        <v>4865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3654475</v>
      </c>
      <c r="N33" s="46">
        <f t="shared" si="7"/>
        <v>3659340</v>
      </c>
      <c r="O33" s="47">
        <f t="shared" si="1"/>
        <v>109.66286073900926</v>
      </c>
      <c r="P33" s="9"/>
    </row>
    <row r="34" spans="1:119" ht="15.75">
      <c r="A34" s="28" t="s">
        <v>43</v>
      </c>
      <c r="B34" s="29"/>
      <c r="C34" s="30"/>
      <c r="D34" s="31">
        <f t="shared" ref="D34:M34" si="9">SUM(D35:D35)</f>
        <v>146584</v>
      </c>
      <c r="E34" s="31">
        <f t="shared" si="9"/>
        <v>437506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584090</v>
      </c>
      <c r="O34" s="43">
        <f t="shared" si="1"/>
        <v>17.503970751296112</v>
      </c>
      <c r="P34" s="10"/>
    </row>
    <row r="35" spans="1:119">
      <c r="A35" s="12"/>
      <c r="B35" s="44">
        <v>569</v>
      </c>
      <c r="C35" s="20" t="s">
        <v>44</v>
      </c>
      <c r="D35" s="46">
        <v>146584</v>
      </c>
      <c r="E35" s="46">
        <v>437506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584090</v>
      </c>
      <c r="O35" s="47">
        <f t="shared" si="1"/>
        <v>17.503970751296112</v>
      </c>
      <c r="P35" s="9"/>
    </row>
    <row r="36" spans="1:119" ht="15.75">
      <c r="A36" s="28" t="s">
        <v>45</v>
      </c>
      <c r="B36" s="29"/>
      <c r="C36" s="30"/>
      <c r="D36" s="31">
        <f t="shared" ref="D36:M36" si="11">SUM(D37:D40)</f>
        <v>3509539</v>
      </c>
      <c r="E36" s="31">
        <f t="shared" si="11"/>
        <v>35908</v>
      </c>
      <c r="F36" s="31">
        <f t="shared" si="11"/>
        <v>0</v>
      </c>
      <c r="G36" s="31">
        <f t="shared" si="11"/>
        <v>53493</v>
      </c>
      <c r="H36" s="31">
        <f t="shared" si="11"/>
        <v>0</v>
      </c>
      <c r="I36" s="31">
        <f t="shared" si="11"/>
        <v>1666259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5265199</v>
      </c>
      <c r="O36" s="43">
        <f t="shared" si="1"/>
        <v>157.78713776259403</v>
      </c>
      <c r="P36" s="9"/>
    </row>
    <row r="37" spans="1:119">
      <c r="A37" s="12"/>
      <c r="B37" s="44">
        <v>571</v>
      </c>
      <c r="C37" s="20" t="s">
        <v>46</v>
      </c>
      <c r="D37" s="46">
        <v>553985</v>
      </c>
      <c r="E37" s="46">
        <v>7645</v>
      </c>
      <c r="F37" s="46">
        <v>0</v>
      </c>
      <c r="G37" s="46">
        <v>18077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579707</v>
      </c>
      <c r="O37" s="47">
        <f t="shared" si="1"/>
        <v>17.37262129521412</v>
      </c>
      <c r="P37" s="9"/>
    </row>
    <row r="38" spans="1:119">
      <c r="A38" s="12"/>
      <c r="B38" s="44">
        <v>572</v>
      </c>
      <c r="C38" s="20" t="s">
        <v>47</v>
      </c>
      <c r="D38" s="46">
        <v>2955306</v>
      </c>
      <c r="E38" s="46">
        <v>14530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2969836</v>
      </c>
      <c r="O38" s="47">
        <f t="shared" si="1"/>
        <v>88.99985016032845</v>
      </c>
      <c r="P38" s="9"/>
    </row>
    <row r="39" spans="1:119">
      <c r="A39" s="12"/>
      <c r="B39" s="44">
        <v>574</v>
      </c>
      <c r="C39" s="20" t="s">
        <v>61</v>
      </c>
      <c r="D39" s="46">
        <v>248</v>
      </c>
      <c r="E39" s="46">
        <v>0</v>
      </c>
      <c r="F39" s="46">
        <v>0</v>
      </c>
      <c r="G39" s="46">
        <v>35416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35664</v>
      </c>
      <c r="O39" s="47">
        <f t="shared" si="1"/>
        <v>1.068776409242111</v>
      </c>
      <c r="P39" s="9"/>
    </row>
    <row r="40" spans="1:119">
      <c r="A40" s="12"/>
      <c r="B40" s="44">
        <v>575</v>
      </c>
      <c r="C40" s="20" t="s">
        <v>55</v>
      </c>
      <c r="D40" s="46">
        <v>0</v>
      </c>
      <c r="E40" s="46">
        <v>13733</v>
      </c>
      <c r="F40" s="46">
        <v>0</v>
      </c>
      <c r="G40" s="46">
        <v>0</v>
      </c>
      <c r="H40" s="46">
        <v>0</v>
      </c>
      <c r="I40" s="46">
        <v>1666259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1679992</v>
      </c>
      <c r="O40" s="47">
        <f t="shared" si="1"/>
        <v>50.345889897809343</v>
      </c>
      <c r="P40" s="9"/>
    </row>
    <row r="41" spans="1:119" ht="15.75">
      <c r="A41" s="28" t="s">
        <v>49</v>
      </c>
      <c r="B41" s="29"/>
      <c r="C41" s="30"/>
      <c r="D41" s="31">
        <f t="shared" ref="D41:M41" si="12">SUM(D42:D42)</f>
        <v>775640</v>
      </c>
      <c r="E41" s="31">
        <f t="shared" si="12"/>
        <v>737485</v>
      </c>
      <c r="F41" s="31">
        <f t="shared" si="12"/>
        <v>0</v>
      </c>
      <c r="G41" s="31">
        <f t="shared" si="12"/>
        <v>98579</v>
      </c>
      <c r="H41" s="31">
        <f t="shared" si="12"/>
        <v>0</v>
      </c>
      <c r="I41" s="31">
        <f t="shared" si="12"/>
        <v>0</v>
      </c>
      <c r="J41" s="31">
        <f t="shared" si="12"/>
        <v>2000000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3611704</v>
      </c>
      <c r="O41" s="43">
        <f t="shared" si="1"/>
        <v>108.23530822020439</v>
      </c>
      <c r="P41" s="9"/>
    </row>
    <row r="42" spans="1:119" ht="15.75" thickBot="1">
      <c r="A42" s="12"/>
      <c r="B42" s="44">
        <v>581</v>
      </c>
      <c r="C42" s="20" t="s">
        <v>48</v>
      </c>
      <c r="D42" s="46">
        <v>775640</v>
      </c>
      <c r="E42" s="46">
        <v>737485</v>
      </c>
      <c r="F42" s="46">
        <v>0</v>
      </c>
      <c r="G42" s="46">
        <v>98579</v>
      </c>
      <c r="H42" s="46">
        <v>0</v>
      </c>
      <c r="I42" s="46">
        <v>0</v>
      </c>
      <c r="J42" s="46">
        <v>2000000</v>
      </c>
      <c r="K42" s="46">
        <v>0</v>
      </c>
      <c r="L42" s="46">
        <v>0</v>
      </c>
      <c r="M42" s="46">
        <v>0</v>
      </c>
      <c r="N42" s="46">
        <f>SUM(D42:M42)</f>
        <v>3611704</v>
      </c>
      <c r="O42" s="47">
        <f t="shared" si="1"/>
        <v>108.23530822020439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SUM(D5,D15,D21,D27,D30,D34,D36,D41)</f>
        <v>48551257</v>
      </c>
      <c r="E43" s="15">
        <f t="shared" si="13"/>
        <v>3349309</v>
      </c>
      <c r="F43" s="15">
        <f t="shared" si="13"/>
        <v>372551</v>
      </c>
      <c r="G43" s="15">
        <f t="shared" si="13"/>
        <v>2929832</v>
      </c>
      <c r="H43" s="15">
        <f t="shared" si="13"/>
        <v>0</v>
      </c>
      <c r="I43" s="15">
        <f t="shared" si="13"/>
        <v>25289239</v>
      </c>
      <c r="J43" s="15">
        <f t="shared" si="13"/>
        <v>5495131</v>
      </c>
      <c r="K43" s="15">
        <f t="shared" si="13"/>
        <v>14472374</v>
      </c>
      <c r="L43" s="15">
        <f t="shared" si="13"/>
        <v>0</v>
      </c>
      <c r="M43" s="15">
        <f t="shared" si="13"/>
        <v>16984603</v>
      </c>
      <c r="N43" s="15">
        <f>SUM(D43:M43)</f>
        <v>117444296</v>
      </c>
      <c r="O43" s="37">
        <f t="shared" si="1"/>
        <v>3519.562947646019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69</v>
      </c>
      <c r="M45" s="163"/>
      <c r="N45" s="163"/>
      <c r="O45" s="41">
        <v>33369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15148194</v>
      </c>
      <c r="E5" s="26">
        <f t="shared" si="0"/>
        <v>1625</v>
      </c>
      <c r="F5" s="26">
        <f t="shared" si="0"/>
        <v>274246</v>
      </c>
      <c r="G5" s="26">
        <f t="shared" si="0"/>
        <v>310106</v>
      </c>
      <c r="H5" s="26">
        <f t="shared" si="0"/>
        <v>0</v>
      </c>
      <c r="I5" s="26">
        <f t="shared" si="0"/>
        <v>1636934</v>
      </c>
      <c r="J5" s="26">
        <f t="shared" si="0"/>
        <v>5664938</v>
      </c>
      <c r="K5" s="26">
        <f t="shared" si="0"/>
        <v>14448725</v>
      </c>
      <c r="L5" s="26">
        <f t="shared" si="0"/>
        <v>0</v>
      </c>
      <c r="M5" s="26">
        <f t="shared" si="0"/>
        <v>5211858</v>
      </c>
      <c r="N5" s="27">
        <f>SUM(D5:M5)</f>
        <v>42696626</v>
      </c>
      <c r="O5" s="32">
        <f t="shared" ref="O5:O41" si="1">(N5/O$43)</f>
        <v>1304.7894752926077</v>
      </c>
      <c r="P5" s="6"/>
    </row>
    <row r="6" spans="1:133">
      <c r="A6" s="12"/>
      <c r="B6" s="44">
        <v>511</v>
      </c>
      <c r="C6" s="20" t="s">
        <v>19</v>
      </c>
      <c r="D6" s="46">
        <v>595879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595879</v>
      </c>
      <c r="O6" s="47">
        <f t="shared" si="1"/>
        <v>18.209791278305779</v>
      </c>
      <c r="P6" s="9"/>
    </row>
    <row r="7" spans="1:133">
      <c r="A7" s="12"/>
      <c r="B7" s="44">
        <v>512</v>
      </c>
      <c r="C7" s="20" t="s">
        <v>20</v>
      </c>
      <c r="D7" s="46">
        <v>998324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998324</v>
      </c>
      <c r="O7" s="47">
        <f t="shared" si="1"/>
        <v>30.508327476087157</v>
      </c>
      <c r="P7" s="9"/>
    </row>
    <row r="8" spans="1:133">
      <c r="A8" s="12"/>
      <c r="B8" s="44">
        <v>513</v>
      </c>
      <c r="C8" s="20" t="s">
        <v>21</v>
      </c>
      <c r="D8" s="46">
        <v>2204843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5664938</v>
      </c>
      <c r="K8" s="46">
        <v>14448725</v>
      </c>
      <c r="L8" s="46">
        <v>0</v>
      </c>
      <c r="M8" s="46">
        <v>0</v>
      </c>
      <c r="N8" s="46">
        <f t="shared" si="2"/>
        <v>22318506</v>
      </c>
      <c r="O8" s="47">
        <f t="shared" si="1"/>
        <v>682.04339455428908</v>
      </c>
      <c r="P8" s="9"/>
    </row>
    <row r="9" spans="1:133">
      <c r="A9" s="12"/>
      <c r="B9" s="44">
        <v>514</v>
      </c>
      <c r="C9" s="20" t="s">
        <v>22</v>
      </c>
      <c r="D9" s="46">
        <v>381661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381661</v>
      </c>
      <c r="O9" s="47">
        <f t="shared" si="1"/>
        <v>11.663386608807262</v>
      </c>
      <c r="P9" s="9"/>
    </row>
    <row r="10" spans="1:133">
      <c r="A10" s="12"/>
      <c r="B10" s="44">
        <v>515</v>
      </c>
      <c r="C10" s="20" t="s">
        <v>23</v>
      </c>
      <c r="D10" s="46">
        <v>801024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801024</v>
      </c>
      <c r="O10" s="47">
        <f t="shared" si="1"/>
        <v>24.478929193533599</v>
      </c>
      <c r="P10" s="9"/>
    </row>
    <row r="11" spans="1:133">
      <c r="A11" s="12"/>
      <c r="B11" s="44">
        <v>516</v>
      </c>
      <c r="C11" s="20" t="s">
        <v>53</v>
      </c>
      <c r="D11" s="46">
        <v>772329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772329</v>
      </c>
      <c r="O11" s="47">
        <f t="shared" si="1"/>
        <v>23.602023041897137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274246</v>
      </c>
      <c r="G12" s="46">
        <v>0</v>
      </c>
      <c r="H12" s="46">
        <v>0</v>
      </c>
      <c r="I12" s="46">
        <v>1636934</v>
      </c>
      <c r="J12" s="46">
        <v>0</v>
      </c>
      <c r="K12" s="46">
        <v>0</v>
      </c>
      <c r="L12" s="46">
        <v>0</v>
      </c>
      <c r="M12" s="46">
        <v>3639324</v>
      </c>
      <c r="N12" s="46">
        <f t="shared" si="2"/>
        <v>5550504</v>
      </c>
      <c r="O12" s="47">
        <f t="shared" si="1"/>
        <v>169.62087828133119</v>
      </c>
      <c r="P12" s="9"/>
    </row>
    <row r="13" spans="1:133">
      <c r="A13" s="12"/>
      <c r="B13" s="44">
        <v>519</v>
      </c>
      <c r="C13" s="20" t="s">
        <v>25</v>
      </c>
      <c r="D13" s="46">
        <v>9394134</v>
      </c>
      <c r="E13" s="46">
        <v>1625</v>
      </c>
      <c r="F13" s="46">
        <v>0</v>
      </c>
      <c r="G13" s="46">
        <v>310106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1572534</v>
      </c>
      <c r="N13" s="46">
        <f t="shared" si="2"/>
        <v>11278399</v>
      </c>
      <c r="O13" s="47">
        <f t="shared" si="1"/>
        <v>344.66274485835652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26582134</v>
      </c>
      <c r="E14" s="31">
        <f t="shared" si="3"/>
        <v>952948</v>
      </c>
      <c r="F14" s="31">
        <f t="shared" si="3"/>
        <v>0</v>
      </c>
      <c r="G14" s="31">
        <f t="shared" si="3"/>
        <v>669547</v>
      </c>
      <c r="H14" s="31">
        <f t="shared" si="3"/>
        <v>0</v>
      </c>
      <c r="I14" s="31">
        <f t="shared" si="3"/>
        <v>0</v>
      </c>
      <c r="J14" s="31">
        <f t="shared" si="3"/>
        <v>48634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28253263</v>
      </c>
      <c r="O14" s="43">
        <f t="shared" si="1"/>
        <v>863.40686978577764</v>
      </c>
      <c r="P14" s="10"/>
    </row>
    <row r="15" spans="1:133">
      <c r="A15" s="12"/>
      <c r="B15" s="44">
        <v>521</v>
      </c>
      <c r="C15" s="20" t="s">
        <v>27</v>
      </c>
      <c r="D15" s="46">
        <v>14687237</v>
      </c>
      <c r="E15" s="46">
        <v>832823</v>
      </c>
      <c r="F15" s="46">
        <v>0</v>
      </c>
      <c r="G15" s="46">
        <v>507285</v>
      </c>
      <c r="H15" s="46">
        <v>0</v>
      </c>
      <c r="I15" s="46">
        <v>0</v>
      </c>
      <c r="J15" s="46">
        <v>48634</v>
      </c>
      <c r="K15" s="46">
        <v>0</v>
      </c>
      <c r="L15" s="46">
        <v>0</v>
      </c>
      <c r="M15" s="46">
        <v>0</v>
      </c>
      <c r="N15" s="46">
        <f t="shared" si="4"/>
        <v>16075979</v>
      </c>
      <c r="O15" s="47">
        <f t="shared" si="1"/>
        <v>491.27460807383187</v>
      </c>
      <c r="P15" s="9"/>
    </row>
    <row r="16" spans="1:133">
      <c r="A16" s="12"/>
      <c r="B16" s="44">
        <v>522</v>
      </c>
      <c r="C16" s="20" t="s">
        <v>28</v>
      </c>
      <c r="D16" s="46">
        <v>8088405</v>
      </c>
      <c r="E16" s="46">
        <v>0</v>
      </c>
      <c r="F16" s="46">
        <v>0</v>
      </c>
      <c r="G16" s="46">
        <v>162262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8250667</v>
      </c>
      <c r="O16" s="47">
        <f t="shared" si="1"/>
        <v>252.13663172691992</v>
      </c>
      <c r="P16" s="9"/>
    </row>
    <row r="17" spans="1:16">
      <c r="A17" s="12"/>
      <c r="B17" s="44">
        <v>524</v>
      </c>
      <c r="C17" s="20" t="s">
        <v>29</v>
      </c>
      <c r="D17" s="46">
        <v>1293105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1293105</v>
      </c>
      <c r="O17" s="47">
        <f t="shared" si="1"/>
        <v>39.516700791492219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120125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120125</v>
      </c>
      <c r="O18" s="47">
        <f t="shared" si="1"/>
        <v>3.6709653760352046</v>
      </c>
      <c r="P18" s="9"/>
    </row>
    <row r="19" spans="1:16">
      <c r="A19" s="12"/>
      <c r="B19" s="44">
        <v>526</v>
      </c>
      <c r="C19" s="20" t="s">
        <v>31</v>
      </c>
      <c r="D19" s="46">
        <v>2513387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2513387</v>
      </c>
      <c r="O19" s="47">
        <f t="shared" si="1"/>
        <v>76.80796381749839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17017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21757757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21774774</v>
      </c>
      <c r="O20" s="43">
        <f t="shared" si="1"/>
        <v>665.42719188338481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6633345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6633345</v>
      </c>
      <c r="O21" s="47">
        <f t="shared" si="1"/>
        <v>202.71200684533815</v>
      </c>
      <c r="P21" s="9"/>
    </row>
    <row r="22" spans="1:16">
      <c r="A22" s="12"/>
      <c r="B22" s="44">
        <v>534</v>
      </c>
      <c r="C22" s="20" t="s">
        <v>34</v>
      </c>
      <c r="D22" s="46">
        <v>17017</v>
      </c>
      <c r="E22" s="46">
        <v>0</v>
      </c>
      <c r="F22" s="46">
        <v>0</v>
      </c>
      <c r="G22" s="46">
        <v>0</v>
      </c>
      <c r="H22" s="46">
        <v>0</v>
      </c>
      <c r="I22" s="46">
        <v>3667825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3684842</v>
      </c>
      <c r="O22" s="47">
        <f t="shared" si="1"/>
        <v>112.60709592641261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3267870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3267870</v>
      </c>
      <c r="O23" s="47">
        <f t="shared" si="1"/>
        <v>99.864621214436326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8188717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8188717</v>
      </c>
      <c r="O24" s="47">
        <f t="shared" si="1"/>
        <v>250.24346789719769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1012555</v>
      </c>
      <c r="E25" s="31">
        <f t="shared" si="6"/>
        <v>6172483</v>
      </c>
      <c r="F25" s="31">
        <f t="shared" si="6"/>
        <v>0</v>
      </c>
      <c r="G25" s="31">
        <f t="shared" si="6"/>
        <v>501084</v>
      </c>
      <c r="H25" s="31">
        <f t="shared" si="6"/>
        <v>0</v>
      </c>
      <c r="I25" s="31">
        <f t="shared" si="6"/>
        <v>1217218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8903340</v>
      </c>
      <c r="O25" s="43">
        <f t="shared" si="1"/>
        <v>272.08202181951532</v>
      </c>
      <c r="P25" s="10"/>
    </row>
    <row r="26" spans="1:16">
      <c r="A26" s="12"/>
      <c r="B26" s="44">
        <v>541</v>
      </c>
      <c r="C26" s="20" t="s">
        <v>38</v>
      </c>
      <c r="D26" s="46">
        <v>1012555</v>
      </c>
      <c r="E26" s="46">
        <v>6170625</v>
      </c>
      <c r="F26" s="46">
        <v>0</v>
      </c>
      <c r="G26" s="46">
        <v>501084</v>
      </c>
      <c r="H26" s="46">
        <v>0</v>
      </c>
      <c r="I26" s="46">
        <v>1215327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8899591</v>
      </c>
      <c r="O26" s="47">
        <f t="shared" si="1"/>
        <v>271.96745408428325</v>
      </c>
      <c r="P26" s="9"/>
    </row>
    <row r="27" spans="1:16">
      <c r="A27" s="12"/>
      <c r="B27" s="44">
        <v>543</v>
      </c>
      <c r="C27" s="20" t="s">
        <v>39</v>
      </c>
      <c r="D27" s="46">
        <v>0</v>
      </c>
      <c r="E27" s="46">
        <v>1858</v>
      </c>
      <c r="F27" s="46">
        <v>0</v>
      </c>
      <c r="G27" s="46">
        <v>0</v>
      </c>
      <c r="H27" s="46">
        <v>0</v>
      </c>
      <c r="I27" s="46">
        <v>1891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3749</v>
      </c>
      <c r="O27" s="47">
        <f t="shared" si="1"/>
        <v>0.11456773523209975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37531</v>
      </c>
      <c r="E28" s="31">
        <f t="shared" si="8"/>
        <v>101286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1116686</v>
      </c>
      <c r="N28" s="31">
        <f t="shared" si="7"/>
        <v>1255503</v>
      </c>
      <c r="O28" s="43">
        <f t="shared" si="1"/>
        <v>38.367600770100537</v>
      </c>
      <c r="P28" s="10"/>
    </row>
    <row r="29" spans="1:16">
      <c r="A29" s="13"/>
      <c r="B29" s="45">
        <v>552</v>
      </c>
      <c r="C29" s="21" t="s">
        <v>60</v>
      </c>
      <c r="D29" s="46">
        <v>0</v>
      </c>
      <c r="E29" s="46">
        <v>8377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8377</v>
      </c>
      <c r="O29" s="47">
        <f t="shared" si="1"/>
        <v>0.25599731076001592</v>
      </c>
      <c r="P29" s="9"/>
    </row>
    <row r="30" spans="1:16">
      <c r="A30" s="13"/>
      <c r="B30" s="45">
        <v>554</v>
      </c>
      <c r="C30" s="21" t="s">
        <v>41</v>
      </c>
      <c r="D30" s="46">
        <v>37531</v>
      </c>
      <c r="E30" s="46">
        <v>92909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130440</v>
      </c>
      <c r="O30" s="47">
        <f t="shared" si="1"/>
        <v>3.9861870855361672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1116686</v>
      </c>
      <c r="N31" s="46">
        <f t="shared" si="7"/>
        <v>1116686</v>
      </c>
      <c r="O31" s="47">
        <f t="shared" si="1"/>
        <v>34.125416373804356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181284</v>
      </c>
      <c r="E32" s="31">
        <f t="shared" si="9"/>
        <v>544452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725736</v>
      </c>
      <c r="O32" s="43">
        <f t="shared" si="1"/>
        <v>22.178162148947223</v>
      </c>
      <c r="P32" s="10"/>
    </row>
    <row r="33" spans="1:119">
      <c r="A33" s="12"/>
      <c r="B33" s="44">
        <v>569</v>
      </c>
      <c r="C33" s="20" t="s">
        <v>44</v>
      </c>
      <c r="D33" s="46">
        <v>181284</v>
      </c>
      <c r="E33" s="46">
        <v>544452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725736</v>
      </c>
      <c r="O33" s="47">
        <f t="shared" si="1"/>
        <v>22.178162148947223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3884330</v>
      </c>
      <c r="E34" s="31">
        <f t="shared" si="11"/>
        <v>26583</v>
      </c>
      <c r="F34" s="31">
        <f t="shared" si="11"/>
        <v>0</v>
      </c>
      <c r="G34" s="31">
        <f t="shared" si="11"/>
        <v>40632</v>
      </c>
      <c r="H34" s="31">
        <f t="shared" si="11"/>
        <v>0</v>
      </c>
      <c r="I34" s="31">
        <f t="shared" si="11"/>
        <v>1757567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5709112</v>
      </c>
      <c r="O34" s="43">
        <f t="shared" si="1"/>
        <v>174.46786663814441</v>
      </c>
      <c r="P34" s="9"/>
    </row>
    <row r="35" spans="1:119">
      <c r="A35" s="12"/>
      <c r="B35" s="44">
        <v>571</v>
      </c>
      <c r="C35" s="20" t="s">
        <v>46</v>
      </c>
      <c r="D35" s="46">
        <v>557842</v>
      </c>
      <c r="E35" s="46">
        <v>13208</v>
      </c>
      <c r="F35" s="46">
        <v>0</v>
      </c>
      <c r="G35" s="46">
        <v>11450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582500</v>
      </c>
      <c r="O35" s="47">
        <f t="shared" si="1"/>
        <v>17.800935122085384</v>
      </c>
      <c r="P35" s="9"/>
    </row>
    <row r="36" spans="1:119">
      <c r="A36" s="12"/>
      <c r="B36" s="44">
        <v>572</v>
      </c>
      <c r="C36" s="20" t="s">
        <v>47</v>
      </c>
      <c r="D36" s="46">
        <v>3317765</v>
      </c>
      <c r="E36" s="46">
        <v>13375</v>
      </c>
      <c r="F36" s="46">
        <v>0</v>
      </c>
      <c r="G36" s="46">
        <v>29182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3360322</v>
      </c>
      <c r="O36" s="47">
        <f t="shared" si="1"/>
        <v>102.68991229410507</v>
      </c>
      <c r="P36" s="9"/>
    </row>
    <row r="37" spans="1:119">
      <c r="A37" s="12"/>
      <c r="B37" s="44">
        <v>574</v>
      </c>
      <c r="C37" s="20" t="s">
        <v>61</v>
      </c>
      <c r="D37" s="46">
        <v>8723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8723</v>
      </c>
      <c r="O37" s="47">
        <f t="shared" si="1"/>
        <v>0.26657091342480826</v>
      </c>
      <c r="P37" s="9"/>
    </row>
    <row r="38" spans="1:119">
      <c r="A38" s="12"/>
      <c r="B38" s="44">
        <v>575</v>
      </c>
      <c r="C38" s="20" t="s">
        <v>55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1757567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1757567</v>
      </c>
      <c r="O38" s="47">
        <f t="shared" si="1"/>
        <v>53.710448308529166</v>
      </c>
      <c r="P38" s="9"/>
    </row>
    <row r="39" spans="1:119" ht="15.75">
      <c r="A39" s="28" t="s">
        <v>49</v>
      </c>
      <c r="B39" s="29"/>
      <c r="C39" s="30"/>
      <c r="D39" s="31">
        <f t="shared" ref="D39:M39" si="12">SUM(D40:D40)</f>
        <v>829608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9795496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10625104</v>
      </c>
      <c r="O39" s="43">
        <f t="shared" si="1"/>
        <v>324.69834672860065</v>
      </c>
      <c r="P39" s="9"/>
    </row>
    <row r="40" spans="1:119" ht="15.75" thickBot="1">
      <c r="A40" s="12"/>
      <c r="B40" s="44">
        <v>581</v>
      </c>
      <c r="C40" s="20" t="s">
        <v>48</v>
      </c>
      <c r="D40" s="46">
        <v>829608</v>
      </c>
      <c r="E40" s="46">
        <v>0</v>
      </c>
      <c r="F40" s="46">
        <v>0</v>
      </c>
      <c r="G40" s="46">
        <v>0</v>
      </c>
      <c r="H40" s="46">
        <v>0</v>
      </c>
      <c r="I40" s="46">
        <v>9795496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10625104</v>
      </c>
      <c r="O40" s="47">
        <f t="shared" si="1"/>
        <v>324.69834672860065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SUM(D5,D14,D20,D25,D28,D32,D34,D39)</f>
        <v>47692653</v>
      </c>
      <c r="E41" s="15">
        <f t="shared" si="13"/>
        <v>7799377</v>
      </c>
      <c r="F41" s="15">
        <f t="shared" si="13"/>
        <v>274246</v>
      </c>
      <c r="G41" s="15">
        <f t="shared" si="13"/>
        <v>1521369</v>
      </c>
      <c r="H41" s="15">
        <f t="shared" si="13"/>
        <v>0</v>
      </c>
      <c r="I41" s="15">
        <f t="shared" si="13"/>
        <v>36164972</v>
      </c>
      <c r="J41" s="15">
        <f t="shared" si="13"/>
        <v>5713572</v>
      </c>
      <c r="K41" s="15">
        <f t="shared" si="13"/>
        <v>14448725</v>
      </c>
      <c r="L41" s="15">
        <f t="shared" si="13"/>
        <v>0</v>
      </c>
      <c r="M41" s="15">
        <f t="shared" si="13"/>
        <v>6328544</v>
      </c>
      <c r="N41" s="15">
        <f>SUM(D41:M41)</f>
        <v>119943458</v>
      </c>
      <c r="O41" s="37">
        <f t="shared" si="1"/>
        <v>3665.417535067078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65</v>
      </c>
      <c r="M43" s="163"/>
      <c r="N43" s="163"/>
      <c r="O43" s="41">
        <v>32723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14874285</v>
      </c>
      <c r="E5" s="26">
        <f t="shared" si="0"/>
        <v>0</v>
      </c>
      <c r="F5" s="26">
        <f t="shared" si="0"/>
        <v>273959</v>
      </c>
      <c r="G5" s="26">
        <f t="shared" si="0"/>
        <v>209510</v>
      </c>
      <c r="H5" s="26">
        <f t="shared" si="0"/>
        <v>0</v>
      </c>
      <c r="I5" s="26">
        <f t="shared" si="0"/>
        <v>1618487</v>
      </c>
      <c r="J5" s="26">
        <f t="shared" si="0"/>
        <v>4489236</v>
      </c>
      <c r="K5" s="26">
        <f t="shared" si="0"/>
        <v>12844297</v>
      </c>
      <c r="L5" s="26">
        <f t="shared" si="0"/>
        <v>0</v>
      </c>
      <c r="M5" s="26">
        <f t="shared" si="0"/>
        <v>1442472</v>
      </c>
      <c r="N5" s="27">
        <f>SUM(D5:M5)</f>
        <v>35752246</v>
      </c>
      <c r="O5" s="32">
        <f t="shared" ref="O5:O43" si="1">(N5/O$45)</f>
        <v>1098.8856923313356</v>
      </c>
      <c r="P5" s="6"/>
    </row>
    <row r="6" spans="1:133">
      <c r="A6" s="12"/>
      <c r="B6" s="44">
        <v>511</v>
      </c>
      <c r="C6" s="20" t="s">
        <v>19</v>
      </c>
      <c r="D6" s="46">
        <v>484381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484381</v>
      </c>
      <c r="O6" s="47">
        <f t="shared" si="1"/>
        <v>14.887997541109574</v>
      </c>
      <c r="P6" s="9"/>
    </row>
    <row r="7" spans="1:133">
      <c r="A7" s="12"/>
      <c r="B7" s="44">
        <v>512</v>
      </c>
      <c r="C7" s="20" t="s">
        <v>20</v>
      </c>
      <c r="D7" s="46">
        <v>1198821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1198821</v>
      </c>
      <c r="O7" s="47">
        <f t="shared" si="1"/>
        <v>36.847118487782389</v>
      </c>
      <c r="P7" s="9"/>
    </row>
    <row r="8" spans="1:133">
      <c r="A8" s="12"/>
      <c r="B8" s="44">
        <v>513</v>
      </c>
      <c r="C8" s="20" t="s">
        <v>21</v>
      </c>
      <c r="D8" s="46">
        <v>2223329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4489236</v>
      </c>
      <c r="K8" s="46">
        <v>12844297</v>
      </c>
      <c r="L8" s="46">
        <v>0</v>
      </c>
      <c r="M8" s="46">
        <v>0</v>
      </c>
      <c r="N8" s="46">
        <f t="shared" si="2"/>
        <v>19556862</v>
      </c>
      <c r="O8" s="47">
        <f t="shared" si="1"/>
        <v>601.10225910557858</v>
      </c>
      <c r="P8" s="9"/>
    </row>
    <row r="9" spans="1:133">
      <c r="A9" s="12"/>
      <c r="B9" s="44">
        <v>514</v>
      </c>
      <c r="C9" s="20" t="s">
        <v>22</v>
      </c>
      <c r="D9" s="46">
        <v>357595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357595</v>
      </c>
      <c r="O9" s="47">
        <f t="shared" si="1"/>
        <v>10.991086522206855</v>
      </c>
      <c r="P9" s="9"/>
    </row>
    <row r="10" spans="1:133">
      <c r="A10" s="12"/>
      <c r="B10" s="44">
        <v>515</v>
      </c>
      <c r="C10" s="20" t="s">
        <v>23</v>
      </c>
      <c r="D10" s="46">
        <v>786088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786088</v>
      </c>
      <c r="O10" s="47">
        <f t="shared" si="1"/>
        <v>24.161303211925617</v>
      </c>
      <c r="P10" s="9"/>
    </row>
    <row r="11" spans="1:133">
      <c r="A11" s="12"/>
      <c r="B11" s="44">
        <v>516</v>
      </c>
      <c r="C11" s="20" t="s">
        <v>53</v>
      </c>
      <c r="D11" s="46">
        <v>793885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793885</v>
      </c>
      <c r="O11" s="47">
        <f t="shared" si="1"/>
        <v>24.400952820039958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273959</v>
      </c>
      <c r="G12" s="46">
        <v>0</v>
      </c>
      <c r="H12" s="46">
        <v>0</v>
      </c>
      <c r="I12" s="46">
        <v>1618487</v>
      </c>
      <c r="J12" s="46">
        <v>0</v>
      </c>
      <c r="K12" s="46">
        <v>0</v>
      </c>
      <c r="L12" s="46">
        <v>0</v>
      </c>
      <c r="M12" s="46">
        <v>1206788</v>
      </c>
      <c r="N12" s="46">
        <f t="shared" si="2"/>
        <v>3099234</v>
      </c>
      <c r="O12" s="47">
        <f t="shared" si="1"/>
        <v>95.258460119870904</v>
      </c>
      <c r="P12" s="9"/>
    </row>
    <row r="13" spans="1:133">
      <c r="A13" s="12"/>
      <c r="B13" s="44">
        <v>519</v>
      </c>
      <c r="C13" s="20" t="s">
        <v>25</v>
      </c>
      <c r="D13" s="46">
        <v>9030186</v>
      </c>
      <c r="E13" s="46">
        <v>0</v>
      </c>
      <c r="F13" s="46">
        <v>0</v>
      </c>
      <c r="G13" s="46">
        <v>209510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235684</v>
      </c>
      <c r="N13" s="46">
        <f t="shared" si="2"/>
        <v>9475380</v>
      </c>
      <c r="O13" s="47">
        <f t="shared" si="1"/>
        <v>291.23651452282155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27184580</v>
      </c>
      <c r="E14" s="31">
        <f t="shared" si="3"/>
        <v>1190128</v>
      </c>
      <c r="F14" s="31">
        <f t="shared" si="3"/>
        <v>0</v>
      </c>
      <c r="G14" s="31">
        <f t="shared" si="3"/>
        <v>511690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28886398</v>
      </c>
      <c r="O14" s="43">
        <f t="shared" si="1"/>
        <v>887.85609343783619</v>
      </c>
      <c r="P14" s="10"/>
    </row>
    <row r="15" spans="1:133">
      <c r="A15" s="12"/>
      <c r="B15" s="44">
        <v>521</v>
      </c>
      <c r="C15" s="20" t="s">
        <v>27</v>
      </c>
      <c r="D15" s="46">
        <v>15252175</v>
      </c>
      <c r="E15" s="46">
        <v>1077182</v>
      </c>
      <c r="F15" s="46">
        <v>0</v>
      </c>
      <c r="G15" s="46">
        <v>382225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16711582</v>
      </c>
      <c r="O15" s="47">
        <f t="shared" si="1"/>
        <v>513.64936222529582</v>
      </c>
      <c r="P15" s="9"/>
    </row>
    <row r="16" spans="1:133">
      <c r="A16" s="12"/>
      <c r="B16" s="44">
        <v>522</v>
      </c>
      <c r="C16" s="20" t="s">
        <v>28</v>
      </c>
      <c r="D16" s="46">
        <v>8264906</v>
      </c>
      <c r="E16" s="46">
        <v>0</v>
      </c>
      <c r="F16" s="46">
        <v>0</v>
      </c>
      <c r="G16" s="46">
        <v>129465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8394371</v>
      </c>
      <c r="O16" s="47">
        <f t="shared" si="1"/>
        <v>258.0104810204395</v>
      </c>
      <c r="P16" s="9"/>
    </row>
    <row r="17" spans="1:16">
      <c r="A17" s="12"/>
      <c r="B17" s="44">
        <v>524</v>
      </c>
      <c r="C17" s="20" t="s">
        <v>29</v>
      </c>
      <c r="D17" s="46">
        <v>1204741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1204741</v>
      </c>
      <c r="O17" s="47">
        <f t="shared" si="1"/>
        <v>37.02907637928385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112946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112946</v>
      </c>
      <c r="O18" s="47">
        <f t="shared" si="1"/>
        <v>3.471522975257415</v>
      </c>
      <c r="P18" s="9"/>
    </row>
    <row r="19" spans="1:16">
      <c r="A19" s="12"/>
      <c r="B19" s="44">
        <v>526</v>
      </c>
      <c r="C19" s="20" t="s">
        <v>31</v>
      </c>
      <c r="D19" s="46">
        <v>2462758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2462758</v>
      </c>
      <c r="O19" s="47">
        <f t="shared" si="1"/>
        <v>75.695650837559555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298382</v>
      </c>
      <c r="H20" s="31">
        <f t="shared" si="5"/>
        <v>0</v>
      </c>
      <c r="I20" s="31">
        <f t="shared" si="5"/>
        <v>17281187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17579569</v>
      </c>
      <c r="O20" s="43">
        <f t="shared" si="1"/>
        <v>540.32792377439682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3599999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3599999</v>
      </c>
      <c r="O21" s="47">
        <f t="shared" si="1"/>
        <v>110.6500384201629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4009761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4009761</v>
      </c>
      <c r="O22" s="47">
        <f t="shared" si="1"/>
        <v>123.24453665283541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2661778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2661778</v>
      </c>
      <c r="O23" s="47">
        <f t="shared" si="1"/>
        <v>81.812755494083291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7009649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7009649</v>
      </c>
      <c r="O24" s="47">
        <f t="shared" si="1"/>
        <v>215.44948516981711</v>
      </c>
      <c r="P24" s="9"/>
    </row>
    <row r="25" spans="1:16">
      <c r="A25" s="12"/>
      <c r="B25" s="44">
        <v>537</v>
      </c>
      <c r="C25" s="20" t="s">
        <v>58</v>
      </c>
      <c r="D25" s="46">
        <v>0</v>
      </c>
      <c r="E25" s="46">
        <v>0</v>
      </c>
      <c r="F25" s="46">
        <v>0</v>
      </c>
      <c r="G25" s="46">
        <v>298382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298382</v>
      </c>
      <c r="O25" s="47">
        <f t="shared" si="1"/>
        <v>9.1711080374980796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SUM(D27:D29)</f>
        <v>1010135</v>
      </c>
      <c r="E26" s="31">
        <f t="shared" si="6"/>
        <v>5975582</v>
      </c>
      <c r="F26" s="31">
        <f t="shared" si="6"/>
        <v>0</v>
      </c>
      <c r="G26" s="31">
        <f t="shared" si="6"/>
        <v>523023</v>
      </c>
      <c r="H26" s="31">
        <f t="shared" si="6"/>
        <v>0</v>
      </c>
      <c r="I26" s="31">
        <f t="shared" si="6"/>
        <v>1150961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8659701</v>
      </c>
      <c r="O26" s="43">
        <f t="shared" si="1"/>
        <v>266.16569847856152</v>
      </c>
      <c r="P26" s="10"/>
    </row>
    <row r="27" spans="1:16">
      <c r="A27" s="12"/>
      <c r="B27" s="44">
        <v>541</v>
      </c>
      <c r="C27" s="20" t="s">
        <v>38</v>
      </c>
      <c r="D27" s="46">
        <v>1010135</v>
      </c>
      <c r="E27" s="46">
        <v>4169701</v>
      </c>
      <c r="F27" s="46">
        <v>0</v>
      </c>
      <c r="G27" s="46">
        <v>523023</v>
      </c>
      <c r="H27" s="46">
        <v>0</v>
      </c>
      <c r="I27" s="46">
        <v>1146214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6849073</v>
      </c>
      <c r="O27" s="47">
        <f t="shared" si="1"/>
        <v>210.5140003073613</v>
      </c>
      <c r="P27" s="9"/>
    </row>
    <row r="28" spans="1:16">
      <c r="A28" s="12"/>
      <c r="B28" s="44">
        <v>542</v>
      </c>
      <c r="C28" s="20" t="s">
        <v>59</v>
      </c>
      <c r="D28" s="46">
        <v>0</v>
      </c>
      <c r="E28" s="46">
        <v>398531</v>
      </c>
      <c r="F28" s="46">
        <v>0</v>
      </c>
      <c r="G28" s="46">
        <v>0</v>
      </c>
      <c r="H28" s="46">
        <v>0</v>
      </c>
      <c r="I28" s="46">
        <v>4747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403278</v>
      </c>
      <c r="O28" s="47">
        <f t="shared" si="1"/>
        <v>12.395205163669894</v>
      </c>
      <c r="P28" s="9"/>
    </row>
    <row r="29" spans="1:16">
      <c r="A29" s="12"/>
      <c r="B29" s="44">
        <v>543</v>
      </c>
      <c r="C29" s="20" t="s">
        <v>39</v>
      </c>
      <c r="D29" s="46">
        <v>0</v>
      </c>
      <c r="E29" s="46">
        <v>1407350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1407350</v>
      </c>
      <c r="O29" s="47">
        <f t="shared" si="1"/>
        <v>43.256493007530352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185345</v>
      </c>
      <c r="E30" s="31">
        <f t="shared" si="8"/>
        <v>38397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5360290</v>
      </c>
      <c r="N30" s="31">
        <f t="shared" si="7"/>
        <v>5584032</v>
      </c>
      <c r="O30" s="43">
        <f t="shared" si="1"/>
        <v>171.63153526970953</v>
      </c>
      <c r="P30" s="10"/>
    </row>
    <row r="31" spans="1:16">
      <c r="A31" s="13"/>
      <c r="B31" s="45">
        <v>552</v>
      </c>
      <c r="C31" s="21" t="s">
        <v>60</v>
      </c>
      <c r="D31" s="46">
        <v>0</v>
      </c>
      <c r="E31" s="46">
        <v>31500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31500</v>
      </c>
      <c r="O31" s="47">
        <f t="shared" si="1"/>
        <v>0.9681881051175657</v>
      </c>
      <c r="P31" s="9"/>
    </row>
    <row r="32" spans="1:16">
      <c r="A32" s="13"/>
      <c r="B32" s="45">
        <v>554</v>
      </c>
      <c r="C32" s="21" t="s">
        <v>41</v>
      </c>
      <c r="D32" s="46">
        <v>185345</v>
      </c>
      <c r="E32" s="46">
        <v>6897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192242</v>
      </c>
      <c r="O32" s="47">
        <f t="shared" si="1"/>
        <v>5.9087751652067002</v>
      </c>
      <c r="P32" s="9"/>
    </row>
    <row r="33" spans="1:119">
      <c r="A33" s="13"/>
      <c r="B33" s="45">
        <v>559</v>
      </c>
      <c r="C33" s="21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5360290</v>
      </c>
      <c r="N33" s="46">
        <f t="shared" si="7"/>
        <v>5360290</v>
      </c>
      <c r="O33" s="47">
        <f t="shared" si="1"/>
        <v>164.75457199938529</v>
      </c>
      <c r="P33" s="9"/>
    </row>
    <row r="34" spans="1:119" ht="15.75">
      <c r="A34" s="28" t="s">
        <v>43</v>
      </c>
      <c r="B34" s="29"/>
      <c r="C34" s="30"/>
      <c r="D34" s="31">
        <f t="shared" ref="D34:M34" si="9">SUM(D35:D35)</f>
        <v>148567</v>
      </c>
      <c r="E34" s="31">
        <f t="shared" si="9"/>
        <v>566543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715110</v>
      </c>
      <c r="O34" s="43">
        <f t="shared" si="1"/>
        <v>21.979714153988013</v>
      </c>
      <c r="P34" s="10"/>
    </row>
    <row r="35" spans="1:119">
      <c r="A35" s="12"/>
      <c r="B35" s="44">
        <v>569</v>
      </c>
      <c r="C35" s="20" t="s">
        <v>44</v>
      </c>
      <c r="D35" s="46">
        <v>148567</v>
      </c>
      <c r="E35" s="46">
        <v>566543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715110</v>
      </c>
      <c r="O35" s="47">
        <f t="shared" si="1"/>
        <v>21.979714153988013</v>
      </c>
      <c r="P35" s="9"/>
    </row>
    <row r="36" spans="1:119" ht="15.75">
      <c r="A36" s="28" t="s">
        <v>45</v>
      </c>
      <c r="B36" s="29"/>
      <c r="C36" s="30"/>
      <c r="D36" s="31">
        <f t="shared" ref="D36:M36" si="11">SUM(D37:D40)</f>
        <v>3982248</v>
      </c>
      <c r="E36" s="31">
        <f t="shared" si="11"/>
        <v>5869</v>
      </c>
      <c r="F36" s="31">
        <f t="shared" si="11"/>
        <v>0</v>
      </c>
      <c r="G36" s="31">
        <f t="shared" si="11"/>
        <v>334580</v>
      </c>
      <c r="H36" s="31">
        <f t="shared" si="11"/>
        <v>0</v>
      </c>
      <c r="I36" s="31">
        <f t="shared" si="11"/>
        <v>2158847</v>
      </c>
      <c r="J36" s="31">
        <f t="shared" si="11"/>
        <v>9900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6491444</v>
      </c>
      <c r="O36" s="43">
        <f t="shared" si="1"/>
        <v>199.52186875672353</v>
      </c>
      <c r="P36" s="9"/>
    </row>
    <row r="37" spans="1:119">
      <c r="A37" s="12"/>
      <c r="B37" s="44">
        <v>571</v>
      </c>
      <c r="C37" s="20" t="s">
        <v>46</v>
      </c>
      <c r="D37" s="46">
        <v>589552</v>
      </c>
      <c r="E37" s="46">
        <v>12041</v>
      </c>
      <c r="F37" s="46">
        <v>0</v>
      </c>
      <c r="G37" s="46">
        <v>76421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678014</v>
      </c>
      <c r="O37" s="47">
        <f t="shared" si="1"/>
        <v>20.839526663593055</v>
      </c>
      <c r="P37" s="9"/>
    </row>
    <row r="38" spans="1:119">
      <c r="A38" s="12"/>
      <c r="B38" s="44">
        <v>572</v>
      </c>
      <c r="C38" s="20" t="s">
        <v>47</v>
      </c>
      <c r="D38" s="46">
        <v>3391496</v>
      </c>
      <c r="E38" s="46">
        <v>-6172</v>
      </c>
      <c r="F38" s="46">
        <v>0</v>
      </c>
      <c r="G38" s="46">
        <v>258159</v>
      </c>
      <c r="H38" s="46">
        <v>0</v>
      </c>
      <c r="I38" s="46">
        <v>0</v>
      </c>
      <c r="J38" s="46">
        <v>9900</v>
      </c>
      <c r="K38" s="46">
        <v>0</v>
      </c>
      <c r="L38" s="46">
        <v>0</v>
      </c>
      <c r="M38" s="46">
        <v>0</v>
      </c>
      <c r="N38" s="46">
        <f t="shared" si="10"/>
        <v>3653383</v>
      </c>
      <c r="O38" s="47">
        <f t="shared" si="1"/>
        <v>112.29085600122944</v>
      </c>
      <c r="P38" s="9"/>
    </row>
    <row r="39" spans="1:119">
      <c r="A39" s="12"/>
      <c r="B39" s="44">
        <v>574</v>
      </c>
      <c r="C39" s="20" t="s">
        <v>61</v>
      </c>
      <c r="D39" s="46">
        <v>1200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1200</v>
      </c>
      <c r="O39" s="47">
        <f t="shared" si="1"/>
        <v>3.6883356385431075E-2</v>
      </c>
      <c r="P39" s="9"/>
    </row>
    <row r="40" spans="1:119">
      <c r="A40" s="12"/>
      <c r="B40" s="44">
        <v>575</v>
      </c>
      <c r="C40" s="20" t="s">
        <v>55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2158847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2158847</v>
      </c>
      <c r="O40" s="47">
        <f t="shared" si="1"/>
        <v>66.354602735515599</v>
      </c>
      <c r="P40" s="9"/>
    </row>
    <row r="41" spans="1:119" ht="15.75">
      <c r="A41" s="28" t="s">
        <v>49</v>
      </c>
      <c r="B41" s="29"/>
      <c r="C41" s="30"/>
      <c r="D41" s="31">
        <f t="shared" ref="D41:M41" si="12">SUM(D42:D42)</f>
        <v>861553</v>
      </c>
      <c r="E41" s="31">
        <f t="shared" si="12"/>
        <v>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861553</v>
      </c>
      <c r="O41" s="43">
        <f t="shared" si="1"/>
        <v>26.480805286614416</v>
      </c>
      <c r="P41" s="9"/>
    </row>
    <row r="42" spans="1:119" ht="15.75" thickBot="1">
      <c r="A42" s="12"/>
      <c r="B42" s="44">
        <v>581</v>
      </c>
      <c r="C42" s="20" t="s">
        <v>48</v>
      </c>
      <c r="D42" s="46">
        <v>861553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861553</v>
      </c>
      <c r="O42" s="47">
        <f t="shared" si="1"/>
        <v>26.480805286614416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SUM(D5,D14,D20,D26,D30,D34,D36,D41)</f>
        <v>48246713</v>
      </c>
      <c r="E43" s="15">
        <f t="shared" si="13"/>
        <v>7776519</v>
      </c>
      <c r="F43" s="15">
        <f t="shared" si="13"/>
        <v>273959</v>
      </c>
      <c r="G43" s="15">
        <f t="shared" si="13"/>
        <v>1877185</v>
      </c>
      <c r="H43" s="15">
        <f t="shared" si="13"/>
        <v>0</v>
      </c>
      <c r="I43" s="15">
        <f t="shared" si="13"/>
        <v>22209482</v>
      </c>
      <c r="J43" s="15">
        <f t="shared" si="13"/>
        <v>4499136</v>
      </c>
      <c r="K43" s="15">
        <f t="shared" si="13"/>
        <v>12844297</v>
      </c>
      <c r="L43" s="15">
        <f t="shared" si="13"/>
        <v>0</v>
      </c>
      <c r="M43" s="15">
        <f t="shared" si="13"/>
        <v>6802762</v>
      </c>
      <c r="N43" s="15">
        <f>SUM(D43:M43)</f>
        <v>104530053</v>
      </c>
      <c r="O43" s="37">
        <f t="shared" si="1"/>
        <v>3212.8493314891657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62</v>
      </c>
      <c r="M45" s="163"/>
      <c r="N45" s="163"/>
      <c r="O45" s="41">
        <v>32535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16141636</v>
      </c>
      <c r="E5" s="26">
        <f t="shared" ref="E5:M5" si="0">SUM(E6:E14)</f>
        <v>24700</v>
      </c>
      <c r="F5" s="26">
        <f t="shared" si="0"/>
        <v>273971</v>
      </c>
      <c r="G5" s="26">
        <f t="shared" si="0"/>
        <v>493589</v>
      </c>
      <c r="H5" s="26">
        <f t="shared" si="0"/>
        <v>0</v>
      </c>
      <c r="I5" s="26">
        <f t="shared" si="0"/>
        <v>1577931</v>
      </c>
      <c r="J5" s="26">
        <f t="shared" si="0"/>
        <v>4212254</v>
      </c>
      <c r="K5" s="26">
        <f t="shared" si="0"/>
        <v>10593841</v>
      </c>
      <c r="L5" s="26">
        <f t="shared" si="0"/>
        <v>0</v>
      </c>
      <c r="M5" s="26">
        <f t="shared" si="0"/>
        <v>761100</v>
      </c>
      <c r="N5" s="27">
        <f>SUM(D5:M5)</f>
        <v>34079022</v>
      </c>
      <c r="O5" s="32">
        <f t="shared" ref="O5:O40" si="1">(N5/O$42)</f>
        <v>1048.9726052696381</v>
      </c>
      <c r="P5" s="6"/>
    </row>
    <row r="6" spans="1:133">
      <c r="A6" s="12"/>
      <c r="B6" s="44">
        <v>511</v>
      </c>
      <c r="C6" s="20" t="s">
        <v>19</v>
      </c>
      <c r="D6" s="46">
        <v>478111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478111</v>
      </c>
      <c r="O6" s="47">
        <f t="shared" si="1"/>
        <v>14.716541492243289</v>
      </c>
      <c r="P6" s="9"/>
    </row>
    <row r="7" spans="1:133">
      <c r="A7" s="12"/>
      <c r="B7" s="44">
        <v>512</v>
      </c>
      <c r="C7" s="20" t="s">
        <v>20</v>
      </c>
      <c r="D7" s="46">
        <v>1472457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1472457</v>
      </c>
      <c r="O7" s="47">
        <f t="shared" si="1"/>
        <v>45.323103915291803</v>
      </c>
      <c r="P7" s="9"/>
    </row>
    <row r="8" spans="1:133">
      <c r="A8" s="12"/>
      <c r="B8" s="44">
        <v>513</v>
      </c>
      <c r="C8" s="20" t="s">
        <v>21</v>
      </c>
      <c r="D8" s="46">
        <v>2432678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4212254</v>
      </c>
      <c r="K8" s="46">
        <v>0</v>
      </c>
      <c r="L8" s="46">
        <v>0</v>
      </c>
      <c r="M8" s="46">
        <v>0</v>
      </c>
      <c r="N8" s="46">
        <f t="shared" si="2"/>
        <v>6644932</v>
      </c>
      <c r="O8" s="47">
        <f t="shared" si="1"/>
        <v>204.53496675695641</v>
      </c>
      <c r="P8" s="9"/>
    </row>
    <row r="9" spans="1:133">
      <c r="A9" s="12"/>
      <c r="B9" s="44">
        <v>514</v>
      </c>
      <c r="C9" s="20" t="s">
        <v>22</v>
      </c>
      <c r="D9" s="46">
        <v>425852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425852</v>
      </c>
      <c r="O9" s="47">
        <f t="shared" si="1"/>
        <v>13.107978330460478</v>
      </c>
      <c r="P9" s="9"/>
    </row>
    <row r="10" spans="1:133">
      <c r="A10" s="12"/>
      <c r="B10" s="44">
        <v>515</v>
      </c>
      <c r="C10" s="20" t="s">
        <v>23</v>
      </c>
      <c r="D10" s="46">
        <v>764297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764297</v>
      </c>
      <c r="O10" s="47">
        <f t="shared" si="1"/>
        <v>23.525517114011326</v>
      </c>
      <c r="P10" s="9"/>
    </row>
    <row r="11" spans="1:133">
      <c r="A11" s="12"/>
      <c r="B11" s="44">
        <v>516</v>
      </c>
      <c r="C11" s="20" t="s">
        <v>53</v>
      </c>
      <c r="D11" s="46">
        <v>782029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782029</v>
      </c>
      <c r="O11" s="47">
        <f t="shared" si="1"/>
        <v>24.071318640728883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273971</v>
      </c>
      <c r="G12" s="46">
        <v>0</v>
      </c>
      <c r="H12" s="46">
        <v>0</v>
      </c>
      <c r="I12" s="46">
        <v>1577931</v>
      </c>
      <c r="J12" s="46">
        <v>0</v>
      </c>
      <c r="K12" s="46">
        <v>0</v>
      </c>
      <c r="L12" s="46">
        <v>0</v>
      </c>
      <c r="M12" s="46">
        <v>761100</v>
      </c>
      <c r="N12" s="46">
        <f t="shared" si="2"/>
        <v>2613002</v>
      </c>
      <c r="O12" s="47">
        <f t="shared" si="1"/>
        <v>80.429758680128046</v>
      </c>
      <c r="P12" s="9"/>
    </row>
    <row r="13" spans="1:133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9369081</v>
      </c>
      <c r="L13" s="46">
        <v>0</v>
      </c>
      <c r="M13" s="46">
        <v>0</v>
      </c>
      <c r="N13" s="46">
        <f t="shared" si="2"/>
        <v>9369081</v>
      </c>
      <c r="O13" s="47">
        <f t="shared" si="1"/>
        <v>288.38589633095296</v>
      </c>
      <c r="P13" s="9"/>
    </row>
    <row r="14" spans="1:133">
      <c r="A14" s="12"/>
      <c r="B14" s="44">
        <v>519</v>
      </c>
      <c r="C14" s="20" t="s">
        <v>25</v>
      </c>
      <c r="D14" s="46">
        <v>9786212</v>
      </c>
      <c r="E14" s="46">
        <v>24700</v>
      </c>
      <c r="F14" s="46">
        <v>0</v>
      </c>
      <c r="G14" s="46">
        <v>493589</v>
      </c>
      <c r="H14" s="46">
        <v>0</v>
      </c>
      <c r="I14" s="46">
        <v>0</v>
      </c>
      <c r="J14" s="46">
        <v>0</v>
      </c>
      <c r="K14" s="46">
        <v>1224760</v>
      </c>
      <c r="L14" s="46">
        <v>0</v>
      </c>
      <c r="M14" s="46">
        <v>0</v>
      </c>
      <c r="N14" s="46">
        <f t="shared" si="2"/>
        <v>11529261</v>
      </c>
      <c r="O14" s="47">
        <f t="shared" si="1"/>
        <v>354.87752400886484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SUM(D16:D20)</f>
        <v>29780726</v>
      </c>
      <c r="E15" s="31">
        <f t="shared" si="3"/>
        <v>1195983</v>
      </c>
      <c r="F15" s="31">
        <f t="shared" si="3"/>
        <v>0</v>
      </c>
      <c r="G15" s="31">
        <f t="shared" si="3"/>
        <v>161051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5" si="4">SUM(D15:M15)</f>
        <v>31137760</v>
      </c>
      <c r="O15" s="43">
        <f t="shared" si="1"/>
        <v>958.43880817532624</v>
      </c>
      <c r="P15" s="10"/>
    </row>
    <row r="16" spans="1:133">
      <c r="A16" s="12"/>
      <c r="B16" s="44">
        <v>521</v>
      </c>
      <c r="C16" s="20" t="s">
        <v>27</v>
      </c>
      <c r="D16" s="46">
        <v>16043938</v>
      </c>
      <c r="E16" s="46">
        <v>1011910</v>
      </c>
      <c r="F16" s="46">
        <v>0</v>
      </c>
      <c r="G16" s="46">
        <v>127318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17183166</v>
      </c>
      <c r="O16" s="47">
        <f t="shared" si="1"/>
        <v>528.90808914060574</v>
      </c>
      <c r="P16" s="9"/>
    </row>
    <row r="17" spans="1:16">
      <c r="A17" s="12"/>
      <c r="B17" s="44">
        <v>522</v>
      </c>
      <c r="C17" s="20" t="s">
        <v>28</v>
      </c>
      <c r="D17" s="46">
        <v>9171602</v>
      </c>
      <c r="E17" s="46">
        <v>0</v>
      </c>
      <c r="F17" s="46">
        <v>0</v>
      </c>
      <c r="G17" s="46">
        <v>33733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9205335</v>
      </c>
      <c r="O17" s="47">
        <f t="shared" si="1"/>
        <v>283.34569687269146</v>
      </c>
      <c r="P17" s="9"/>
    </row>
    <row r="18" spans="1:16">
      <c r="A18" s="12"/>
      <c r="B18" s="44">
        <v>524</v>
      </c>
      <c r="C18" s="20" t="s">
        <v>29</v>
      </c>
      <c r="D18" s="46">
        <v>1835363</v>
      </c>
      <c r="E18" s="46">
        <v>73447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1908810</v>
      </c>
      <c r="O18" s="47">
        <f t="shared" si="1"/>
        <v>58.75430928342773</v>
      </c>
      <c r="P18" s="9"/>
    </row>
    <row r="19" spans="1:16">
      <c r="A19" s="12"/>
      <c r="B19" s="44">
        <v>525</v>
      </c>
      <c r="C19" s="20" t="s">
        <v>30</v>
      </c>
      <c r="D19" s="46">
        <v>0</v>
      </c>
      <c r="E19" s="46">
        <v>88111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88111</v>
      </c>
      <c r="O19" s="47">
        <f t="shared" si="1"/>
        <v>2.7121090864319135</v>
      </c>
      <c r="P19" s="9"/>
    </row>
    <row r="20" spans="1:16">
      <c r="A20" s="12"/>
      <c r="B20" s="44">
        <v>526</v>
      </c>
      <c r="C20" s="20" t="s">
        <v>31</v>
      </c>
      <c r="D20" s="46">
        <v>2729823</v>
      </c>
      <c r="E20" s="46">
        <v>22515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2752338</v>
      </c>
      <c r="O20" s="47">
        <f t="shared" si="1"/>
        <v>84.718603792169418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SUM(D22:D25)</f>
        <v>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16669606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16669606</v>
      </c>
      <c r="O21" s="43">
        <f t="shared" si="1"/>
        <v>513.10040630386607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3096245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3096245</v>
      </c>
      <c r="O22" s="47">
        <f t="shared" si="1"/>
        <v>95.304266190593452</v>
      </c>
      <c r="P22" s="9"/>
    </row>
    <row r="23" spans="1:16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4569304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4569304</v>
      </c>
      <c r="O23" s="47">
        <f t="shared" si="1"/>
        <v>140.64590002462447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2335973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2335973</v>
      </c>
      <c r="O24" s="47">
        <f t="shared" si="1"/>
        <v>71.902640975129273</v>
      </c>
      <c r="P24" s="9"/>
    </row>
    <row r="25" spans="1:16">
      <c r="A25" s="12"/>
      <c r="B25" s="44">
        <v>536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6668084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6668084</v>
      </c>
      <c r="O25" s="47">
        <f t="shared" si="1"/>
        <v>205.24759911351885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SUM(D27:D28)</f>
        <v>1108045</v>
      </c>
      <c r="E26" s="31">
        <f t="shared" si="6"/>
        <v>656005</v>
      </c>
      <c r="F26" s="31">
        <f t="shared" si="6"/>
        <v>0</v>
      </c>
      <c r="G26" s="31">
        <f t="shared" si="6"/>
        <v>1141641</v>
      </c>
      <c r="H26" s="31">
        <f t="shared" si="6"/>
        <v>0</v>
      </c>
      <c r="I26" s="31">
        <f t="shared" si="6"/>
        <v>1146492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4052183</v>
      </c>
      <c r="O26" s="43">
        <f t="shared" si="1"/>
        <v>124.72860748584093</v>
      </c>
      <c r="P26" s="10"/>
    </row>
    <row r="27" spans="1:16">
      <c r="A27" s="12"/>
      <c r="B27" s="44">
        <v>541</v>
      </c>
      <c r="C27" s="20" t="s">
        <v>38</v>
      </c>
      <c r="D27" s="46">
        <v>1108045</v>
      </c>
      <c r="E27" s="46">
        <v>609448</v>
      </c>
      <c r="F27" s="46">
        <v>0</v>
      </c>
      <c r="G27" s="46">
        <v>1141641</v>
      </c>
      <c r="H27" s="46">
        <v>0</v>
      </c>
      <c r="I27" s="46">
        <v>1146492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4005626</v>
      </c>
      <c r="O27" s="47">
        <f t="shared" si="1"/>
        <v>123.29555528195026</v>
      </c>
      <c r="P27" s="9"/>
    </row>
    <row r="28" spans="1:16">
      <c r="A28" s="12"/>
      <c r="B28" s="44">
        <v>543</v>
      </c>
      <c r="C28" s="20" t="s">
        <v>39</v>
      </c>
      <c r="D28" s="46">
        <v>0</v>
      </c>
      <c r="E28" s="46">
        <v>46557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46557</v>
      </c>
      <c r="O28" s="47">
        <f t="shared" si="1"/>
        <v>1.4330522038906672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0</v>
      </c>
      <c r="E29" s="31">
        <f t="shared" si="8"/>
        <v>304601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10143574</v>
      </c>
      <c r="N29" s="31">
        <f t="shared" si="7"/>
        <v>10448175</v>
      </c>
      <c r="O29" s="43">
        <f t="shared" si="1"/>
        <v>321.60105269638018</v>
      </c>
      <c r="P29" s="10"/>
    </row>
    <row r="30" spans="1:16">
      <c r="A30" s="13"/>
      <c r="B30" s="45">
        <v>554</v>
      </c>
      <c r="C30" s="21" t="s">
        <v>41</v>
      </c>
      <c r="D30" s="46">
        <v>0</v>
      </c>
      <c r="E30" s="46">
        <v>304601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304601</v>
      </c>
      <c r="O30" s="47">
        <f t="shared" si="1"/>
        <v>9.3758002954937201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10143574</v>
      </c>
      <c r="N31" s="46">
        <f t="shared" si="7"/>
        <v>10143574</v>
      </c>
      <c r="O31" s="47">
        <f t="shared" si="1"/>
        <v>312.22525240088646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233592</v>
      </c>
      <c r="E32" s="31">
        <f t="shared" si="9"/>
        <v>577384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810976</v>
      </c>
      <c r="O32" s="43">
        <f t="shared" si="1"/>
        <v>24.962324550603299</v>
      </c>
      <c r="P32" s="10"/>
    </row>
    <row r="33" spans="1:119">
      <c r="A33" s="12"/>
      <c r="B33" s="44">
        <v>569</v>
      </c>
      <c r="C33" s="20" t="s">
        <v>44</v>
      </c>
      <c r="D33" s="46">
        <v>233592</v>
      </c>
      <c r="E33" s="46">
        <v>577384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810976</v>
      </c>
      <c r="O33" s="47">
        <f t="shared" si="1"/>
        <v>24.962324550603299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3856497</v>
      </c>
      <c r="E34" s="31">
        <f t="shared" si="11"/>
        <v>324815</v>
      </c>
      <c r="F34" s="31">
        <f t="shared" si="11"/>
        <v>0</v>
      </c>
      <c r="G34" s="31">
        <f t="shared" si="11"/>
        <v>2302716</v>
      </c>
      <c r="H34" s="31">
        <f t="shared" si="11"/>
        <v>0</v>
      </c>
      <c r="I34" s="31">
        <f t="shared" si="11"/>
        <v>2522539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9006567</v>
      </c>
      <c r="O34" s="43">
        <f t="shared" si="1"/>
        <v>277.22749938438807</v>
      </c>
      <c r="P34" s="9"/>
    </row>
    <row r="35" spans="1:119">
      <c r="A35" s="12"/>
      <c r="B35" s="44">
        <v>571</v>
      </c>
      <c r="C35" s="20" t="s">
        <v>46</v>
      </c>
      <c r="D35" s="46">
        <v>558583</v>
      </c>
      <c r="E35" s="46">
        <v>5894</v>
      </c>
      <c r="F35" s="46">
        <v>0</v>
      </c>
      <c r="G35" s="46">
        <v>60052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624529</v>
      </c>
      <c r="O35" s="47">
        <f t="shared" si="1"/>
        <v>19.223374784535828</v>
      </c>
      <c r="P35" s="9"/>
    </row>
    <row r="36" spans="1:119">
      <c r="A36" s="12"/>
      <c r="B36" s="44">
        <v>572</v>
      </c>
      <c r="C36" s="20" t="s">
        <v>47</v>
      </c>
      <c r="D36" s="46">
        <v>3297914</v>
      </c>
      <c r="E36" s="46">
        <v>318921</v>
      </c>
      <c r="F36" s="46">
        <v>0</v>
      </c>
      <c r="G36" s="46">
        <v>2242664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5859499</v>
      </c>
      <c r="O36" s="47">
        <f t="shared" si="1"/>
        <v>180.35887096774192</v>
      </c>
      <c r="P36" s="9"/>
    </row>
    <row r="37" spans="1:119">
      <c r="A37" s="12"/>
      <c r="B37" s="44">
        <v>575</v>
      </c>
      <c r="C37" s="20" t="s">
        <v>55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2522539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2522539</v>
      </c>
      <c r="O37" s="47">
        <f t="shared" si="1"/>
        <v>77.645253632110311</v>
      </c>
      <c r="P37" s="9"/>
    </row>
    <row r="38" spans="1:119" ht="15.75">
      <c r="A38" s="28" t="s">
        <v>49</v>
      </c>
      <c r="B38" s="29"/>
      <c r="C38" s="30"/>
      <c r="D38" s="31">
        <f t="shared" ref="D38:M38" si="12">SUM(D39:D39)</f>
        <v>728999</v>
      </c>
      <c r="E38" s="31">
        <f t="shared" si="12"/>
        <v>130017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5588395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6447411</v>
      </c>
      <c r="O38" s="43">
        <f t="shared" si="1"/>
        <v>198.45515267175571</v>
      </c>
      <c r="P38" s="9"/>
    </row>
    <row r="39" spans="1:119" ht="15.75" thickBot="1">
      <c r="A39" s="12"/>
      <c r="B39" s="44">
        <v>581</v>
      </c>
      <c r="C39" s="20" t="s">
        <v>48</v>
      </c>
      <c r="D39" s="46">
        <v>728999</v>
      </c>
      <c r="E39" s="46">
        <v>130017</v>
      </c>
      <c r="F39" s="46">
        <v>0</v>
      </c>
      <c r="G39" s="46">
        <v>0</v>
      </c>
      <c r="H39" s="46">
        <v>0</v>
      </c>
      <c r="I39" s="46">
        <v>5588395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6447411</v>
      </c>
      <c r="O39" s="47">
        <f t="shared" si="1"/>
        <v>198.45515267175571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SUM(D5,D15,D21,D26,D29,D32,D34,D38)</f>
        <v>51849495</v>
      </c>
      <c r="E40" s="15">
        <f t="shared" si="13"/>
        <v>3213505</v>
      </c>
      <c r="F40" s="15">
        <f t="shared" si="13"/>
        <v>273971</v>
      </c>
      <c r="G40" s="15">
        <f t="shared" si="13"/>
        <v>4098997</v>
      </c>
      <c r="H40" s="15">
        <f t="shared" si="13"/>
        <v>0</v>
      </c>
      <c r="I40" s="15">
        <f t="shared" si="13"/>
        <v>27504963</v>
      </c>
      <c r="J40" s="15">
        <f t="shared" si="13"/>
        <v>4212254</v>
      </c>
      <c r="K40" s="15">
        <f t="shared" si="13"/>
        <v>10593841</v>
      </c>
      <c r="L40" s="15">
        <f t="shared" si="13"/>
        <v>0</v>
      </c>
      <c r="M40" s="15">
        <f t="shared" si="13"/>
        <v>10904674</v>
      </c>
      <c r="N40" s="15">
        <f t="shared" si="10"/>
        <v>112651700</v>
      </c>
      <c r="O40" s="37">
        <f t="shared" si="1"/>
        <v>3467.4864565377984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56</v>
      </c>
      <c r="M42" s="163"/>
      <c r="N42" s="163"/>
      <c r="O42" s="41">
        <v>32488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63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L42:N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16599148</v>
      </c>
      <c r="E5" s="26">
        <f t="shared" si="0"/>
        <v>104</v>
      </c>
      <c r="F5" s="26">
        <f t="shared" si="0"/>
        <v>274271</v>
      </c>
      <c r="G5" s="26">
        <f t="shared" si="0"/>
        <v>632891</v>
      </c>
      <c r="H5" s="26">
        <f t="shared" si="0"/>
        <v>0</v>
      </c>
      <c r="I5" s="26">
        <f t="shared" si="0"/>
        <v>1612556</v>
      </c>
      <c r="J5" s="26">
        <f t="shared" si="0"/>
        <v>4153972</v>
      </c>
      <c r="K5" s="26">
        <f t="shared" si="0"/>
        <v>3857563</v>
      </c>
      <c r="L5" s="26">
        <f t="shared" si="0"/>
        <v>0</v>
      </c>
      <c r="M5" s="26">
        <f t="shared" si="0"/>
        <v>606525</v>
      </c>
      <c r="N5" s="27">
        <f>SUM(D5:M5)</f>
        <v>27737030</v>
      </c>
      <c r="O5" s="32">
        <f t="shared" ref="O5:O37" si="1">(N5/O$39)</f>
        <v>806.23870011336226</v>
      </c>
      <c r="P5" s="6"/>
    </row>
    <row r="6" spans="1:133">
      <c r="A6" s="12"/>
      <c r="B6" s="44">
        <v>511</v>
      </c>
      <c r="C6" s="20" t="s">
        <v>19</v>
      </c>
      <c r="D6" s="46">
        <v>499444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499444</v>
      </c>
      <c r="O6" s="47">
        <f t="shared" si="1"/>
        <v>14.51745487312153</v>
      </c>
      <c r="P6" s="9"/>
    </row>
    <row r="7" spans="1:133">
      <c r="A7" s="12"/>
      <c r="B7" s="44">
        <v>512</v>
      </c>
      <c r="C7" s="20" t="s">
        <v>20</v>
      </c>
      <c r="D7" s="46">
        <v>1792970</v>
      </c>
      <c r="E7" s="46">
        <v>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1793038</v>
      </c>
      <c r="O7" s="47">
        <f t="shared" si="1"/>
        <v>52.118652443100892</v>
      </c>
      <c r="P7" s="9"/>
    </row>
    <row r="8" spans="1:133">
      <c r="A8" s="12"/>
      <c r="B8" s="44">
        <v>513</v>
      </c>
      <c r="C8" s="20" t="s">
        <v>21</v>
      </c>
      <c r="D8" s="46">
        <v>3531072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4153972</v>
      </c>
      <c r="K8" s="46">
        <v>3857563</v>
      </c>
      <c r="L8" s="46">
        <v>0</v>
      </c>
      <c r="M8" s="46">
        <v>0</v>
      </c>
      <c r="N8" s="46">
        <f t="shared" si="2"/>
        <v>11542607</v>
      </c>
      <c r="O8" s="47">
        <f t="shared" si="1"/>
        <v>335.51164142661975</v>
      </c>
      <c r="P8" s="9"/>
    </row>
    <row r="9" spans="1:133">
      <c r="A9" s="12"/>
      <c r="B9" s="44">
        <v>514</v>
      </c>
      <c r="C9" s="20" t="s">
        <v>22</v>
      </c>
      <c r="D9" s="46">
        <v>515944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515944</v>
      </c>
      <c r="O9" s="47">
        <f t="shared" si="1"/>
        <v>14.997064209516612</v>
      </c>
      <c r="P9" s="9"/>
    </row>
    <row r="10" spans="1:133">
      <c r="A10" s="12"/>
      <c r="B10" s="44">
        <v>515</v>
      </c>
      <c r="C10" s="20" t="s">
        <v>23</v>
      </c>
      <c r="D10" s="46">
        <v>835209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835209</v>
      </c>
      <c r="O10" s="47">
        <f t="shared" si="1"/>
        <v>24.277214196436358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274271</v>
      </c>
      <c r="G11" s="46">
        <v>0</v>
      </c>
      <c r="H11" s="46">
        <v>0</v>
      </c>
      <c r="I11" s="46">
        <v>1612556</v>
      </c>
      <c r="J11" s="46">
        <v>0</v>
      </c>
      <c r="K11" s="46">
        <v>0</v>
      </c>
      <c r="L11" s="46">
        <v>0</v>
      </c>
      <c r="M11" s="46">
        <v>606525</v>
      </c>
      <c r="N11" s="46">
        <f t="shared" si="2"/>
        <v>2493352</v>
      </c>
      <c r="O11" s="47">
        <f t="shared" si="1"/>
        <v>72.474842310263639</v>
      </c>
      <c r="P11" s="9"/>
    </row>
    <row r="12" spans="1:133">
      <c r="A12" s="12"/>
      <c r="B12" s="44">
        <v>519</v>
      </c>
      <c r="C12" s="20" t="s">
        <v>25</v>
      </c>
      <c r="D12" s="46">
        <v>9424509</v>
      </c>
      <c r="E12" s="46">
        <v>36</v>
      </c>
      <c r="F12" s="46">
        <v>0</v>
      </c>
      <c r="G12" s="46">
        <v>632891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10057436</v>
      </c>
      <c r="O12" s="47">
        <f t="shared" si="1"/>
        <v>292.34183065430341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30048917</v>
      </c>
      <c r="E13" s="31">
        <f t="shared" si="3"/>
        <v>765915</v>
      </c>
      <c r="F13" s="31">
        <f t="shared" si="3"/>
        <v>0</v>
      </c>
      <c r="G13" s="31">
        <f t="shared" si="3"/>
        <v>1305612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32120444</v>
      </c>
      <c r="O13" s="43">
        <f t="shared" si="1"/>
        <v>933.65241403365985</v>
      </c>
      <c r="P13" s="10"/>
    </row>
    <row r="14" spans="1:133">
      <c r="A14" s="12"/>
      <c r="B14" s="44">
        <v>521</v>
      </c>
      <c r="C14" s="20" t="s">
        <v>27</v>
      </c>
      <c r="D14" s="46">
        <v>17206242</v>
      </c>
      <c r="E14" s="46">
        <v>546960</v>
      </c>
      <c r="F14" s="46">
        <v>0</v>
      </c>
      <c r="G14" s="46">
        <v>902195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18655397</v>
      </c>
      <c r="O14" s="47">
        <f t="shared" si="1"/>
        <v>542.26076214283637</v>
      </c>
      <c r="P14" s="9"/>
    </row>
    <row r="15" spans="1:133">
      <c r="A15" s="12"/>
      <c r="B15" s="44">
        <v>522</v>
      </c>
      <c r="C15" s="20" t="s">
        <v>28</v>
      </c>
      <c r="D15" s="46">
        <v>9076880</v>
      </c>
      <c r="E15" s="46">
        <v>0</v>
      </c>
      <c r="F15" s="46">
        <v>0</v>
      </c>
      <c r="G15" s="46">
        <v>403417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9480297</v>
      </c>
      <c r="O15" s="47">
        <f t="shared" si="1"/>
        <v>275.56599715141124</v>
      </c>
      <c r="P15" s="9"/>
    </row>
    <row r="16" spans="1:133">
      <c r="A16" s="12"/>
      <c r="B16" s="44">
        <v>524</v>
      </c>
      <c r="C16" s="20" t="s">
        <v>29</v>
      </c>
      <c r="D16" s="46">
        <v>1176456</v>
      </c>
      <c r="E16" s="46">
        <v>168822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1345278</v>
      </c>
      <c r="O16" s="47">
        <f t="shared" si="1"/>
        <v>39.103508414963812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31862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31862</v>
      </c>
      <c r="O17" s="47">
        <f t="shared" si="1"/>
        <v>0.92614016219515738</v>
      </c>
      <c r="P17" s="9"/>
    </row>
    <row r="18" spans="1:16">
      <c r="A18" s="12"/>
      <c r="B18" s="44">
        <v>526</v>
      </c>
      <c r="C18" s="20" t="s">
        <v>31</v>
      </c>
      <c r="D18" s="46">
        <v>2589339</v>
      </c>
      <c r="E18" s="46">
        <v>18271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2607610</v>
      </c>
      <c r="O18" s="47">
        <f t="shared" si="1"/>
        <v>75.796006162253292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557894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17552623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18110517</v>
      </c>
      <c r="O19" s="43">
        <f t="shared" si="1"/>
        <v>526.4226084934453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2969178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2969178</v>
      </c>
      <c r="O20" s="47">
        <f t="shared" si="1"/>
        <v>86.305787285992494</v>
      </c>
      <c r="P20" s="9"/>
    </row>
    <row r="21" spans="1:16">
      <c r="A21" s="12"/>
      <c r="B21" s="44">
        <v>534</v>
      </c>
      <c r="C21" s="20" t="s">
        <v>34</v>
      </c>
      <c r="D21" s="46">
        <v>557894</v>
      </c>
      <c r="E21" s="46">
        <v>0</v>
      </c>
      <c r="F21" s="46">
        <v>0</v>
      </c>
      <c r="G21" s="46">
        <v>0</v>
      </c>
      <c r="H21" s="46">
        <v>0</v>
      </c>
      <c r="I21" s="46">
        <v>4637322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5195216</v>
      </c>
      <c r="O21" s="47">
        <f t="shared" si="1"/>
        <v>151.01055140540069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2945868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2945868</v>
      </c>
      <c r="O22" s="47">
        <f t="shared" si="1"/>
        <v>85.628230096212533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7000255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7000255</v>
      </c>
      <c r="O23" s="47">
        <f t="shared" si="1"/>
        <v>203.47803970583962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1557586</v>
      </c>
      <c r="E24" s="31">
        <f t="shared" si="6"/>
        <v>608001</v>
      </c>
      <c r="F24" s="31">
        <f t="shared" si="6"/>
        <v>0</v>
      </c>
      <c r="G24" s="31">
        <f t="shared" si="6"/>
        <v>1524615</v>
      </c>
      <c r="H24" s="31">
        <f t="shared" si="6"/>
        <v>0</v>
      </c>
      <c r="I24" s="31">
        <f t="shared" si="6"/>
        <v>3631854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7322056</v>
      </c>
      <c r="O24" s="43">
        <f t="shared" si="1"/>
        <v>212.83190419440166</v>
      </c>
      <c r="P24" s="10"/>
    </row>
    <row r="25" spans="1:16">
      <c r="A25" s="12"/>
      <c r="B25" s="44">
        <v>541</v>
      </c>
      <c r="C25" s="20" t="s">
        <v>38</v>
      </c>
      <c r="D25" s="46">
        <v>1557586</v>
      </c>
      <c r="E25" s="46">
        <v>608001</v>
      </c>
      <c r="F25" s="46">
        <v>0</v>
      </c>
      <c r="G25" s="46">
        <v>1524615</v>
      </c>
      <c r="H25" s="46">
        <v>0</v>
      </c>
      <c r="I25" s="46">
        <v>1073874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4764076</v>
      </c>
      <c r="O25" s="47">
        <f t="shared" si="1"/>
        <v>138.47850478155974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2557980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2557980</v>
      </c>
      <c r="O26" s="47">
        <f t="shared" si="1"/>
        <v>74.35339941284191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483107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2244965</v>
      </c>
      <c r="N27" s="31">
        <f t="shared" si="7"/>
        <v>2728072</v>
      </c>
      <c r="O27" s="43">
        <f t="shared" si="1"/>
        <v>79.297503124727498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483107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392239</v>
      </c>
      <c r="N28" s="46">
        <f t="shared" si="7"/>
        <v>875346</v>
      </c>
      <c r="O28" s="47">
        <f t="shared" si="1"/>
        <v>25.443885707641776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1852726</v>
      </c>
      <c r="N29" s="46">
        <f t="shared" si="7"/>
        <v>1852726</v>
      </c>
      <c r="O29" s="47">
        <f t="shared" si="1"/>
        <v>53.853617417085722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222629</v>
      </c>
      <c r="E30" s="31">
        <f t="shared" si="9"/>
        <v>544257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766886</v>
      </c>
      <c r="O30" s="43">
        <f t="shared" si="1"/>
        <v>22.291253669738104</v>
      </c>
      <c r="P30" s="10"/>
    </row>
    <row r="31" spans="1:16">
      <c r="A31" s="12"/>
      <c r="B31" s="44">
        <v>569</v>
      </c>
      <c r="C31" s="20" t="s">
        <v>44</v>
      </c>
      <c r="D31" s="46">
        <v>222629</v>
      </c>
      <c r="E31" s="46">
        <v>544257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766886</v>
      </c>
      <c r="O31" s="47">
        <f t="shared" si="1"/>
        <v>22.291253669738104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4254517</v>
      </c>
      <c r="E32" s="31">
        <f t="shared" si="11"/>
        <v>235339</v>
      </c>
      <c r="F32" s="31">
        <f t="shared" si="11"/>
        <v>0</v>
      </c>
      <c r="G32" s="31">
        <f t="shared" si="11"/>
        <v>1040090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5529946</v>
      </c>
      <c r="O32" s="43">
        <f t="shared" si="1"/>
        <v>160.74022614306892</v>
      </c>
      <c r="P32" s="9"/>
    </row>
    <row r="33" spans="1:119">
      <c r="A33" s="12"/>
      <c r="B33" s="44">
        <v>571</v>
      </c>
      <c r="C33" s="20" t="s">
        <v>46</v>
      </c>
      <c r="D33" s="46">
        <v>526024</v>
      </c>
      <c r="E33" s="46">
        <v>0</v>
      </c>
      <c r="F33" s="46">
        <v>0</v>
      </c>
      <c r="G33" s="46">
        <v>234751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760775</v>
      </c>
      <c r="O33" s="47">
        <f t="shared" si="1"/>
        <v>22.11362381187687</v>
      </c>
      <c r="P33" s="9"/>
    </row>
    <row r="34" spans="1:119">
      <c r="A34" s="12"/>
      <c r="B34" s="44">
        <v>572</v>
      </c>
      <c r="C34" s="20" t="s">
        <v>47</v>
      </c>
      <c r="D34" s="46">
        <v>3728493</v>
      </c>
      <c r="E34" s="46">
        <v>235339</v>
      </c>
      <c r="F34" s="46">
        <v>0</v>
      </c>
      <c r="G34" s="46">
        <v>805339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4769171</v>
      </c>
      <c r="O34" s="47">
        <f t="shared" si="1"/>
        <v>138.62660233119206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4437835</v>
      </c>
      <c r="E35" s="31">
        <f t="shared" si="12"/>
        <v>158227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4771987</v>
      </c>
      <c r="J35" s="31">
        <f t="shared" si="12"/>
        <v>1500000</v>
      </c>
      <c r="K35" s="31">
        <f t="shared" si="12"/>
        <v>0</v>
      </c>
      <c r="L35" s="31">
        <f t="shared" si="12"/>
        <v>0</v>
      </c>
      <c r="M35" s="31">
        <f t="shared" si="12"/>
        <v>606725</v>
      </c>
      <c r="N35" s="31">
        <f t="shared" si="10"/>
        <v>11474774</v>
      </c>
      <c r="O35" s="43">
        <f t="shared" si="1"/>
        <v>333.53992384385083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4437835</v>
      </c>
      <c r="E36" s="46">
        <v>158227</v>
      </c>
      <c r="F36" s="46">
        <v>0</v>
      </c>
      <c r="G36" s="46">
        <v>0</v>
      </c>
      <c r="H36" s="46">
        <v>0</v>
      </c>
      <c r="I36" s="46">
        <v>4771987</v>
      </c>
      <c r="J36" s="46">
        <v>1500000</v>
      </c>
      <c r="K36" s="46">
        <v>0</v>
      </c>
      <c r="L36" s="46">
        <v>0</v>
      </c>
      <c r="M36" s="46">
        <v>606725</v>
      </c>
      <c r="N36" s="46">
        <f t="shared" si="10"/>
        <v>11474774</v>
      </c>
      <c r="O36" s="47">
        <f t="shared" si="1"/>
        <v>333.53992384385083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SUM(D5,D13,D19,D24,D27,D30,D32,D35)</f>
        <v>57678526</v>
      </c>
      <c r="E37" s="15">
        <f t="shared" si="13"/>
        <v>2794950</v>
      </c>
      <c r="F37" s="15">
        <f t="shared" si="13"/>
        <v>274271</v>
      </c>
      <c r="G37" s="15">
        <f t="shared" si="13"/>
        <v>4503208</v>
      </c>
      <c r="H37" s="15">
        <f t="shared" si="13"/>
        <v>0</v>
      </c>
      <c r="I37" s="15">
        <f t="shared" si="13"/>
        <v>27569020</v>
      </c>
      <c r="J37" s="15">
        <f t="shared" si="13"/>
        <v>5653972</v>
      </c>
      <c r="K37" s="15">
        <f t="shared" si="13"/>
        <v>3857563</v>
      </c>
      <c r="L37" s="15">
        <f t="shared" si="13"/>
        <v>0</v>
      </c>
      <c r="M37" s="15">
        <f t="shared" si="13"/>
        <v>3458215</v>
      </c>
      <c r="N37" s="15">
        <f t="shared" si="10"/>
        <v>105789725</v>
      </c>
      <c r="O37" s="37">
        <f t="shared" si="1"/>
        <v>3075.0145336162545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50</v>
      </c>
      <c r="M39" s="163"/>
      <c r="N39" s="163"/>
      <c r="O39" s="41">
        <v>34403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63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15451111</v>
      </c>
      <c r="E5" s="26">
        <f t="shared" si="0"/>
        <v>0</v>
      </c>
      <c r="F5" s="26">
        <f t="shared" si="0"/>
        <v>934193</v>
      </c>
      <c r="G5" s="26">
        <f t="shared" si="0"/>
        <v>709529</v>
      </c>
      <c r="H5" s="26">
        <f t="shared" si="0"/>
        <v>0</v>
      </c>
      <c r="I5" s="26">
        <f t="shared" si="0"/>
        <v>1526051</v>
      </c>
      <c r="J5" s="26">
        <f t="shared" si="0"/>
        <v>2542497</v>
      </c>
      <c r="K5" s="26">
        <f t="shared" si="0"/>
        <v>8639842</v>
      </c>
      <c r="L5" s="26">
        <f t="shared" si="0"/>
        <v>0</v>
      </c>
      <c r="M5" s="26">
        <f t="shared" si="0"/>
        <v>887765</v>
      </c>
      <c r="N5" s="27">
        <f>SUM(D5:M5)</f>
        <v>30690988</v>
      </c>
      <c r="O5" s="32">
        <f t="shared" ref="O5:O39" si="1">(N5/O$41)</f>
        <v>873.14332859174965</v>
      </c>
      <c r="P5" s="6"/>
    </row>
    <row r="6" spans="1:133">
      <c r="A6" s="12"/>
      <c r="B6" s="44">
        <v>511</v>
      </c>
      <c r="C6" s="20" t="s">
        <v>19</v>
      </c>
      <c r="D6" s="46">
        <v>521769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521769</v>
      </c>
      <c r="O6" s="47">
        <f t="shared" si="1"/>
        <v>14.844068278805121</v>
      </c>
      <c r="P6" s="9"/>
    </row>
    <row r="7" spans="1:133">
      <c r="A7" s="12"/>
      <c r="B7" s="44">
        <v>512</v>
      </c>
      <c r="C7" s="20" t="s">
        <v>20</v>
      </c>
      <c r="D7" s="46">
        <v>1973022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1973022</v>
      </c>
      <c r="O7" s="47">
        <f t="shared" si="1"/>
        <v>56.131493598862022</v>
      </c>
      <c r="P7" s="9"/>
    </row>
    <row r="8" spans="1:133">
      <c r="A8" s="12"/>
      <c r="B8" s="44">
        <v>513</v>
      </c>
      <c r="C8" s="20" t="s">
        <v>21</v>
      </c>
      <c r="D8" s="46">
        <v>3399743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2445677</v>
      </c>
      <c r="K8" s="46">
        <v>309078</v>
      </c>
      <c r="L8" s="46">
        <v>0</v>
      </c>
      <c r="M8" s="46">
        <v>0</v>
      </c>
      <c r="N8" s="46">
        <f t="shared" si="2"/>
        <v>6154498</v>
      </c>
      <c r="O8" s="47">
        <f t="shared" si="1"/>
        <v>175.09240398293031</v>
      </c>
      <c r="P8" s="9"/>
    </row>
    <row r="9" spans="1:133">
      <c r="A9" s="12"/>
      <c r="B9" s="44">
        <v>514</v>
      </c>
      <c r="C9" s="20" t="s">
        <v>22</v>
      </c>
      <c r="D9" s="46">
        <v>418651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418651</v>
      </c>
      <c r="O9" s="47">
        <f t="shared" si="1"/>
        <v>11.910412517780939</v>
      </c>
      <c r="P9" s="9"/>
    </row>
    <row r="10" spans="1:133">
      <c r="A10" s="12"/>
      <c r="B10" s="44">
        <v>515</v>
      </c>
      <c r="C10" s="20" t="s">
        <v>23</v>
      </c>
      <c r="D10" s="46">
        <v>857142</v>
      </c>
      <c r="E10" s="46">
        <v>0</v>
      </c>
      <c r="F10" s="46">
        <v>0</v>
      </c>
      <c r="G10" s="46">
        <v>220069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1077211</v>
      </c>
      <c r="O10" s="47">
        <f t="shared" si="1"/>
        <v>30.646116642958749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934193</v>
      </c>
      <c r="G11" s="46">
        <v>0</v>
      </c>
      <c r="H11" s="46">
        <v>0</v>
      </c>
      <c r="I11" s="46">
        <v>1526051</v>
      </c>
      <c r="J11" s="46">
        <v>0</v>
      </c>
      <c r="K11" s="46">
        <v>0</v>
      </c>
      <c r="L11" s="46">
        <v>0</v>
      </c>
      <c r="M11" s="46">
        <v>887765</v>
      </c>
      <c r="N11" s="46">
        <f t="shared" si="2"/>
        <v>3348009</v>
      </c>
      <c r="O11" s="47">
        <f t="shared" si="1"/>
        <v>95.249189189189195</v>
      </c>
      <c r="P11" s="9"/>
    </row>
    <row r="12" spans="1:133">
      <c r="A12" s="12"/>
      <c r="B12" s="44">
        <v>518</v>
      </c>
      <c r="C12" s="20" t="s">
        <v>54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8330764</v>
      </c>
      <c r="L12" s="46">
        <v>0</v>
      </c>
      <c r="M12" s="46">
        <v>0</v>
      </c>
      <c r="N12" s="46">
        <f t="shared" si="2"/>
        <v>8330764</v>
      </c>
      <c r="O12" s="47">
        <f t="shared" si="1"/>
        <v>237.00608819345661</v>
      </c>
      <c r="P12" s="9"/>
    </row>
    <row r="13" spans="1:133">
      <c r="A13" s="12"/>
      <c r="B13" s="44">
        <v>519</v>
      </c>
      <c r="C13" s="20" t="s">
        <v>25</v>
      </c>
      <c r="D13" s="46">
        <v>8280784</v>
      </c>
      <c r="E13" s="46">
        <v>0</v>
      </c>
      <c r="F13" s="46">
        <v>0</v>
      </c>
      <c r="G13" s="46">
        <v>489460</v>
      </c>
      <c r="H13" s="46">
        <v>0</v>
      </c>
      <c r="I13" s="46">
        <v>0</v>
      </c>
      <c r="J13" s="46">
        <v>96820</v>
      </c>
      <c r="K13" s="46">
        <v>0</v>
      </c>
      <c r="L13" s="46">
        <v>0</v>
      </c>
      <c r="M13" s="46">
        <v>0</v>
      </c>
      <c r="N13" s="46">
        <f t="shared" si="2"/>
        <v>8867064</v>
      </c>
      <c r="O13" s="47">
        <f t="shared" si="1"/>
        <v>252.26355618776671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31117498</v>
      </c>
      <c r="E14" s="31">
        <f t="shared" si="3"/>
        <v>410799</v>
      </c>
      <c r="F14" s="31">
        <f t="shared" si="3"/>
        <v>0</v>
      </c>
      <c r="G14" s="31">
        <f t="shared" si="3"/>
        <v>507734</v>
      </c>
      <c r="H14" s="31">
        <f t="shared" si="3"/>
        <v>0</v>
      </c>
      <c r="I14" s="31">
        <f t="shared" si="3"/>
        <v>0</v>
      </c>
      <c r="J14" s="31">
        <f t="shared" si="3"/>
        <v>799616</v>
      </c>
      <c r="K14" s="31">
        <f t="shared" si="3"/>
        <v>718265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33553912</v>
      </c>
      <c r="O14" s="43">
        <f t="shared" si="1"/>
        <v>954.59209103840681</v>
      </c>
      <c r="P14" s="10"/>
    </row>
    <row r="15" spans="1:133">
      <c r="A15" s="12"/>
      <c r="B15" s="44">
        <v>521</v>
      </c>
      <c r="C15" s="20" t="s">
        <v>27</v>
      </c>
      <c r="D15" s="46">
        <v>17332385</v>
      </c>
      <c r="E15" s="46">
        <v>363366</v>
      </c>
      <c r="F15" s="46">
        <v>0</v>
      </c>
      <c r="G15" s="46">
        <v>331031</v>
      </c>
      <c r="H15" s="46">
        <v>0</v>
      </c>
      <c r="I15" s="46">
        <v>0</v>
      </c>
      <c r="J15" s="46">
        <v>799616</v>
      </c>
      <c r="K15" s="46">
        <v>369558</v>
      </c>
      <c r="L15" s="46">
        <v>0</v>
      </c>
      <c r="M15" s="46">
        <v>0</v>
      </c>
      <c r="N15" s="46">
        <f t="shared" si="4"/>
        <v>19195956</v>
      </c>
      <c r="O15" s="47">
        <f t="shared" si="1"/>
        <v>546.11539118065434</v>
      </c>
      <c r="P15" s="9"/>
    </row>
    <row r="16" spans="1:133">
      <c r="A16" s="12"/>
      <c r="B16" s="44">
        <v>522</v>
      </c>
      <c r="C16" s="20" t="s">
        <v>28</v>
      </c>
      <c r="D16" s="46">
        <v>9225867</v>
      </c>
      <c r="E16" s="46">
        <v>0</v>
      </c>
      <c r="F16" s="46">
        <v>0</v>
      </c>
      <c r="G16" s="46">
        <v>176703</v>
      </c>
      <c r="H16" s="46">
        <v>0</v>
      </c>
      <c r="I16" s="46">
        <v>0</v>
      </c>
      <c r="J16" s="46">
        <v>0</v>
      </c>
      <c r="K16" s="46">
        <v>348707</v>
      </c>
      <c r="L16" s="46">
        <v>0</v>
      </c>
      <c r="M16" s="46">
        <v>0</v>
      </c>
      <c r="N16" s="46">
        <f t="shared" si="4"/>
        <v>9751277</v>
      </c>
      <c r="O16" s="47">
        <f t="shared" si="1"/>
        <v>277.41897581792318</v>
      </c>
      <c r="P16" s="9"/>
    </row>
    <row r="17" spans="1:16">
      <c r="A17" s="12"/>
      <c r="B17" s="44">
        <v>524</v>
      </c>
      <c r="C17" s="20" t="s">
        <v>29</v>
      </c>
      <c r="D17" s="46">
        <v>1986623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1986623</v>
      </c>
      <c r="O17" s="47">
        <f t="shared" si="1"/>
        <v>56.518435277382643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7533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7533</v>
      </c>
      <c r="O18" s="47">
        <f t="shared" si="1"/>
        <v>0.21431009957325747</v>
      </c>
      <c r="P18" s="9"/>
    </row>
    <row r="19" spans="1:16">
      <c r="A19" s="12"/>
      <c r="B19" s="44">
        <v>526</v>
      </c>
      <c r="C19" s="20" t="s">
        <v>31</v>
      </c>
      <c r="D19" s="46">
        <v>2572623</v>
      </c>
      <c r="E19" s="46">
        <v>39900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2612523</v>
      </c>
      <c r="O19" s="47">
        <f t="shared" si="1"/>
        <v>74.324978662873406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479921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17069478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17549399</v>
      </c>
      <c r="O20" s="43">
        <f t="shared" si="1"/>
        <v>499.27166429587481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2972432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2972432</v>
      </c>
      <c r="O21" s="47">
        <f t="shared" si="1"/>
        <v>84.56421052631579</v>
      </c>
      <c r="P21" s="9"/>
    </row>
    <row r="22" spans="1:16">
      <c r="A22" s="12"/>
      <c r="B22" s="44">
        <v>534</v>
      </c>
      <c r="C22" s="20" t="s">
        <v>34</v>
      </c>
      <c r="D22" s="46">
        <v>479921</v>
      </c>
      <c r="E22" s="46">
        <v>0</v>
      </c>
      <c r="F22" s="46">
        <v>0</v>
      </c>
      <c r="G22" s="46">
        <v>0</v>
      </c>
      <c r="H22" s="46">
        <v>0</v>
      </c>
      <c r="I22" s="46">
        <v>4407802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4887723</v>
      </c>
      <c r="O22" s="47">
        <f t="shared" si="1"/>
        <v>139.05328591749645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3066217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3066217</v>
      </c>
      <c r="O23" s="47">
        <f t="shared" si="1"/>
        <v>87.23234708392603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6623027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6623027</v>
      </c>
      <c r="O24" s="47">
        <f t="shared" si="1"/>
        <v>188.42182076813657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1585072</v>
      </c>
      <c r="E25" s="31">
        <f t="shared" si="6"/>
        <v>857584</v>
      </c>
      <c r="F25" s="31">
        <f t="shared" si="6"/>
        <v>0</v>
      </c>
      <c r="G25" s="31">
        <f t="shared" si="6"/>
        <v>1258214</v>
      </c>
      <c r="H25" s="31">
        <f t="shared" si="6"/>
        <v>0</v>
      </c>
      <c r="I25" s="31">
        <f t="shared" si="6"/>
        <v>4304082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8004952</v>
      </c>
      <c r="O25" s="43">
        <f t="shared" si="1"/>
        <v>227.73689900426743</v>
      </c>
      <c r="P25" s="10"/>
    </row>
    <row r="26" spans="1:16">
      <c r="A26" s="12"/>
      <c r="B26" s="44">
        <v>541</v>
      </c>
      <c r="C26" s="20" t="s">
        <v>38</v>
      </c>
      <c r="D26" s="46">
        <v>1585072</v>
      </c>
      <c r="E26" s="46">
        <v>847707</v>
      </c>
      <c r="F26" s="46">
        <v>0</v>
      </c>
      <c r="G26" s="46">
        <v>1258214</v>
      </c>
      <c r="H26" s="46">
        <v>0</v>
      </c>
      <c r="I26" s="46">
        <v>1183696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4874689</v>
      </c>
      <c r="O26" s="47">
        <f t="shared" si="1"/>
        <v>138.68247510668564</v>
      </c>
      <c r="P26" s="9"/>
    </row>
    <row r="27" spans="1:16">
      <c r="A27" s="12"/>
      <c r="B27" s="44">
        <v>543</v>
      </c>
      <c r="C27" s="20" t="s">
        <v>39</v>
      </c>
      <c r="D27" s="46">
        <v>0</v>
      </c>
      <c r="E27" s="46">
        <v>9877</v>
      </c>
      <c r="F27" s="46">
        <v>0</v>
      </c>
      <c r="G27" s="46">
        <v>0</v>
      </c>
      <c r="H27" s="46">
        <v>0</v>
      </c>
      <c r="I27" s="46">
        <v>3120386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3130263</v>
      </c>
      <c r="O27" s="47">
        <f t="shared" si="1"/>
        <v>89.054423897581799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191158</v>
      </c>
      <c r="E28" s="31">
        <f t="shared" si="8"/>
        <v>1102555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1286012</v>
      </c>
      <c r="N28" s="31">
        <f t="shared" si="7"/>
        <v>2579725</v>
      </c>
      <c r="O28" s="43">
        <f t="shared" si="1"/>
        <v>73.391891891891888</v>
      </c>
      <c r="P28" s="10"/>
    </row>
    <row r="29" spans="1:16">
      <c r="A29" s="13"/>
      <c r="B29" s="45">
        <v>552</v>
      </c>
      <c r="C29" s="21" t="s">
        <v>60</v>
      </c>
      <c r="D29" s="46">
        <v>0</v>
      </c>
      <c r="E29" s="46">
        <v>58845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58845</v>
      </c>
      <c r="O29" s="47">
        <f t="shared" si="1"/>
        <v>1.6741109530583216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566066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566066</v>
      </c>
      <c r="O30" s="47">
        <f t="shared" si="1"/>
        <v>16.104295874822192</v>
      </c>
      <c r="P30" s="9"/>
    </row>
    <row r="31" spans="1:16">
      <c r="A31" s="13"/>
      <c r="B31" s="45">
        <v>559</v>
      </c>
      <c r="C31" s="21" t="s">
        <v>42</v>
      </c>
      <c r="D31" s="46">
        <v>191158</v>
      </c>
      <c r="E31" s="46">
        <v>477644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1286012</v>
      </c>
      <c r="N31" s="46">
        <f t="shared" si="7"/>
        <v>1954814</v>
      </c>
      <c r="O31" s="47">
        <f t="shared" si="1"/>
        <v>55.613485064011378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0</v>
      </c>
      <c r="E32" s="31">
        <f t="shared" si="9"/>
        <v>5973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5973</v>
      </c>
      <c r="O32" s="43">
        <f t="shared" si="1"/>
        <v>0.16992887624466571</v>
      </c>
      <c r="P32" s="10"/>
    </row>
    <row r="33" spans="1:119">
      <c r="A33" s="12"/>
      <c r="B33" s="44">
        <v>569</v>
      </c>
      <c r="C33" s="20" t="s">
        <v>44</v>
      </c>
      <c r="D33" s="46">
        <v>0</v>
      </c>
      <c r="E33" s="46">
        <v>5973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5973</v>
      </c>
      <c r="O33" s="47">
        <f t="shared" si="1"/>
        <v>0.16992887624466571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4281902</v>
      </c>
      <c r="E34" s="31">
        <f t="shared" si="11"/>
        <v>1188709</v>
      </c>
      <c r="F34" s="31">
        <f t="shared" si="11"/>
        <v>0</v>
      </c>
      <c r="G34" s="31">
        <f t="shared" si="11"/>
        <v>259302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5729913</v>
      </c>
      <c r="O34" s="43">
        <f t="shared" si="1"/>
        <v>163.0131721194879</v>
      </c>
      <c r="P34" s="9"/>
    </row>
    <row r="35" spans="1:119">
      <c r="A35" s="12"/>
      <c r="B35" s="44">
        <v>571</v>
      </c>
      <c r="C35" s="20" t="s">
        <v>46</v>
      </c>
      <c r="D35" s="46">
        <v>491352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491352</v>
      </c>
      <c r="O35" s="47">
        <f t="shared" si="1"/>
        <v>13.978719772403982</v>
      </c>
      <c r="P35" s="9"/>
    </row>
    <row r="36" spans="1:119">
      <c r="A36" s="12"/>
      <c r="B36" s="44">
        <v>572</v>
      </c>
      <c r="C36" s="20" t="s">
        <v>47</v>
      </c>
      <c r="D36" s="46">
        <v>3790550</v>
      </c>
      <c r="E36" s="46">
        <v>1188709</v>
      </c>
      <c r="F36" s="46">
        <v>0</v>
      </c>
      <c r="G36" s="46">
        <v>259302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5238561</v>
      </c>
      <c r="O36" s="47">
        <f t="shared" si="1"/>
        <v>149.03445234708391</v>
      </c>
      <c r="P36" s="9"/>
    </row>
    <row r="37" spans="1:119" ht="15.75">
      <c r="A37" s="28" t="s">
        <v>49</v>
      </c>
      <c r="B37" s="29"/>
      <c r="C37" s="30"/>
      <c r="D37" s="31">
        <f t="shared" ref="D37:M37" si="12">SUM(D38:D38)</f>
        <v>3927616</v>
      </c>
      <c r="E37" s="31">
        <f t="shared" si="12"/>
        <v>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5004096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887765</v>
      </c>
      <c r="N37" s="31">
        <f t="shared" si="10"/>
        <v>9819477</v>
      </c>
      <c r="O37" s="43">
        <f t="shared" si="1"/>
        <v>279.3592318634424</v>
      </c>
      <c r="P37" s="9"/>
    </row>
    <row r="38" spans="1:119" ht="15.75" thickBot="1">
      <c r="A38" s="12"/>
      <c r="B38" s="44">
        <v>581</v>
      </c>
      <c r="C38" s="20" t="s">
        <v>48</v>
      </c>
      <c r="D38" s="46">
        <v>3927616</v>
      </c>
      <c r="E38" s="46">
        <v>0</v>
      </c>
      <c r="F38" s="46">
        <v>0</v>
      </c>
      <c r="G38" s="46">
        <v>0</v>
      </c>
      <c r="H38" s="46">
        <v>0</v>
      </c>
      <c r="I38" s="46">
        <v>5004096</v>
      </c>
      <c r="J38" s="46">
        <v>0</v>
      </c>
      <c r="K38" s="46">
        <v>0</v>
      </c>
      <c r="L38" s="46">
        <v>0</v>
      </c>
      <c r="M38" s="46">
        <v>887765</v>
      </c>
      <c r="N38" s="46">
        <f t="shared" si="10"/>
        <v>9819477</v>
      </c>
      <c r="O38" s="47">
        <f t="shared" si="1"/>
        <v>279.3592318634424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SUM(D5,D14,D20,D25,D28,D32,D34,D37)</f>
        <v>57034278</v>
      </c>
      <c r="E39" s="15">
        <f t="shared" si="13"/>
        <v>3565620</v>
      </c>
      <c r="F39" s="15">
        <f t="shared" si="13"/>
        <v>934193</v>
      </c>
      <c r="G39" s="15">
        <f t="shared" si="13"/>
        <v>2734779</v>
      </c>
      <c r="H39" s="15">
        <f t="shared" si="13"/>
        <v>0</v>
      </c>
      <c r="I39" s="15">
        <f t="shared" si="13"/>
        <v>27903707</v>
      </c>
      <c r="J39" s="15">
        <f t="shared" si="13"/>
        <v>3342113</v>
      </c>
      <c r="K39" s="15">
        <f t="shared" si="13"/>
        <v>9358107</v>
      </c>
      <c r="L39" s="15">
        <f t="shared" si="13"/>
        <v>0</v>
      </c>
      <c r="M39" s="15">
        <f t="shared" si="13"/>
        <v>3061542</v>
      </c>
      <c r="N39" s="15">
        <f t="shared" si="10"/>
        <v>107934339</v>
      </c>
      <c r="O39" s="37">
        <f t="shared" si="1"/>
        <v>3070.6782076813656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67</v>
      </c>
      <c r="M41" s="163"/>
      <c r="N41" s="163"/>
      <c r="O41" s="41">
        <v>35150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63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14401811</v>
      </c>
      <c r="E5" s="26">
        <f t="shared" si="0"/>
        <v>134438</v>
      </c>
      <c r="F5" s="26">
        <f t="shared" si="0"/>
        <v>1121718</v>
      </c>
      <c r="G5" s="26">
        <f t="shared" si="0"/>
        <v>1160705</v>
      </c>
      <c r="H5" s="26">
        <f t="shared" si="0"/>
        <v>0</v>
      </c>
      <c r="I5" s="26">
        <f t="shared" si="0"/>
        <v>96262</v>
      </c>
      <c r="J5" s="26">
        <f t="shared" si="0"/>
        <v>5922358</v>
      </c>
      <c r="K5" s="26">
        <f t="shared" si="0"/>
        <v>3314000</v>
      </c>
      <c r="L5" s="26">
        <f t="shared" si="0"/>
        <v>0</v>
      </c>
      <c r="M5" s="26">
        <f t="shared" si="0"/>
        <v>0</v>
      </c>
      <c r="N5" s="27">
        <f>SUM(D5:M5)</f>
        <v>26151292</v>
      </c>
      <c r="O5" s="32">
        <f t="shared" ref="O5:O40" si="1">(N5/O$42)</f>
        <v>758.66817522483313</v>
      </c>
      <c r="P5" s="6"/>
    </row>
    <row r="6" spans="1:133">
      <c r="A6" s="12"/>
      <c r="B6" s="44">
        <v>511</v>
      </c>
      <c r="C6" s="20" t="s">
        <v>19</v>
      </c>
      <c r="D6" s="46">
        <v>391404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391404</v>
      </c>
      <c r="O6" s="47">
        <f t="shared" si="1"/>
        <v>11.35491731940818</v>
      </c>
      <c r="P6" s="9"/>
    </row>
    <row r="7" spans="1:133">
      <c r="A7" s="12"/>
      <c r="B7" s="44">
        <v>512</v>
      </c>
      <c r="C7" s="20" t="s">
        <v>20</v>
      </c>
      <c r="D7" s="46">
        <v>1673415</v>
      </c>
      <c r="E7" s="46">
        <v>0</v>
      </c>
      <c r="F7" s="46">
        <v>0</v>
      </c>
      <c r="G7" s="46">
        <v>19711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1693126</v>
      </c>
      <c r="O7" s="47">
        <f t="shared" si="1"/>
        <v>49.118827966347546</v>
      </c>
      <c r="P7" s="9"/>
    </row>
    <row r="8" spans="1:133">
      <c r="A8" s="12"/>
      <c r="B8" s="44">
        <v>513</v>
      </c>
      <c r="C8" s="20" t="s">
        <v>21</v>
      </c>
      <c r="D8" s="46">
        <v>3214003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5922358</v>
      </c>
      <c r="K8" s="46">
        <v>404547</v>
      </c>
      <c r="L8" s="46">
        <v>0</v>
      </c>
      <c r="M8" s="46">
        <v>0</v>
      </c>
      <c r="N8" s="46">
        <f t="shared" si="2"/>
        <v>9540908</v>
      </c>
      <c r="O8" s="47">
        <f t="shared" si="1"/>
        <v>276.78874383521901</v>
      </c>
      <c r="P8" s="9"/>
    </row>
    <row r="9" spans="1:133">
      <c r="A9" s="12"/>
      <c r="B9" s="44">
        <v>514</v>
      </c>
      <c r="C9" s="20" t="s">
        <v>22</v>
      </c>
      <c r="D9" s="46">
        <v>730034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730034</v>
      </c>
      <c r="O9" s="47">
        <f t="shared" si="1"/>
        <v>21.178822164200753</v>
      </c>
      <c r="P9" s="9"/>
    </row>
    <row r="10" spans="1:133">
      <c r="A10" s="12"/>
      <c r="B10" s="44">
        <v>515</v>
      </c>
      <c r="C10" s="20" t="s">
        <v>23</v>
      </c>
      <c r="D10" s="46">
        <v>803543</v>
      </c>
      <c r="E10" s="46">
        <v>0</v>
      </c>
      <c r="F10" s="46">
        <v>0</v>
      </c>
      <c r="G10" s="46">
        <v>406962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1210505</v>
      </c>
      <c r="O10" s="47">
        <f t="shared" si="1"/>
        <v>35.117638526254716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1121718</v>
      </c>
      <c r="G11" s="46">
        <v>0</v>
      </c>
      <c r="H11" s="46">
        <v>0</v>
      </c>
      <c r="I11" s="46">
        <v>96262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1217980</v>
      </c>
      <c r="O11" s="47">
        <f t="shared" si="1"/>
        <v>35.334493762692198</v>
      </c>
      <c r="P11" s="9"/>
    </row>
    <row r="12" spans="1:133">
      <c r="A12" s="12"/>
      <c r="B12" s="44">
        <v>518</v>
      </c>
      <c r="C12" s="20" t="s">
        <v>54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2909453</v>
      </c>
      <c r="L12" s="46">
        <v>0</v>
      </c>
      <c r="M12" s="46">
        <v>0</v>
      </c>
      <c r="N12" s="46">
        <f t="shared" si="2"/>
        <v>2909453</v>
      </c>
      <c r="O12" s="47">
        <f t="shared" si="1"/>
        <v>84.405366985784738</v>
      </c>
      <c r="P12" s="9"/>
    </row>
    <row r="13" spans="1:133">
      <c r="A13" s="12"/>
      <c r="B13" s="44">
        <v>519</v>
      </c>
      <c r="C13" s="20" t="s">
        <v>25</v>
      </c>
      <c r="D13" s="46">
        <v>7589412</v>
      </c>
      <c r="E13" s="46">
        <v>134438</v>
      </c>
      <c r="F13" s="46">
        <v>0</v>
      </c>
      <c r="G13" s="46">
        <v>734032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8457882</v>
      </c>
      <c r="O13" s="47">
        <f t="shared" si="1"/>
        <v>245.36936466492602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28425937</v>
      </c>
      <c r="E14" s="31">
        <f t="shared" si="3"/>
        <v>415318</v>
      </c>
      <c r="F14" s="31">
        <f t="shared" si="3"/>
        <v>0</v>
      </c>
      <c r="G14" s="31">
        <f t="shared" si="3"/>
        <v>468349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29309604</v>
      </c>
      <c r="O14" s="43">
        <f t="shared" si="1"/>
        <v>850.29312445604876</v>
      </c>
      <c r="P14" s="10"/>
    </row>
    <row r="15" spans="1:133">
      <c r="A15" s="12"/>
      <c r="B15" s="44">
        <v>521</v>
      </c>
      <c r="C15" s="20" t="s">
        <v>27</v>
      </c>
      <c r="D15" s="46">
        <v>15704446</v>
      </c>
      <c r="E15" s="46">
        <v>267585</v>
      </c>
      <c r="F15" s="46">
        <v>0</v>
      </c>
      <c r="G15" s="46">
        <v>180075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16152106</v>
      </c>
      <c r="O15" s="47">
        <f t="shared" si="1"/>
        <v>468.58445024659125</v>
      </c>
      <c r="P15" s="9"/>
    </row>
    <row r="16" spans="1:133">
      <c r="A16" s="12"/>
      <c r="B16" s="44">
        <v>522</v>
      </c>
      <c r="C16" s="20" t="s">
        <v>28</v>
      </c>
      <c r="D16" s="46">
        <v>8225291</v>
      </c>
      <c r="E16" s="46">
        <v>0</v>
      </c>
      <c r="F16" s="46">
        <v>0</v>
      </c>
      <c r="G16" s="46">
        <v>288274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8513565</v>
      </c>
      <c r="O16" s="47">
        <f t="shared" si="1"/>
        <v>246.98476936466491</v>
      </c>
      <c r="P16" s="9"/>
    </row>
    <row r="17" spans="1:16">
      <c r="A17" s="12"/>
      <c r="B17" s="44">
        <v>524</v>
      </c>
      <c r="C17" s="20" t="s">
        <v>29</v>
      </c>
      <c r="D17" s="46">
        <v>1929454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1929454</v>
      </c>
      <c r="O17" s="47">
        <f t="shared" si="1"/>
        <v>55.97487670438062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100693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100693</v>
      </c>
      <c r="O18" s="47">
        <f t="shared" si="1"/>
        <v>2.9211778357992455</v>
      </c>
      <c r="P18" s="9"/>
    </row>
    <row r="19" spans="1:16">
      <c r="A19" s="12"/>
      <c r="B19" s="44">
        <v>526</v>
      </c>
      <c r="C19" s="20" t="s">
        <v>31</v>
      </c>
      <c r="D19" s="46">
        <v>2566746</v>
      </c>
      <c r="E19" s="46">
        <v>47040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2613786</v>
      </c>
      <c r="O19" s="47">
        <f t="shared" si="1"/>
        <v>75.82785030461271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467565</v>
      </c>
      <c r="E20" s="31">
        <f t="shared" si="5"/>
        <v>0</v>
      </c>
      <c r="F20" s="31">
        <f t="shared" si="5"/>
        <v>0</v>
      </c>
      <c r="G20" s="31">
        <f t="shared" si="5"/>
        <v>23342</v>
      </c>
      <c r="H20" s="31">
        <f t="shared" si="5"/>
        <v>0</v>
      </c>
      <c r="I20" s="31">
        <f t="shared" si="5"/>
        <v>18186836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18677743</v>
      </c>
      <c r="O20" s="43">
        <f t="shared" si="1"/>
        <v>541.8550333623441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3081995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3081995</v>
      </c>
      <c r="O21" s="47">
        <f t="shared" si="1"/>
        <v>89.410937046707275</v>
      </c>
      <c r="P21" s="9"/>
    </row>
    <row r="22" spans="1:16">
      <c r="A22" s="12"/>
      <c r="B22" s="44">
        <v>534</v>
      </c>
      <c r="C22" s="20" t="s">
        <v>34</v>
      </c>
      <c r="D22" s="46">
        <v>467565</v>
      </c>
      <c r="E22" s="46">
        <v>0</v>
      </c>
      <c r="F22" s="46">
        <v>0</v>
      </c>
      <c r="G22" s="46">
        <v>23342</v>
      </c>
      <c r="H22" s="46">
        <v>0</v>
      </c>
      <c r="I22" s="46">
        <v>4269114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4760021</v>
      </c>
      <c r="O22" s="47">
        <f t="shared" si="1"/>
        <v>138.09170293008413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2428794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2428794</v>
      </c>
      <c r="O23" s="47">
        <f t="shared" si="1"/>
        <v>70.461096605744132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8406933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8406933</v>
      </c>
      <c r="O24" s="47">
        <f t="shared" si="1"/>
        <v>243.89129677980853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1287567</v>
      </c>
      <c r="E25" s="31">
        <f t="shared" si="6"/>
        <v>662749</v>
      </c>
      <c r="F25" s="31">
        <f t="shared" si="6"/>
        <v>0</v>
      </c>
      <c r="G25" s="31">
        <f t="shared" si="6"/>
        <v>650279</v>
      </c>
      <c r="H25" s="31">
        <f t="shared" si="6"/>
        <v>0</v>
      </c>
      <c r="I25" s="31">
        <f t="shared" si="6"/>
        <v>3769195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6369790</v>
      </c>
      <c r="O25" s="43">
        <f t="shared" si="1"/>
        <v>184.79228314476356</v>
      </c>
      <c r="P25" s="10"/>
    </row>
    <row r="26" spans="1:16">
      <c r="A26" s="12"/>
      <c r="B26" s="44">
        <v>541</v>
      </c>
      <c r="C26" s="20" t="s">
        <v>38</v>
      </c>
      <c r="D26" s="46">
        <v>1287567</v>
      </c>
      <c r="E26" s="46">
        <v>662749</v>
      </c>
      <c r="F26" s="46">
        <v>0</v>
      </c>
      <c r="G26" s="46">
        <v>650279</v>
      </c>
      <c r="H26" s="46">
        <v>0</v>
      </c>
      <c r="I26" s="46">
        <v>1075970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3676565</v>
      </c>
      <c r="O26" s="47">
        <f t="shared" si="1"/>
        <v>106.65984914418335</v>
      </c>
      <c r="P26" s="9"/>
    </row>
    <row r="27" spans="1:16">
      <c r="A27" s="12"/>
      <c r="B27" s="44">
        <v>543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2693225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2693225</v>
      </c>
      <c r="O27" s="47">
        <f t="shared" si="1"/>
        <v>78.132434000580218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0</v>
      </c>
      <c r="E28" s="31">
        <f t="shared" si="8"/>
        <v>253025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253025</v>
      </c>
      <c r="O28" s="43">
        <f t="shared" si="1"/>
        <v>7.3404409631563681</v>
      </c>
      <c r="P28" s="10"/>
    </row>
    <row r="29" spans="1:16">
      <c r="A29" s="13"/>
      <c r="B29" s="45">
        <v>552</v>
      </c>
      <c r="C29" s="21" t="s">
        <v>60</v>
      </c>
      <c r="D29" s="46">
        <v>0</v>
      </c>
      <c r="E29" s="46">
        <v>81480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81480</v>
      </c>
      <c r="O29" s="47">
        <f t="shared" si="1"/>
        <v>2.3637946040034814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172095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172095</v>
      </c>
      <c r="O30" s="47">
        <f t="shared" si="1"/>
        <v>4.9926022628372495</v>
      </c>
      <c r="P30" s="9"/>
    </row>
    <row r="31" spans="1:16">
      <c r="A31" s="13"/>
      <c r="B31" s="45">
        <v>559</v>
      </c>
      <c r="C31" s="21" t="s">
        <v>42</v>
      </c>
      <c r="D31" s="46">
        <v>0</v>
      </c>
      <c r="E31" s="46">
        <v>-550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-550</v>
      </c>
      <c r="O31" s="47">
        <f t="shared" si="1"/>
        <v>-1.5955903684363216E-2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165283</v>
      </c>
      <c r="E32" s="31">
        <f t="shared" si="9"/>
        <v>542851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708134</v>
      </c>
      <c r="O32" s="43">
        <f t="shared" si="1"/>
        <v>20.543487090223383</v>
      </c>
      <c r="P32" s="10"/>
    </row>
    <row r="33" spans="1:119">
      <c r="A33" s="12"/>
      <c r="B33" s="44">
        <v>569</v>
      </c>
      <c r="C33" s="20" t="s">
        <v>44</v>
      </c>
      <c r="D33" s="46">
        <v>165283</v>
      </c>
      <c r="E33" s="46">
        <v>542851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708134</v>
      </c>
      <c r="O33" s="47">
        <f t="shared" si="1"/>
        <v>20.543487090223383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3992238</v>
      </c>
      <c r="E34" s="31">
        <f t="shared" si="11"/>
        <v>1081257</v>
      </c>
      <c r="F34" s="31">
        <f t="shared" si="11"/>
        <v>0</v>
      </c>
      <c r="G34" s="31">
        <f t="shared" si="11"/>
        <v>936878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6010373</v>
      </c>
      <c r="O34" s="43">
        <f t="shared" si="1"/>
        <v>174.36533217290398</v>
      </c>
      <c r="P34" s="9"/>
    </row>
    <row r="35" spans="1:119">
      <c r="A35" s="12"/>
      <c r="B35" s="44">
        <v>571</v>
      </c>
      <c r="C35" s="20" t="s">
        <v>46</v>
      </c>
      <c r="D35" s="46">
        <v>481833</v>
      </c>
      <c r="E35" s="46">
        <v>10500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492333</v>
      </c>
      <c r="O35" s="47">
        <f t="shared" si="1"/>
        <v>14.282941688424717</v>
      </c>
      <c r="P35" s="9"/>
    </row>
    <row r="36" spans="1:119">
      <c r="A36" s="12"/>
      <c r="B36" s="44">
        <v>572</v>
      </c>
      <c r="C36" s="20" t="s">
        <v>47</v>
      </c>
      <c r="D36" s="46">
        <v>3510405</v>
      </c>
      <c r="E36" s="46">
        <v>999974</v>
      </c>
      <c r="F36" s="46">
        <v>0</v>
      </c>
      <c r="G36" s="46">
        <v>936878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5447257</v>
      </c>
      <c r="O36" s="47">
        <f t="shared" si="1"/>
        <v>158.02892370176966</v>
      </c>
      <c r="P36" s="9"/>
    </row>
    <row r="37" spans="1:119">
      <c r="A37" s="12"/>
      <c r="B37" s="44">
        <v>574</v>
      </c>
      <c r="C37" s="20" t="s">
        <v>61</v>
      </c>
      <c r="D37" s="46">
        <v>0</v>
      </c>
      <c r="E37" s="46">
        <v>70783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70783</v>
      </c>
      <c r="O37" s="47">
        <f t="shared" si="1"/>
        <v>2.0534667827096027</v>
      </c>
      <c r="P37" s="9"/>
    </row>
    <row r="38" spans="1:119" ht="15.75">
      <c r="A38" s="28" t="s">
        <v>49</v>
      </c>
      <c r="B38" s="29"/>
      <c r="C38" s="30"/>
      <c r="D38" s="31">
        <f t="shared" ref="D38:M38" si="12">SUM(D39:D39)</f>
        <v>4219483</v>
      </c>
      <c r="E38" s="31">
        <f t="shared" si="12"/>
        <v>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4644651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8864134</v>
      </c>
      <c r="O38" s="43">
        <f t="shared" si="1"/>
        <v>257.15503336234406</v>
      </c>
      <c r="P38" s="9"/>
    </row>
    <row r="39" spans="1:119" ht="15.75" thickBot="1">
      <c r="A39" s="12"/>
      <c r="B39" s="44">
        <v>581</v>
      </c>
      <c r="C39" s="20" t="s">
        <v>48</v>
      </c>
      <c r="D39" s="46">
        <v>4219483</v>
      </c>
      <c r="E39" s="46">
        <v>0</v>
      </c>
      <c r="F39" s="46">
        <v>0</v>
      </c>
      <c r="G39" s="46">
        <v>0</v>
      </c>
      <c r="H39" s="46">
        <v>0</v>
      </c>
      <c r="I39" s="46">
        <v>4644651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8864134</v>
      </c>
      <c r="O39" s="47">
        <f t="shared" si="1"/>
        <v>257.15503336234406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SUM(D5,D14,D20,D25,D28,D32,D34,D38)</f>
        <v>52959884</v>
      </c>
      <c r="E40" s="15">
        <f t="shared" si="13"/>
        <v>3089638</v>
      </c>
      <c r="F40" s="15">
        <f t="shared" si="13"/>
        <v>1121718</v>
      </c>
      <c r="G40" s="15">
        <f t="shared" si="13"/>
        <v>3239553</v>
      </c>
      <c r="H40" s="15">
        <f t="shared" si="13"/>
        <v>0</v>
      </c>
      <c r="I40" s="15">
        <f t="shared" si="13"/>
        <v>26696944</v>
      </c>
      <c r="J40" s="15">
        <f t="shared" si="13"/>
        <v>5922358</v>
      </c>
      <c r="K40" s="15">
        <f t="shared" si="13"/>
        <v>3314000</v>
      </c>
      <c r="L40" s="15">
        <f t="shared" si="13"/>
        <v>0</v>
      </c>
      <c r="M40" s="15">
        <f t="shared" si="13"/>
        <v>0</v>
      </c>
      <c r="N40" s="15">
        <f t="shared" si="10"/>
        <v>96344095</v>
      </c>
      <c r="O40" s="37">
        <f t="shared" si="1"/>
        <v>2795.0129097766176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83</v>
      </c>
      <c r="M42" s="163"/>
      <c r="N42" s="163"/>
      <c r="O42" s="41">
        <v>34470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104</v>
      </c>
      <c r="N4" s="34" t="s">
        <v>5</v>
      </c>
      <c r="O4" s="34" t="s">
        <v>105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21494958</v>
      </c>
      <c r="E5" s="26">
        <f t="shared" ref="E5:N5" si="0">SUM(E6:E14)</f>
        <v>4308811</v>
      </c>
      <c r="F5" s="26">
        <f t="shared" si="0"/>
        <v>7368444</v>
      </c>
      <c r="G5" s="26">
        <f t="shared" si="0"/>
        <v>6979725</v>
      </c>
      <c r="H5" s="26">
        <f t="shared" si="0"/>
        <v>0</v>
      </c>
      <c r="I5" s="26">
        <f t="shared" si="0"/>
        <v>1749190</v>
      </c>
      <c r="J5" s="26">
        <f t="shared" si="0"/>
        <v>10300454</v>
      </c>
      <c r="K5" s="26">
        <f t="shared" si="0"/>
        <v>20634093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72835675</v>
      </c>
      <c r="P5" s="32">
        <f t="shared" ref="P5:P37" si="1">(O5/P$39)</f>
        <v>1886.2993033434336</v>
      </c>
      <c r="Q5" s="6"/>
    </row>
    <row r="6" spans="1:134">
      <c r="A6" s="12"/>
      <c r="B6" s="44">
        <v>511</v>
      </c>
      <c r="C6" s="20" t="s">
        <v>19</v>
      </c>
      <c r="D6" s="46">
        <v>798842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798842</v>
      </c>
      <c r="P6" s="47">
        <f t="shared" si="1"/>
        <v>20.688420998109446</v>
      </c>
      <c r="Q6" s="9"/>
    </row>
    <row r="7" spans="1:134">
      <c r="A7" s="12"/>
      <c r="B7" s="44">
        <v>512</v>
      </c>
      <c r="C7" s="20" t="s">
        <v>20</v>
      </c>
      <c r="D7" s="46">
        <v>9510137</v>
      </c>
      <c r="E7" s="46">
        <v>0</v>
      </c>
      <c r="F7" s="46">
        <v>0</v>
      </c>
      <c r="G7" s="46">
        <v>1005437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10515574</v>
      </c>
      <c r="P7" s="47">
        <f t="shared" si="1"/>
        <v>272.33247869888379</v>
      </c>
      <c r="Q7" s="9"/>
    </row>
    <row r="8" spans="1:134">
      <c r="A8" s="12"/>
      <c r="B8" s="44">
        <v>513</v>
      </c>
      <c r="C8" s="20" t="s">
        <v>21</v>
      </c>
      <c r="D8" s="46">
        <v>2662818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2662818</v>
      </c>
      <c r="P8" s="47">
        <f t="shared" si="1"/>
        <v>68.961696837852543</v>
      </c>
      <c r="Q8" s="9"/>
    </row>
    <row r="9" spans="1:134">
      <c r="A9" s="12"/>
      <c r="B9" s="44">
        <v>514</v>
      </c>
      <c r="C9" s="20" t="s">
        <v>22</v>
      </c>
      <c r="D9" s="46">
        <v>943095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149209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1092304</v>
      </c>
      <c r="P9" s="47">
        <f t="shared" si="1"/>
        <v>28.288503871753036</v>
      </c>
      <c r="Q9" s="9"/>
    </row>
    <row r="10" spans="1:134">
      <c r="A10" s="12"/>
      <c r="B10" s="44">
        <v>515</v>
      </c>
      <c r="C10" s="20" t="s">
        <v>23</v>
      </c>
      <c r="D10" s="46">
        <v>1077843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1077843</v>
      </c>
      <c r="P10" s="47">
        <f t="shared" si="1"/>
        <v>27.913992696760157</v>
      </c>
      <c r="Q10" s="9"/>
    </row>
    <row r="11" spans="1:134">
      <c r="A11" s="12"/>
      <c r="B11" s="44">
        <v>516</v>
      </c>
      <c r="C11" s="20" t="s">
        <v>53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3535035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3535035</v>
      </c>
      <c r="P11" s="47">
        <f t="shared" si="1"/>
        <v>91.550384585502286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3422075</v>
      </c>
      <c r="F12" s="46">
        <v>7368444</v>
      </c>
      <c r="G12" s="46">
        <v>0</v>
      </c>
      <c r="H12" s="46">
        <v>0</v>
      </c>
      <c r="I12" s="46">
        <v>1749190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12539709</v>
      </c>
      <c r="P12" s="47">
        <f t="shared" si="1"/>
        <v>324.7535545023697</v>
      </c>
      <c r="Q12" s="9"/>
    </row>
    <row r="13" spans="1:134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19820403</v>
      </c>
      <c r="L13" s="46">
        <v>0</v>
      </c>
      <c r="M13" s="46">
        <v>0</v>
      </c>
      <c r="N13" s="46">
        <v>0</v>
      </c>
      <c r="O13" s="46">
        <f t="shared" si="2"/>
        <v>19820403</v>
      </c>
      <c r="P13" s="47">
        <f t="shared" si="1"/>
        <v>513.30906689456924</v>
      </c>
      <c r="Q13" s="9"/>
    </row>
    <row r="14" spans="1:134">
      <c r="A14" s="12"/>
      <c r="B14" s="44">
        <v>519</v>
      </c>
      <c r="C14" s="20" t="s">
        <v>25</v>
      </c>
      <c r="D14" s="46">
        <v>6502223</v>
      </c>
      <c r="E14" s="46">
        <v>886736</v>
      </c>
      <c r="F14" s="46">
        <v>0</v>
      </c>
      <c r="G14" s="46">
        <v>5974288</v>
      </c>
      <c r="H14" s="46">
        <v>0</v>
      </c>
      <c r="I14" s="46">
        <v>0</v>
      </c>
      <c r="J14" s="46">
        <v>6616210</v>
      </c>
      <c r="K14" s="46">
        <v>813690</v>
      </c>
      <c r="L14" s="46">
        <v>0</v>
      </c>
      <c r="M14" s="46">
        <v>0</v>
      </c>
      <c r="N14" s="46">
        <v>0</v>
      </c>
      <c r="O14" s="46">
        <f t="shared" si="2"/>
        <v>20793147</v>
      </c>
      <c r="P14" s="47">
        <f t="shared" si="1"/>
        <v>538.50120425763339</v>
      </c>
      <c r="Q14" s="9"/>
    </row>
    <row r="15" spans="1:134" ht="15.75">
      <c r="A15" s="28" t="s">
        <v>26</v>
      </c>
      <c r="B15" s="29"/>
      <c r="C15" s="30"/>
      <c r="D15" s="31">
        <f t="shared" ref="D15:N15" si="3">SUM(D16:D19)</f>
        <v>44274724</v>
      </c>
      <c r="E15" s="31">
        <f t="shared" si="3"/>
        <v>280623</v>
      </c>
      <c r="F15" s="31">
        <f t="shared" si="3"/>
        <v>0</v>
      </c>
      <c r="G15" s="31">
        <f t="shared" si="3"/>
        <v>10387009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54942356</v>
      </c>
      <c r="P15" s="43">
        <f t="shared" si="1"/>
        <v>1422.8978841322871</v>
      </c>
      <c r="Q15" s="10"/>
    </row>
    <row r="16" spans="1:134">
      <c r="A16" s="12"/>
      <c r="B16" s="44">
        <v>521</v>
      </c>
      <c r="C16" s="20" t="s">
        <v>27</v>
      </c>
      <c r="D16" s="46">
        <v>25715651</v>
      </c>
      <c r="E16" s="46">
        <v>264974</v>
      </c>
      <c r="F16" s="46">
        <v>0</v>
      </c>
      <c r="G16" s="46">
        <v>734038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26714663</v>
      </c>
      <c r="P16" s="47">
        <f t="shared" si="1"/>
        <v>691.85670629062747</v>
      </c>
      <c r="Q16" s="9"/>
    </row>
    <row r="17" spans="1:17">
      <c r="A17" s="12"/>
      <c r="B17" s="44">
        <v>522</v>
      </c>
      <c r="C17" s="20" t="s">
        <v>28</v>
      </c>
      <c r="D17" s="46">
        <v>10325101</v>
      </c>
      <c r="E17" s="46">
        <v>0</v>
      </c>
      <c r="F17" s="46">
        <v>0</v>
      </c>
      <c r="G17" s="46">
        <v>9652971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19978072</v>
      </c>
      <c r="P17" s="47">
        <f t="shared" si="1"/>
        <v>517.39238080439225</v>
      </c>
      <c r="Q17" s="9"/>
    </row>
    <row r="18" spans="1:17">
      <c r="A18" s="12"/>
      <c r="B18" s="44">
        <v>524</v>
      </c>
      <c r="C18" s="20" t="s">
        <v>29</v>
      </c>
      <c r="D18" s="46">
        <v>919680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919680</v>
      </c>
      <c r="P18" s="47">
        <f t="shared" si="1"/>
        <v>23.817885168207599</v>
      </c>
      <c r="Q18" s="9"/>
    </row>
    <row r="19" spans="1:17">
      <c r="A19" s="12"/>
      <c r="B19" s="44">
        <v>526</v>
      </c>
      <c r="C19" s="20" t="s">
        <v>31</v>
      </c>
      <c r="D19" s="46">
        <v>7314292</v>
      </c>
      <c r="E19" s="46">
        <v>15649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7329941</v>
      </c>
      <c r="P19" s="47">
        <f t="shared" si="1"/>
        <v>189.83091186905963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24879929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24879929</v>
      </c>
      <c r="P20" s="43">
        <f t="shared" si="1"/>
        <v>644.34074016522936</v>
      </c>
      <c r="Q20" s="10"/>
    </row>
    <row r="21" spans="1:17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4569741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4" si="6">SUM(D21:N21)</f>
        <v>4569741</v>
      </c>
      <c r="P21" s="47">
        <f t="shared" si="1"/>
        <v>118.34721466863492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12903463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12903463</v>
      </c>
      <c r="P22" s="47">
        <f t="shared" si="1"/>
        <v>334.17406054955586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5436513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5436513</v>
      </c>
      <c r="P23" s="47">
        <f t="shared" si="1"/>
        <v>140.79488773211094</v>
      </c>
      <c r="Q23" s="9"/>
    </row>
    <row r="24" spans="1:17">
      <c r="A24" s="12"/>
      <c r="B24" s="44">
        <v>538</v>
      </c>
      <c r="C24" s="20" t="s">
        <v>106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1970212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1970212</v>
      </c>
      <c r="P24" s="47">
        <f t="shared" si="1"/>
        <v>51.024577214927618</v>
      </c>
      <c r="Q24" s="9"/>
    </row>
    <row r="25" spans="1:17" ht="15.75">
      <c r="A25" s="28" t="s">
        <v>37</v>
      </c>
      <c r="B25" s="29"/>
      <c r="C25" s="30"/>
      <c r="D25" s="31">
        <f t="shared" ref="D25:N25" si="7">SUM(D26:D26)</f>
        <v>2267286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2267286</v>
      </c>
      <c r="P25" s="43">
        <f t="shared" si="1"/>
        <v>58.718203713775154</v>
      </c>
      <c r="Q25" s="10"/>
    </row>
    <row r="26" spans="1:17">
      <c r="A26" s="12"/>
      <c r="B26" s="44">
        <v>541</v>
      </c>
      <c r="C26" s="20" t="s">
        <v>38</v>
      </c>
      <c r="D26" s="46">
        <v>2267286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2267286</v>
      </c>
      <c r="P26" s="47">
        <f t="shared" si="1"/>
        <v>58.718203713775154</v>
      </c>
      <c r="Q26" s="9"/>
    </row>
    <row r="27" spans="1:17" ht="15.75">
      <c r="A27" s="28" t="s">
        <v>40</v>
      </c>
      <c r="B27" s="29"/>
      <c r="C27" s="30"/>
      <c r="D27" s="31">
        <f t="shared" ref="D27:N27" si="8">SUM(D28:D28)</f>
        <v>0</v>
      </c>
      <c r="E27" s="31">
        <f t="shared" si="8"/>
        <v>7823264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7823264</v>
      </c>
      <c r="P27" s="43">
        <f t="shared" si="1"/>
        <v>202.60699764328075</v>
      </c>
      <c r="Q27" s="10"/>
    </row>
    <row r="28" spans="1:17">
      <c r="A28" s="13"/>
      <c r="B28" s="45">
        <v>559</v>
      </c>
      <c r="C28" s="21" t="s">
        <v>42</v>
      </c>
      <c r="D28" s="46">
        <v>0</v>
      </c>
      <c r="E28" s="46">
        <v>7823264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7823264</v>
      </c>
      <c r="P28" s="47">
        <f t="shared" si="1"/>
        <v>202.60699764328075</v>
      </c>
      <c r="Q28" s="9"/>
    </row>
    <row r="29" spans="1:17" ht="15.75">
      <c r="A29" s="28" t="s">
        <v>43</v>
      </c>
      <c r="B29" s="29"/>
      <c r="C29" s="30"/>
      <c r="D29" s="31">
        <f t="shared" ref="D29:N29" si="9">SUM(D30:D30)</f>
        <v>1133904</v>
      </c>
      <c r="E29" s="31">
        <f t="shared" si="9"/>
        <v>583779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6"/>
        <v>1717683</v>
      </c>
      <c r="P29" s="43">
        <f t="shared" si="1"/>
        <v>44.484577732887885</v>
      </c>
      <c r="Q29" s="10"/>
    </row>
    <row r="30" spans="1:17">
      <c r="A30" s="12"/>
      <c r="B30" s="44">
        <v>569</v>
      </c>
      <c r="C30" s="20" t="s">
        <v>44</v>
      </c>
      <c r="D30" s="46">
        <v>1133904</v>
      </c>
      <c r="E30" s="46">
        <v>583779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1717683</v>
      </c>
      <c r="P30" s="47">
        <f t="shared" si="1"/>
        <v>44.484577732887885</v>
      </c>
      <c r="Q30" s="9"/>
    </row>
    <row r="31" spans="1:17" ht="15.75">
      <c r="A31" s="28" t="s">
        <v>45</v>
      </c>
      <c r="B31" s="29"/>
      <c r="C31" s="30"/>
      <c r="D31" s="31">
        <f t="shared" ref="D31:N31" si="10">SUM(D32:D34)</f>
        <v>6463463</v>
      </c>
      <c r="E31" s="31">
        <f t="shared" si="10"/>
        <v>201935</v>
      </c>
      <c r="F31" s="31">
        <f t="shared" si="10"/>
        <v>0</v>
      </c>
      <c r="G31" s="31">
        <f t="shared" si="10"/>
        <v>63420</v>
      </c>
      <c r="H31" s="31">
        <f t="shared" si="10"/>
        <v>0</v>
      </c>
      <c r="I31" s="31">
        <f t="shared" si="10"/>
        <v>3286346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10015164</v>
      </c>
      <c r="P31" s="43">
        <f t="shared" si="1"/>
        <v>259.37285370212106</v>
      </c>
      <c r="Q31" s="9"/>
    </row>
    <row r="32" spans="1:17">
      <c r="A32" s="12"/>
      <c r="B32" s="44">
        <v>571</v>
      </c>
      <c r="C32" s="20" t="s">
        <v>46</v>
      </c>
      <c r="D32" s="46">
        <v>906881</v>
      </c>
      <c r="E32" s="46">
        <v>123455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1030336</v>
      </c>
      <c r="P32" s="47">
        <f t="shared" si="1"/>
        <v>26.683655763602932</v>
      </c>
      <c r="Q32" s="9"/>
    </row>
    <row r="33" spans="1:120">
      <c r="A33" s="12"/>
      <c r="B33" s="44">
        <v>572</v>
      </c>
      <c r="C33" s="20" t="s">
        <v>47</v>
      </c>
      <c r="D33" s="46">
        <v>5556582</v>
      </c>
      <c r="E33" s="46">
        <v>78480</v>
      </c>
      <c r="F33" s="46">
        <v>0</v>
      </c>
      <c r="G33" s="46">
        <v>63420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5698482</v>
      </c>
      <c r="P33" s="47">
        <f t="shared" si="1"/>
        <v>147.5793644627457</v>
      </c>
      <c r="Q33" s="9"/>
    </row>
    <row r="34" spans="1:120">
      <c r="A34" s="12"/>
      <c r="B34" s="44">
        <v>575</v>
      </c>
      <c r="C34" s="20" t="s">
        <v>55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3286346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3286346</v>
      </c>
      <c r="P34" s="47">
        <f t="shared" si="1"/>
        <v>85.109833475772405</v>
      </c>
      <c r="Q34" s="9"/>
    </row>
    <row r="35" spans="1:120" ht="15.75">
      <c r="A35" s="28" t="s">
        <v>49</v>
      </c>
      <c r="B35" s="29"/>
      <c r="C35" s="30"/>
      <c r="D35" s="31">
        <f t="shared" ref="D35:N35" si="11">SUM(D36:D36)</f>
        <v>11854880</v>
      </c>
      <c r="E35" s="31">
        <f t="shared" si="11"/>
        <v>1036503</v>
      </c>
      <c r="F35" s="31">
        <f t="shared" si="11"/>
        <v>0</v>
      </c>
      <c r="G35" s="31">
        <f t="shared" si="11"/>
        <v>1568997</v>
      </c>
      <c r="H35" s="31">
        <f t="shared" si="11"/>
        <v>0</v>
      </c>
      <c r="I35" s="31">
        <f t="shared" si="11"/>
        <v>21834548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36294928</v>
      </c>
      <c r="P35" s="43">
        <f t="shared" si="1"/>
        <v>939.96653976639993</v>
      </c>
      <c r="Q35" s="9"/>
    </row>
    <row r="36" spans="1:120" ht="15.75" thickBot="1">
      <c r="A36" s="12"/>
      <c r="B36" s="44">
        <v>581</v>
      </c>
      <c r="C36" s="20" t="s">
        <v>107</v>
      </c>
      <c r="D36" s="46">
        <v>11854880</v>
      </c>
      <c r="E36" s="46">
        <v>1036503</v>
      </c>
      <c r="F36" s="46">
        <v>0</v>
      </c>
      <c r="G36" s="46">
        <v>1568997</v>
      </c>
      <c r="H36" s="46">
        <v>0</v>
      </c>
      <c r="I36" s="46">
        <v>21834548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36294928</v>
      </c>
      <c r="P36" s="47">
        <f t="shared" si="1"/>
        <v>939.96653976639993</v>
      </c>
      <c r="Q36" s="9"/>
    </row>
    <row r="37" spans="1:120" ht="16.5" thickBot="1">
      <c r="A37" s="14" t="s">
        <v>10</v>
      </c>
      <c r="B37" s="23"/>
      <c r="C37" s="22"/>
      <c r="D37" s="15">
        <f>SUM(D5,D15,D20,D25,D27,D29,D31,D35)</f>
        <v>87489215</v>
      </c>
      <c r="E37" s="15">
        <f t="shared" ref="E37:N37" si="12">SUM(E5,E15,E20,E25,E27,E29,E31,E35)</f>
        <v>14234915</v>
      </c>
      <c r="F37" s="15">
        <f t="shared" si="12"/>
        <v>7368444</v>
      </c>
      <c r="G37" s="15">
        <f t="shared" si="12"/>
        <v>18999151</v>
      </c>
      <c r="H37" s="15">
        <f t="shared" si="12"/>
        <v>0</v>
      </c>
      <c r="I37" s="15">
        <f t="shared" si="12"/>
        <v>51750013</v>
      </c>
      <c r="J37" s="15">
        <f t="shared" si="12"/>
        <v>10300454</v>
      </c>
      <c r="K37" s="15">
        <f t="shared" si="12"/>
        <v>20634093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210776285</v>
      </c>
      <c r="P37" s="37">
        <f t="shared" si="1"/>
        <v>5458.687100199415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109</v>
      </c>
      <c r="N39" s="163"/>
      <c r="O39" s="163"/>
      <c r="P39" s="41">
        <v>38613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63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104</v>
      </c>
      <c r="N4" s="34" t="s">
        <v>5</v>
      </c>
      <c r="O4" s="34" t="s">
        <v>105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20436189</v>
      </c>
      <c r="E5" s="26">
        <f t="shared" ref="E5:N5" si="0">SUM(E6:E14)</f>
        <v>4045279</v>
      </c>
      <c r="F5" s="26">
        <f t="shared" si="0"/>
        <v>6955335</v>
      </c>
      <c r="G5" s="26">
        <f t="shared" si="0"/>
        <v>10201313</v>
      </c>
      <c r="H5" s="26">
        <f t="shared" si="0"/>
        <v>0</v>
      </c>
      <c r="I5" s="26">
        <f t="shared" si="0"/>
        <v>2410899</v>
      </c>
      <c r="J5" s="26">
        <f t="shared" si="0"/>
        <v>12312059</v>
      </c>
      <c r="K5" s="26">
        <f t="shared" si="0"/>
        <v>19466850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75827924</v>
      </c>
      <c r="P5" s="32">
        <f t="shared" ref="P5:P38" si="1">(O5/P$40)</f>
        <v>1988.9291540983606</v>
      </c>
      <c r="Q5" s="6"/>
    </row>
    <row r="6" spans="1:134">
      <c r="A6" s="12"/>
      <c r="B6" s="44">
        <v>511</v>
      </c>
      <c r="C6" s="20" t="s">
        <v>19</v>
      </c>
      <c r="D6" s="46">
        <v>854421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854421</v>
      </c>
      <c r="P6" s="47">
        <f t="shared" si="1"/>
        <v>22.41104262295082</v>
      </c>
      <c r="Q6" s="9"/>
    </row>
    <row r="7" spans="1:134">
      <c r="A7" s="12"/>
      <c r="B7" s="44">
        <v>512</v>
      </c>
      <c r="C7" s="20" t="s">
        <v>20</v>
      </c>
      <c r="D7" s="46">
        <v>8867815</v>
      </c>
      <c r="E7" s="46">
        <v>0</v>
      </c>
      <c r="F7" s="46">
        <v>0</v>
      </c>
      <c r="G7" s="46">
        <v>278502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9146317</v>
      </c>
      <c r="P7" s="47">
        <f t="shared" si="1"/>
        <v>239.90339672131148</v>
      </c>
      <c r="Q7" s="9"/>
    </row>
    <row r="8" spans="1:134">
      <c r="A8" s="12"/>
      <c r="B8" s="44">
        <v>513</v>
      </c>
      <c r="C8" s="20" t="s">
        <v>21</v>
      </c>
      <c r="D8" s="46">
        <v>2853597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2853597</v>
      </c>
      <c r="P8" s="47">
        <f t="shared" si="1"/>
        <v>74.848445901639337</v>
      </c>
      <c r="Q8" s="9"/>
    </row>
    <row r="9" spans="1:134">
      <c r="A9" s="12"/>
      <c r="B9" s="44">
        <v>514</v>
      </c>
      <c r="C9" s="20" t="s">
        <v>22</v>
      </c>
      <c r="D9" s="46">
        <v>888334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888334</v>
      </c>
      <c r="P9" s="47">
        <f t="shared" si="1"/>
        <v>23.300563934426229</v>
      </c>
      <c r="Q9" s="9"/>
    </row>
    <row r="10" spans="1:134">
      <c r="A10" s="12"/>
      <c r="B10" s="44">
        <v>515</v>
      </c>
      <c r="C10" s="20" t="s">
        <v>23</v>
      </c>
      <c r="D10" s="46">
        <v>1269366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1269366</v>
      </c>
      <c r="P10" s="47">
        <f t="shared" si="1"/>
        <v>33.294845901639341</v>
      </c>
      <c r="Q10" s="9"/>
    </row>
    <row r="11" spans="1:134">
      <c r="A11" s="12"/>
      <c r="B11" s="44">
        <v>516</v>
      </c>
      <c r="C11" s="20" t="s">
        <v>53</v>
      </c>
      <c r="D11" s="46">
        <v>0</v>
      </c>
      <c r="E11" s="46">
        <v>0</v>
      </c>
      <c r="F11" s="46">
        <v>0</v>
      </c>
      <c r="G11" s="46">
        <v>1405738</v>
      </c>
      <c r="H11" s="46">
        <v>0</v>
      </c>
      <c r="I11" s="46">
        <v>0</v>
      </c>
      <c r="J11" s="46">
        <v>3690662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5096400</v>
      </c>
      <c r="P11" s="47">
        <f t="shared" si="1"/>
        <v>133.6760655737705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3393603</v>
      </c>
      <c r="F12" s="46">
        <v>6955335</v>
      </c>
      <c r="G12" s="46">
        <v>282381</v>
      </c>
      <c r="H12" s="46">
        <v>0</v>
      </c>
      <c r="I12" s="46">
        <v>2410899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13042218</v>
      </c>
      <c r="P12" s="47">
        <f t="shared" si="1"/>
        <v>342.09096393442621</v>
      </c>
      <c r="Q12" s="9"/>
    </row>
    <row r="13" spans="1:134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19466850</v>
      </c>
      <c r="L13" s="46">
        <v>0</v>
      </c>
      <c r="M13" s="46">
        <v>0</v>
      </c>
      <c r="N13" s="46">
        <v>0</v>
      </c>
      <c r="O13" s="46">
        <f t="shared" si="2"/>
        <v>19466850</v>
      </c>
      <c r="P13" s="47">
        <f t="shared" si="1"/>
        <v>510.60590163934427</v>
      </c>
      <c r="Q13" s="9"/>
    </row>
    <row r="14" spans="1:134">
      <c r="A14" s="12"/>
      <c r="B14" s="44">
        <v>519</v>
      </c>
      <c r="C14" s="20" t="s">
        <v>25</v>
      </c>
      <c r="D14" s="46">
        <v>5702656</v>
      </c>
      <c r="E14" s="46">
        <v>651676</v>
      </c>
      <c r="F14" s="46">
        <v>0</v>
      </c>
      <c r="G14" s="46">
        <v>8234692</v>
      </c>
      <c r="H14" s="46">
        <v>0</v>
      </c>
      <c r="I14" s="46">
        <v>0</v>
      </c>
      <c r="J14" s="46">
        <v>8621397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23210421</v>
      </c>
      <c r="P14" s="47">
        <f t="shared" si="1"/>
        <v>608.79792786885241</v>
      </c>
      <c r="Q14" s="9"/>
    </row>
    <row r="15" spans="1:134" ht="15.75">
      <c r="A15" s="28" t="s">
        <v>26</v>
      </c>
      <c r="B15" s="29"/>
      <c r="C15" s="30"/>
      <c r="D15" s="31">
        <f t="shared" ref="D15:N15" si="3">SUM(D16:D19)</f>
        <v>41056942</v>
      </c>
      <c r="E15" s="31">
        <f t="shared" si="3"/>
        <v>447939</v>
      </c>
      <c r="F15" s="31">
        <f t="shared" si="3"/>
        <v>0</v>
      </c>
      <c r="G15" s="31">
        <f t="shared" si="3"/>
        <v>1262584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38" si="4">SUM(D15:N15)</f>
        <v>42767465</v>
      </c>
      <c r="P15" s="43">
        <f t="shared" si="1"/>
        <v>1121.7695737704919</v>
      </c>
      <c r="Q15" s="10"/>
    </row>
    <row r="16" spans="1:134">
      <c r="A16" s="12"/>
      <c r="B16" s="44">
        <v>521</v>
      </c>
      <c r="C16" s="20" t="s">
        <v>27</v>
      </c>
      <c r="D16" s="46">
        <v>23928630</v>
      </c>
      <c r="E16" s="46">
        <v>254794</v>
      </c>
      <c r="F16" s="46">
        <v>0</v>
      </c>
      <c r="G16" s="46">
        <v>79725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24263149</v>
      </c>
      <c r="P16" s="47">
        <f t="shared" si="1"/>
        <v>636.41046557377047</v>
      </c>
      <c r="Q16" s="9"/>
    </row>
    <row r="17" spans="1:17">
      <c r="A17" s="12"/>
      <c r="B17" s="44">
        <v>522</v>
      </c>
      <c r="C17" s="20" t="s">
        <v>28</v>
      </c>
      <c r="D17" s="46">
        <v>8950518</v>
      </c>
      <c r="E17" s="46">
        <v>0</v>
      </c>
      <c r="F17" s="46">
        <v>0</v>
      </c>
      <c r="G17" s="46">
        <v>1182859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10133377</v>
      </c>
      <c r="P17" s="47">
        <f t="shared" si="1"/>
        <v>265.79349508196719</v>
      </c>
      <c r="Q17" s="9"/>
    </row>
    <row r="18" spans="1:17">
      <c r="A18" s="12"/>
      <c r="B18" s="44">
        <v>524</v>
      </c>
      <c r="C18" s="20" t="s">
        <v>29</v>
      </c>
      <c r="D18" s="46">
        <v>881361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881361</v>
      </c>
      <c r="P18" s="47">
        <f t="shared" si="1"/>
        <v>23.117665573770491</v>
      </c>
      <c r="Q18" s="9"/>
    </row>
    <row r="19" spans="1:17">
      <c r="A19" s="12"/>
      <c r="B19" s="44">
        <v>526</v>
      </c>
      <c r="C19" s="20" t="s">
        <v>31</v>
      </c>
      <c r="D19" s="46">
        <v>7296433</v>
      </c>
      <c r="E19" s="46">
        <v>193145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7489578</v>
      </c>
      <c r="P19" s="47">
        <f t="shared" si="1"/>
        <v>196.44794754098362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33384073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33384073</v>
      </c>
      <c r="P20" s="43">
        <f t="shared" si="1"/>
        <v>875.64781639344267</v>
      </c>
      <c r="Q20" s="10"/>
    </row>
    <row r="21" spans="1:17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3040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3040</v>
      </c>
      <c r="P21" s="47">
        <f t="shared" si="1"/>
        <v>7.9737704918032781E-2</v>
      </c>
      <c r="Q21" s="9"/>
    </row>
    <row r="22" spans="1:17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4439396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4439396</v>
      </c>
      <c r="P22" s="47">
        <f t="shared" si="1"/>
        <v>116.4431737704918</v>
      </c>
      <c r="Q22" s="9"/>
    </row>
    <row r="23" spans="1:17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15435192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15435192</v>
      </c>
      <c r="P23" s="47">
        <f t="shared" si="1"/>
        <v>404.85749508196722</v>
      </c>
      <c r="Q23" s="9"/>
    </row>
    <row r="24" spans="1:17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10921487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10921487</v>
      </c>
      <c r="P24" s="47">
        <f t="shared" si="1"/>
        <v>286.46523278688522</v>
      </c>
      <c r="Q24" s="9"/>
    </row>
    <row r="25" spans="1:17">
      <c r="A25" s="12"/>
      <c r="B25" s="44">
        <v>538</v>
      </c>
      <c r="C25" s="20" t="s">
        <v>106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2584958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2584958</v>
      </c>
      <c r="P25" s="47">
        <f t="shared" si="1"/>
        <v>67.80217704918033</v>
      </c>
      <c r="Q25" s="9"/>
    </row>
    <row r="26" spans="1:17" ht="15.75">
      <c r="A26" s="28" t="s">
        <v>37</v>
      </c>
      <c r="B26" s="29"/>
      <c r="C26" s="30"/>
      <c r="D26" s="31">
        <f t="shared" ref="D26:N26" si="6">SUM(D27:D27)</f>
        <v>1612739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si="4"/>
        <v>1612739</v>
      </c>
      <c r="P26" s="43">
        <f t="shared" si="1"/>
        <v>42.30135081967213</v>
      </c>
      <c r="Q26" s="10"/>
    </row>
    <row r="27" spans="1:17">
      <c r="A27" s="12"/>
      <c r="B27" s="44">
        <v>541</v>
      </c>
      <c r="C27" s="20" t="s">
        <v>38</v>
      </c>
      <c r="D27" s="46">
        <v>1612739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1612739</v>
      </c>
      <c r="P27" s="47">
        <f t="shared" si="1"/>
        <v>42.30135081967213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SUM(D29:D29)</f>
        <v>0</v>
      </c>
      <c r="E28" s="31">
        <f t="shared" si="7"/>
        <v>11259035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222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4"/>
        <v>11259257</v>
      </c>
      <c r="P28" s="43">
        <f t="shared" si="1"/>
        <v>295.32477377049179</v>
      </c>
      <c r="Q28" s="10"/>
    </row>
    <row r="29" spans="1:17">
      <c r="A29" s="13"/>
      <c r="B29" s="45">
        <v>559</v>
      </c>
      <c r="C29" s="21" t="s">
        <v>42</v>
      </c>
      <c r="D29" s="46">
        <v>0</v>
      </c>
      <c r="E29" s="46">
        <v>11259035</v>
      </c>
      <c r="F29" s="46">
        <v>0</v>
      </c>
      <c r="G29" s="46">
        <v>0</v>
      </c>
      <c r="H29" s="46">
        <v>0</v>
      </c>
      <c r="I29" s="46">
        <v>222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11259257</v>
      </c>
      <c r="P29" s="47">
        <f t="shared" si="1"/>
        <v>295.32477377049179</v>
      </c>
      <c r="Q29" s="9"/>
    </row>
    <row r="30" spans="1:17" ht="15.75">
      <c r="A30" s="28" t="s">
        <v>43</v>
      </c>
      <c r="B30" s="29"/>
      <c r="C30" s="30"/>
      <c r="D30" s="31">
        <f t="shared" ref="D30:N30" si="8">SUM(D31:D31)</f>
        <v>927354</v>
      </c>
      <c r="E30" s="31">
        <f t="shared" si="8"/>
        <v>585442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4"/>
        <v>1512796</v>
      </c>
      <c r="P30" s="43">
        <f t="shared" si="1"/>
        <v>39.67989508196721</v>
      </c>
      <c r="Q30" s="10"/>
    </row>
    <row r="31" spans="1:17">
      <c r="A31" s="12"/>
      <c r="B31" s="44">
        <v>569</v>
      </c>
      <c r="C31" s="20" t="s">
        <v>44</v>
      </c>
      <c r="D31" s="46">
        <v>927354</v>
      </c>
      <c r="E31" s="46">
        <v>585442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1512796</v>
      </c>
      <c r="P31" s="47">
        <f t="shared" si="1"/>
        <v>39.67989508196721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SUM(D33:D35)</f>
        <v>5506754</v>
      </c>
      <c r="E32" s="31">
        <f t="shared" si="9"/>
        <v>138901</v>
      </c>
      <c r="F32" s="31">
        <f t="shared" si="9"/>
        <v>0</v>
      </c>
      <c r="G32" s="31">
        <f t="shared" si="9"/>
        <v>58639</v>
      </c>
      <c r="H32" s="31">
        <f t="shared" si="9"/>
        <v>0</v>
      </c>
      <c r="I32" s="31">
        <f t="shared" si="9"/>
        <v>3310235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4"/>
        <v>9014529</v>
      </c>
      <c r="P32" s="43">
        <f t="shared" si="1"/>
        <v>236.44666229508198</v>
      </c>
      <c r="Q32" s="9"/>
    </row>
    <row r="33" spans="1:120">
      <c r="A33" s="12"/>
      <c r="B33" s="44">
        <v>571</v>
      </c>
      <c r="C33" s="20" t="s">
        <v>46</v>
      </c>
      <c r="D33" s="46">
        <v>1018258</v>
      </c>
      <c r="E33" s="46">
        <v>41762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1060020</v>
      </c>
      <c r="P33" s="47">
        <f t="shared" si="1"/>
        <v>27.803803278688523</v>
      </c>
      <c r="Q33" s="9"/>
    </row>
    <row r="34" spans="1:120">
      <c r="A34" s="12"/>
      <c r="B34" s="44">
        <v>572</v>
      </c>
      <c r="C34" s="20" t="s">
        <v>47</v>
      </c>
      <c r="D34" s="46">
        <v>4488496</v>
      </c>
      <c r="E34" s="46">
        <v>97139</v>
      </c>
      <c r="F34" s="46">
        <v>0</v>
      </c>
      <c r="G34" s="46">
        <v>58639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4644274</v>
      </c>
      <c r="P34" s="47">
        <f t="shared" si="1"/>
        <v>121.81702295081968</v>
      </c>
      <c r="Q34" s="9"/>
    </row>
    <row r="35" spans="1:120">
      <c r="A35" s="12"/>
      <c r="B35" s="44">
        <v>575</v>
      </c>
      <c r="C35" s="20" t="s">
        <v>55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3310235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3310235</v>
      </c>
      <c r="P35" s="47">
        <f t="shared" si="1"/>
        <v>86.825836065573768</v>
      </c>
      <c r="Q35" s="9"/>
    </row>
    <row r="36" spans="1:120" ht="15.75">
      <c r="A36" s="28" t="s">
        <v>49</v>
      </c>
      <c r="B36" s="29"/>
      <c r="C36" s="30"/>
      <c r="D36" s="31">
        <f t="shared" ref="D36:N36" si="10">SUM(D37:D37)</f>
        <v>11675927</v>
      </c>
      <c r="E36" s="31">
        <f t="shared" si="10"/>
        <v>479175</v>
      </c>
      <c r="F36" s="31">
        <f t="shared" si="10"/>
        <v>0</v>
      </c>
      <c r="G36" s="31">
        <f t="shared" si="10"/>
        <v>1294611</v>
      </c>
      <c r="H36" s="31">
        <f t="shared" si="10"/>
        <v>0</v>
      </c>
      <c r="I36" s="31">
        <f t="shared" si="10"/>
        <v>37345660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4"/>
        <v>50795373</v>
      </c>
      <c r="P36" s="43">
        <f t="shared" si="1"/>
        <v>1332.3376524590165</v>
      </c>
      <c r="Q36" s="9"/>
    </row>
    <row r="37" spans="1:120" ht="15.75" thickBot="1">
      <c r="A37" s="12"/>
      <c r="B37" s="44">
        <v>581</v>
      </c>
      <c r="C37" s="20" t="s">
        <v>107</v>
      </c>
      <c r="D37" s="46">
        <v>11675927</v>
      </c>
      <c r="E37" s="46">
        <v>479175</v>
      </c>
      <c r="F37" s="46">
        <v>0</v>
      </c>
      <c r="G37" s="46">
        <v>1294611</v>
      </c>
      <c r="H37" s="46">
        <v>0</v>
      </c>
      <c r="I37" s="46">
        <v>37345660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50795373</v>
      </c>
      <c r="P37" s="47">
        <f t="shared" si="1"/>
        <v>1332.3376524590165</v>
      </c>
      <c r="Q37" s="9"/>
    </row>
    <row r="38" spans="1:120" ht="16.5" thickBot="1">
      <c r="A38" s="14" t="s">
        <v>10</v>
      </c>
      <c r="B38" s="23"/>
      <c r="C38" s="22"/>
      <c r="D38" s="15">
        <f>SUM(D5,D15,D20,D26,D28,D30,D32,D36)</f>
        <v>81215905</v>
      </c>
      <c r="E38" s="15">
        <f t="shared" ref="E38:N38" si="11">SUM(E5,E15,E20,E26,E28,E30,E32,E36)</f>
        <v>16955771</v>
      </c>
      <c r="F38" s="15">
        <f t="shared" si="11"/>
        <v>6955335</v>
      </c>
      <c r="G38" s="15">
        <f t="shared" si="11"/>
        <v>12817147</v>
      </c>
      <c r="H38" s="15">
        <f t="shared" si="11"/>
        <v>0</v>
      </c>
      <c r="I38" s="15">
        <f t="shared" si="11"/>
        <v>76451089</v>
      </c>
      <c r="J38" s="15">
        <f t="shared" si="11"/>
        <v>12312059</v>
      </c>
      <c r="K38" s="15">
        <f t="shared" si="11"/>
        <v>19466850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 t="shared" si="4"/>
        <v>226174156</v>
      </c>
      <c r="P38" s="37">
        <f t="shared" si="1"/>
        <v>5932.4368786885243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102</v>
      </c>
      <c r="N40" s="163"/>
      <c r="O40" s="163"/>
      <c r="P40" s="41">
        <v>38125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63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21154793</v>
      </c>
      <c r="E5" s="26">
        <f t="shared" ref="E5:M5" si="0">SUM(E6:E14)</f>
        <v>874582</v>
      </c>
      <c r="F5" s="26">
        <f t="shared" si="0"/>
        <v>6465926</v>
      </c>
      <c r="G5" s="26">
        <f t="shared" si="0"/>
        <v>4904704</v>
      </c>
      <c r="H5" s="26">
        <f t="shared" si="0"/>
        <v>0</v>
      </c>
      <c r="I5" s="26">
        <f t="shared" si="0"/>
        <v>2598894</v>
      </c>
      <c r="J5" s="26">
        <f t="shared" si="0"/>
        <v>10762400</v>
      </c>
      <c r="K5" s="26">
        <f t="shared" si="0"/>
        <v>19762460</v>
      </c>
      <c r="L5" s="26">
        <f t="shared" si="0"/>
        <v>0</v>
      </c>
      <c r="M5" s="26">
        <f t="shared" si="0"/>
        <v>3387994</v>
      </c>
      <c r="N5" s="27">
        <f>SUM(D5:M5)</f>
        <v>69911753</v>
      </c>
      <c r="O5" s="32">
        <f t="shared" ref="O5:O40" si="1">(N5/O$42)</f>
        <v>1938.9231771916689</v>
      </c>
      <c r="P5" s="6"/>
    </row>
    <row r="6" spans="1:133">
      <c r="A6" s="12"/>
      <c r="B6" s="44">
        <v>511</v>
      </c>
      <c r="C6" s="20" t="s">
        <v>19</v>
      </c>
      <c r="D6" s="46">
        <v>763323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763323</v>
      </c>
      <c r="O6" s="47">
        <f t="shared" si="1"/>
        <v>21.169897662035112</v>
      </c>
      <c r="P6" s="9"/>
    </row>
    <row r="7" spans="1:133">
      <c r="A7" s="12"/>
      <c r="B7" s="44">
        <v>512</v>
      </c>
      <c r="C7" s="20" t="s">
        <v>20</v>
      </c>
      <c r="D7" s="46">
        <v>8683929</v>
      </c>
      <c r="E7" s="46">
        <v>0</v>
      </c>
      <c r="F7" s="46">
        <v>0</v>
      </c>
      <c r="G7" s="46">
        <v>7808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8691737</v>
      </c>
      <c r="O7" s="47">
        <f t="shared" si="1"/>
        <v>241.05546773164713</v>
      </c>
      <c r="P7" s="9"/>
    </row>
    <row r="8" spans="1:133">
      <c r="A8" s="12"/>
      <c r="B8" s="44">
        <v>513</v>
      </c>
      <c r="C8" s="20" t="s">
        <v>21</v>
      </c>
      <c r="D8" s="46">
        <v>2956174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2956174</v>
      </c>
      <c r="O8" s="47">
        <f t="shared" si="1"/>
        <v>81.986133067088218</v>
      </c>
      <c r="P8" s="9"/>
    </row>
    <row r="9" spans="1:133">
      <c r="A9" s="12"/>
      <c r="B9" s="44">
        <v>514</v>
      </c>
      <c r="C9" s="20" t="s">
        <v>22</v>
      </c>
      <c r="D9" s="46">
        <v>915610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915610</v>
      </c>
      <c r="O9" s="47">
        <f t="shared" si="1"/>
        <v>25.39340488670716</v>
      </c>
      <c r="P9" s="9"/>
    </row>
    <row r="10" spans="1:133">
      <c r="A10" s="12"/>
      <c r="B10" s="44">
        <v>515</v>
      </c>
      <c r="C10" s="20" t="s">
        <v>23</v>
      </c>
      <c r="D10" s="46">
        <v>1702584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1702584</v>
      </c>
      <c r="O10" s="47">
        <f t="shared" si="1"/>
        <v>47.219236209335222</v>
      </c>
      <c r="P10" s="9"/>
    </row>
    <row r="11" spans="1:133">
      <c r="A11" s="12"/>
      <c r="B11" s="44">
        <v>516</v>
      </c>
      <c r="C11" s="20" t="s">
        <v>53</v>
      </c>
      <c r="D11" s="46">
        <v>0</v>
      </c>
      <c r="E11" s="46">
        <v>0</v>
      </c>
      <c r="F11" s="46">
        <v>0</v>
      </c>
      <c r="G11" s="46">
        <v>1522780</v>
      </c>
      <c r="H11" s="46">
        <v>0</v>
      </c>
      <c r="I11" s="46">
        <v>0</v>
      </c>
      <c r="J11" s="46">
        <v>2982935</v>
      </c>
      <c r="K11" s="46">
        <v>0</v>
      </c>
      <c r="L11" s="46">
        <v>0</v>
      </c>
      <c r="M11" s="46">
        <v>0</v>
      </c>
      <c r="N11" s="46">
        <f t="shared" si="2"/>
        <v>4505715</v>
      </c>
      <c r="O11" s="47">
        <f t="shared" si="1"/>
        <v>124.96089524918878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6465926</v>
      </c>
      <c r="G12" s="46">
        <v>0</v>
      </c>
      <c r="H12" s="46">
        <v>0</v>
      </c>
      <c r="I12" s="46">
        <v>2598894</v>
      </c>
      <c r="J12" s="46">
        <v>0</v>
      </c>
      <c r="K12" s="46">
        <v>0</v>
      </c>
      <c r="L12" s="46">
        <v>0</v>
      </c>
      <c r="M12" s="46">
        <v>3387994</v>
      </c>
      <c r="N12" s="46">
        <f t="shared" si="2"/>
        <v>12452814</v>
      </c>
      <c r="O12" s="47">
        <f t="shared" si="1"/>
        <v>345.36467260171395</v>
      </c>
      <c r="P12" s="9"/>
    </row>
    <row r="13" spans="1:133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18750045</v>
      </c>
      <c r="L13" s="46">
        <v>0</v>
      </c>
      <c r="M13" s="46">
        <v>0</v>
      </c>
      <c r="N13" s="46">
        <f t="shared" si="2"/>
        <v>18750045</v>
      </c>
      <c r="O13" s="47">
        <f t="shared" si="1"/>
        <v>520.01123221565854</v>
      </c>
      <c r="P13" s="9"/>
    </row>
    <row r="14" spans="1:133">
      <c r="A14" s="12"/>
      <c r="B14" s="44">
        <v>519</v>
      </c>
      <c r="C14" s="20" t="s">
        <v>71</v>
      </c>
      <c r="D14" s="46">
        <v>6133173</v>
      </c>
      <c r="E14" s="46">
        <v>874582</v>
      </c>
      <c r="F14" s="46">
        <v>0</v>
      </c>
      <c r="G14" s="46">
        <v>3374116</v>
      </c>
      <c r="H14" s="46">
        <v>0</v>
      </c>
      <c r="I14" s="46">
        <v>0</v>
      </c>
      <c r="J14" s="46">
        <v>7779465</v>
      </c>
      <c r="K14" s="46">
        <v>1012415</v>
      </c>
      <c r="L14" s="46">
        <v>0</v>
      </c>
      <c r="M14" s="46">
        <v>0</v>
      </c>
      <c r="N14" s="46">
        <f t="shared" si="2"/>
        <v>19173751</v>
      </c>
      <c r="O14" s="47">
        <f t="shared" si="1"/>
        <v>531.76223756829461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SUM(D16:D19)</f>
        <v>37430716</v>
      </c>
      <c r="E15" s="31">
        <f t="shared" si="3"/>
        <v>592639</v>
      </c>
      <c r="F15" s="31">
        <f t="shared" si="3"/>
        <v>0</v>
      </c>
      <c r="G15" s="31">
        <f t="shared" si="3"/>
        <v>2918567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40" si="4">SUM(D15:M15)</f>
        <v>40941922</v>
      </c>
      <c r="O15" s="43">
        <f t="shared" si="1"/>
        <v>1135.4777713065423</v>
      </c>
      <c r="P15" s="10"/>
    </row>
    <row r="16" spans="1:133">
      <c r="A16" s="12"/>
      <c r="B16" s="44">
        <v>521</v>
      </c>
      <c r="C16" s="20" t="s">
        <v>27</v>
      </c>
      <c r="D16" s="46">
        <v>22301942</v>
      </c>
      <c r="E16" s="46">
        <v>277422</v>
      </c>
      <c r="F16" s="46">
        <v>0</v>
      </c>
      <c r="G16" s="46">
        <v>75539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22654903</v>
      </c>
      <c r="O16" s="47">
        <f t="shared" si="1"/>
        <v>628.30804004770221</v>
      </c>
      <c r="P16" s="9"/>
    </row>
    <row r="17" spans="1:16">
      <c r="A17" s="12"/>
      <c r="B17" s="44">
        <v>522</v>
      </c>
      <c r="C17" s="20" t="s">
        <v>28</v>
      </c>
      <c r="D17" s="46">
        <v>8384333</v>
      </c>
      <c r="E17" s="46">
        <v>0</v>
      </c>
      <c r="F17" s="46">
        <v>0</v>
      </c>
      <c r="G17" s="46">
        <v>2843028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11227361</v>
      </c>
      <c r="O17" s="47">
        <f t="shared" si="1"/>
        <v>311.37812352663838</v>
      </c>
      <c r="P17" s="9"/>
    </row>
    <row r="18" spans="1:16">
      <c r="A18" s="12"/>
      <c r="B18" s="44">
        <v>524</v>
      </c>
      <c r="C18" s="20" t="s">
        <v>29</v>
      </c>
      <c r="D18" s="46">
        <v>507261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507261</v>
      </c>
      <c r="O18" s="47">
        <f t="shared" si="1"/>
        <v>14.068308511523421</v>
      </c>
      <c r="P18" s="9"/>
    </row>
    <row r="19" spans="1:16">
      <c r="A19" s="12"/>
      <c r="B19" s="44">
        <v>526</v>
      </c>
      <c r="C19" s="20" t="s">
        <v>31</v>
      </c>
      <c r="D19" s="46">
        <v>6237180</v>
      </c>
      <c r="E19" s="46">
        <v>315217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6552397</v>
      </c>
      <c r="O19" s="47">
        <f t="shared" si="1"/>
        <v>181.72329922067837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25941167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25941167</v>
      </c>
      <c r="O20" s="43">
        <f t="shared" si="1"/>
        <v>719.44884488448849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41409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41409</v>
      </c>
      <c r="O21" s="47">
        <f t="shared" si="1"/>
        <v>1.1484316498876779</v>
      </c>
      <c r="P21" s="9"/>
    </row>
    <row r="22" spans="1:16">
      <c r="A22" s="12"/>
      <c r="B22" s="44">
        <v>534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4644760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4644760</v>
      </c>
      <c r="O22" s="47">
        <f t="shared" si="1"/>
        <v>128.81715062262529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8472455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8472455</v>
      </c>
      <c r="O23" s="47">
        <f t="shared" si="1"/>
        <v>234.97393016612585</v>
      </c>
      <c r="P23" s="9"/>
    </row>
    <row r="24" spans="1:16">
      <c r="A24" s="12"/>
      <c r="B24" s="44">
        <v>536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10274498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10274498</v>
      </c>
      <c r="O24" s="47">
        <f t="shared" si="1"/>
        <v>284.95154893640625</v>
      </c>
      <c r="P24" s="9"/>
    </row>
    <row r="25" spans="1:16">
      <c r="A25" s="12"/>
      <c r="B25" s="44">
        <v>538</v>
      </c>
      <c r="C25" s="20" t="s">
        <v>88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2508045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2508045</v>
      </c>
      <c r="O25" s="47">
        <f t="shared" si="1"/>
        <v>69.557783509443382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SUM(D27:D27)</f>
        <v>1700879</v>
      </c>
      <c r="E26" s="31">
        <f t="shared" si="6"/>
        <v>0</v>
      </c>
      <c r="F26" s="31">
        <f t="shared" si="6"/>
        <v>0</v>
      </c>
      <c r="G26" s="31">
        <f t="shared" si="6"/>
        <v>928701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2629580</v>
      </c>
      <c r="O26" s="43">
        <f t="shared" si="1"/>
        <v>72.928418892309395</v>
      </c>
      <c r="P26" s="10"/>
    </row>
    <row r="27" spans="1:16">
      <c r="A27" s="12"/>
      <c r="B27" s="44">
        <v>541</v>
      </c>
      <c r="C27" s="20" t="s">
        <v>76</v>
      </c>
      <c r="D27" s="46">
        <v>1700879</v>
      </c>
      <c r="E27" s="46">
        <v>0</v>
      </c>
      <c r="F27" s="46">
        <v>0</v>
      </c>
      <c r="G27" s="46">
        <v>928701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2629580</v>
      </c>
      <c r="O27" s="47">
        <f t="shared" si="1"/>
        <v>72.928418892309395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6468517</v>
      </c>
      <c r="N28" s="31">
        <f t="shared" si="4"/>
        <v>6468517</v>
      </c>
      <c r="O28" s="43">
        <f t="shared" si="1"/>
        <v>179.39698255539841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6468517</v>
      </c>
      <c r="N29" s="46">
        <f t="shared" si="4"/>
        <v>6468517</v>
      </c>
      <c r="O29" s="47">
        <f t="shared" si="1"/>
        <v>179.39698255539841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SUM(D31:D31)</f>
        <v>1038135</v>
      </c>
      <c r="E30" s="31">
        <f t="shared" si="8"/>
        <v>543501</v>
      </c>
      <c r="F30" s="31">
        <f t="shared" si="8"/>
        <v>0</v>
      </c>
      <c r="G30" s="31">
        <f t="shared" si="8"/>
        <v>115679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1697315</v>
      </c>
      <c r="O30" s="43">
        <f t="shared" si="1"/>
        <v>47.073106470310897</v>
      </c>
      <c r="P30" s="10"/>
    </row>
    <row r="31" spans="1:16">
      <c r="A31" s="12"/>
      <c r="B31" s="44">
        <v>569</v>
      </c>
      <c r="C31" s="20" t="s">
        <v>44</v>
      </c>
      <c r="D31" s="46">
        <v>1038135</v>
      </c>
      <c r="E31" s="46">
        <v>543501</v>
      </c>
      <c r="F31" s="46">
        <v>0</v>
      </c>
      <c r="G31" s="46">
        <v>115679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1697315</v>
      </c>
      <c r="O31" s="47">
        <f t="shared" si="1"/>
        <v>47.073106470310897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5243376</v>
      </c>
      <c r="E32" s="31">
        <f t="shared" si="9"/>
        <v>375164</v>
      </c>
      <c r="F32" s="31">
        <f t="shared" si="9"/>
        <v>0</v>
      </c>
      <c r="G32" s="31">
        <f t="shared" si="9"/>
        <v>80043</v>
      </c>
      <c r="H32" s="31">
        <f t="shared" si="9"/>
        <v>0</v>
      </c>
      <c r="I32" s="31">
        <f t="shared" si="9"/>
        <v>3218217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8916800</v>
      </c>
      <c r="O32" s="43">
        <f t="shared" si="1"/>
        <v>247.29733477549436</v>
      </c>
      <c r="P32" s="9"/>
    </row>
    <row r="33" spans="1:119">
      <c r="A33" s="12"/>
      <c r="B33" s="44">
        <v>571</v>
      </c>
      <c r="C33" s="20" t="s">
        <v>46</v>
      </c>
      <c r="D33" s="46">
        <v>926663</v>
      </c>
      <c r="E33" s="46">
        <v>7262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933925</v>
      </c>
      <c r="O33" s="47">
        <f t="shared" si="1"/>
        <v>25.901350639265608</v>
      </c>
      <c r="P33" s="9"/>
    </row>
    <row r="34" spans="1:119">
      <c r="A34" s="12"/>
      <c r="B34" s="44">
        <v>572</v>
      </c>
      <c r="C34" s="20" t="s">
        <v>77</v>
      </c>
      <c r="D34" s="46">
        <v>4316713</v>
      </c>
      <c r="E34" s="46">
        <v>367902</v>
      </c>
      <c r="F34" s="46">
        <v>0</v>
      </c>
      <c r="G34" s="46">
        <v>80043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4764658</v>
      </c>
      <c r="O34" s="47">
        <f t="shared" si="1"/>
        <v>132.14238566713814</v>
      </c>
      <c r="P34" s="9"/>
    </row>
    <row r="35" spans="1:119">
      <c r="A35" s="12"/>
      <c r="B35" s="44">
        <v>575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3218217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3218217</v>
      </c>
      <c r="O35" s="47">
        <f t="shared" si="1"/>
        <v>89.253598469090605</v>
      </c>
      <c r="P35" s="9"/>
    </row>
    <row r="36" spans="1:119" ht="15.75">
      <c r="A36" s="28" t="s">
        <v>79</v>
      </c>
      <c r="B36" s="29"/>
      <c r="C36" s="30"/>
      <c r="D36" s="31">
        <f t="shared" ref="D36:M36" si="10">SUM(D37:D39)</f>
        <v>12816296</v>
      </c>
      <c r="E36" s="31">
        <f t="shared" si="10"/>
        <v>352433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21178258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33061524</v>
      </c>
      <c r="N36" s="31">
        <f t="shared" si="4"/>
        <v>67408511</v>
      </c>
      <c r="O36" s="43">
        <f t="shared" si="1"/>
        <v>1869.4985994397759</v>
      </c>
      <c r="P36" s="9"/>
    </row>
    <row r="37" spans="1:119">
      <c r="A37" s="12"/>
      <c r="B37" s="44">
        <v>581</v>
      </c>
      <c r="C37" s="20" t="s">
        <v>80</v>
      </c>
      <c r="D37" s="46">
        <v>11160142</v>
      </c>
      <c r="E37" s="46">
        <v>352433</v>
      </c>
      <c r="F37" s="46">
        <v>0</v>
      </c>
      <c r="G37" s="46">
        <v>0</v>
      </c>
      <c r="H37" s="46">
        <v>0</v>
      </c>
      <c r="I37" s="46">
        <v>21178258</v>
      </c>
      <c r="J37" s="46">
        <v>0</v>
      </c>
      <c r="K37" s="46">
        <v>0</v>
      </c>
      <c r="L37" s="46">
        <v>0</v>
      </c>
      <c r="M37" s="46">
        <v>11037426</v>
      </c>
      <c r="N37" s="46">
        <f t="shared" si="4"/>
        <v>43728259</v>
      </c>
      <c r="O37" s="47">
        <f t="shared" si="1"/>
        <v>1212.7536678037552</v>
      </c>
      <c r="P37" s="9"/>
    </row>
    <row r="38" spans="1:119">
      <c r="A38" s="12"/>
      <c r="B38" s="44">
        <v>584</v>
      </c>
      <c r="C38" s="20" t="s">
        <v>98</v>
      </c>
      <c r="D38" s="46">
        <v>1656154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1656154</v>
      </c>
      <c r="O38" s="47">
        <f t="shared" si="1"/>
        <v>45.931552819147463</v>
      </c>
      <c r="P38" s="9"/>
    </row>
    <row r="39" spans="1:119" ht="15.75" thickBot="1">
      <c r="A39" s="12"/>
      <c r="B39" s="44">
        <v>585</v>
      </c>
      <c r="C39" s="20" t="s">
        <v>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22024098</v>
      </c>
      <c r="N39" s="46">
        <f t="shared" si="4"/>
        <v>22024098</v>
      </c>
      <c r="O39" s="47">
        <f t="shared" si="1"/>
        <v>610.8133788168733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1">SUM(D5,D15,D20,D26,D28,D30,D32,D36)</f>
        <v>79384195</v>
      </c>
      <c r="E40" s="15">
        <f t="shared" si="11"/>
        <v>2738319</v>
      </c>
      <c r="F40" s="15">
        <f t="shared" si="11"/>
        <v>6465926</v>
      </c>
      <c r="G40" s="15">
        <f t="shared" si="11"/>
        <v>8947694</v>
      </c>
      <c r="H40" s="15">
        <f t="shared" si="11"/>
        <v>0</v>
      </c>
      <c r="I40" s="15">
        <f t="shared" si="11"/>
        <v>52936536</v>
      </c>
      <c r="J40" s="15">
        <f t="shared" si="11"/>
        <v>10762400</v>
      </c>
      <c r="K40" s="15">
        <f t="shared" si="11"/>
        <v>19762460</v>
      </c>
      <c r="L40" s="15">
        <f t="shared" si="11"/>
        <v>0</v>
      </c>
      <c r="M40" s="15">
        <f t="shared" si="11"/>
        <v>42918035</v>
      </c>
      <c r="N40" s="15">
        <f t="shared" si="4"/>
        <v>223915565</v>
      </c>
      <c r="O40" s="37">
        <f t="shared" si="1"/>
        <v>6210.0442355159885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100</v>
      </c>
      <c r="M42" s="163"/>
      <c r="N42" s="163"/>
      <c r="O42" s="41">
        <v>36057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20831532</v>
      </c>
      <c r="E5" s="26">
        <f t="shared" ref="E5:M5" si="0">SUM(E6:E14)</f>
        <v>1513788</v>
      </c>
      <c r="F5" s="26">
        <f t="shared" si="0"/>
        <v>6304995</v>
      </c>
      <c r="G5" s="26">
        <f t="shared" si="0"/>
        <v>10696798</v>
      </c>
      <c r="H5" s="26">
        <f t="shared" si="0"/>
        <v>0</v>
      </c>
      <c r="I5" s="26">
        <f t="shared" si="0"/>
        <v>2659040</v>
      </c>
      <c r="J5" s="26">
        <f t="shared" si="0"/>
        <v>8774453</v>
      </c>
      <c r="K5" s="26">
        <f t="shared" si="0"/>
        <v>18395306</v>
      </c>
      <c r="L5" s="26">
        <f t="shared" si="0"/>
        <v>0</v>
      </c>
      <c r="M5" s="26">
        <f t="shared" si="0"/>
        <v>3597923</v>
      </c>
      <c r="N5" s="27">
        <f>SUM(D5:M5)</f>
        <v>72773835</v>
      </c>
      <c r="O5" s="32">
        <f t="shared" ref="O5:O37" si="1">(N5/O$39)</f>
        <v>2036.4862179935637</v>
      </c>
      <c r="P5" s="6"/>
    </row>
    <row r="6" spans="1:133">
      <c r="A6" s="12"/>
      <c r="B6" s="44">
        <v>511</v>
      </c>
      <c r="C6" s="20" t="s">
        <v>19</v>
      </c>
      <c r="D6" s="46">
        <v>854265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854265</v>
      </c>
      <c r="O6" s="47">
        <f t="shared" si="1"/>
        <v>23.905554778228627</v>
      </c>
      <c r="P6" s="9"/>
    </row>
    <row r="7" spans="1:133">
      <c r="A7" s="12"/>
      <c r="B7" s="44">
        <v>512</v>
      </c>
      <c r="C7" s="20" t="s">
        <v>20</v>
      </c>
      <c r="D7" s="46">
        <v>8866322</v>
      </c>
      <c r="E7" s="46">
        <v>0</v>
      </c>
      <c r="F7" s="46">
        <v>0</v>
      </c>
      <c r="G7" s="46">
        <v>1278293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10144615</v>
      </c>
      <c r="O7" s="47">
        <f t="shared" si="1"/>
        <v>283.88456695116832</v>
      </c>
      <c r="P7" s="9"/>
    </row>
    <row r="8" spans="1:133">
      <c r="A8" s="12"/>
      <c r="B8" s="44">
        <v>513</v>
      </c>
      <c r="C8" s="20" t="s">
        <v>21</v>
      </c>
      <c r="D8" s="46">
        <v>2794325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2794325</v>
      </c>
      <c r="O8" s="47">
        <f t="shared" si="1"/>
        <v>78.195746467049105</v>
      </c>
      <c r="P8" s="9"/>
    </row>
    <row r="9" spans="1:133">
      <c r="A9" s="12"/>
      <c r="B9" s="44">
        <v>514</v>
      </c>
      <c r="C9" s="20" t="s">
        <v>22</v>
      </c>
      <c r="D9" s="46">
        <v>750327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750327</v>
      </c>
      <c r="O9" s="47">
        <f t="shared" si="1"/>
        <v>20.996977752903316</v>
      </c>
      <c r="P9" s="9"/>
    </row>
    <row r="10" spans="1:133">
      <c r="A10" s="12"/>
      <c r="B10" s="44">
        <v>515</v>
      </c>
      <c r="C10" s="20" t="s">
        <v>23</v>
      </c>
      <c r="D10" s="46">
        <v>1284400</v>
      </c>
      <c r="E10" s="46">
        <v>17735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1302135</v>
      </c>
      <c r="O10" s="47">
        <f t="shared" si="1"/>
        <v>36.438645585560373</v>
      </c>
      <c r="P10" s="9"/>
    </row>
    <row r="11" spans="1:133">
      <c r="A11" s="12"/>
      <c r="B11" s="44">
        <v>516</v>
      </c>
      <c r="C11" s="20" t="s">
        <v>53</v>
      </c>
      <c r="D11" s="46">
        <v>0</v>
      </c>
      <c r="E11" s="46">
        <v>0</v>
      </c>
      <c r="F11" s="46">
        <v>0</v>
      </c>
      <c r="G11" s="46">
        <v>2595529</v>
      </c>
      <c r="H11" s="46">
        <v>0</v>
      </c>
      <c r="I11" s="46">
        <v>0</v>
      </c>
      <c r="J11" s="46">
        <v>2767264</v>
      </c>
      <c r="K11" s="46">
        <v>0</v>
      </c>
      <c r="L11" s="46">
        <v>0</v>
      </c>
      <c r="M11" s="46">
        <v>0</v>
      </c>
      <c r="N11" s="46">
        <f t="shared" si="2"/>
        <v>5362793</v>
      </c>
      <c r="O11" s="47">
        <f t="shared" si="1"/>
        <v>150.07116272561913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6304995</v>
      </c>
      <c r="G12" s="46">
        <v>0</v>
      </c>
      <c r="H12" s="46">
        <v>0</v>
      </c>
      <c r="I12" s="46">
        <v>2659040</v>
      </c>
      <c r="J12" s="46">
        <v>0</v>
      </c>
      <c r="K12" s="46">
        <v>0</v>
      </c>
      <c r="L12" s="46">
        <v>0</v>
      </c>
      <c r="M12" s="46">
        <v>3597923</v>
      </c>
      <c r="N12" s="46">
        <f t="shared" si="2"/>
        <v>12561958</v>
      </c>
      <c r="O12" s="47">
        <f t="shared" si="1"/>
        <v>351.53093605708688</v>
      </c>
      <c r="P12" s="9"/>
    </row>
    <row r="13" spans="1:133">
      <c r="A13" s="12"/>
      <c r="B13" s="44">
        <v>518</v>
      </c>
      <c r="C13" s="20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18395306</v>
      </c>
      <c r="L13" s="46">
        <v>0</v>
      </c>
      <c r="M13" s="46">
        <v>0</v>
      </c>
      <c r="N13" s="46">
        <f t="shared" si="2"/>
        <v>18395306</v>
      </c>
      <c r="O13" s="47">
        <f t="shared" si="1"/>
        <v>514.77000139918846</v>
      </c>
      <c r="P13" s="9"/>
    </row>
    <row r="14" spans="1:133">
      <c r="A14" s="12"/>
      <c r="B14" s="44">
        <v>519</v>
      </c>
      <c r="C14" s="20" t="s">
        <v>71</v>
      </c>
      <c r="D14" s="46">
        <v>6281893</v>
      </c>
      <c r="E14" s="46">
        <v>1496053</v>
      </c>
      <c r="F14" s="46">
        <v>0</v>
      </c>
      <c r="G14" s="46">
        <v>6822976</v>
      </c>
      <c r="H14" s="46">
        <v>0</v>
      </c>
      <c r="I14" s="46">
        <v>0</v>
      </c>
      <c r="J14" s="46">
        <v>6007189</v>
      </c>
      <c r="K14" s="46">
        <v>0</v>
      </c>
      <c r="L14" s="46">
        <v>0</v>
      </c>
      <c r="M14" s="46">
        <v>0</v>
      </c>
      <c r="N14" s="46">
        <f t="shared" si="2"/>
        <v>20608111</v>
      </c>
      <c r="O14" s="47">
        <f t="shared" si="1"/>
        <v>576.69262627675948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SUM(D16:D19)</f>
        <v>37719651</v>
      </c>
      <c r="E15" s="31">
        <f t="shared" si="3"/>
        <v>966132</v>
      </c>
      <c r="F15" s="31">
        <f t="shared" si="3"/>
        <v>0</v>
      </c>
      <c r="G15" s="31">
        <f t="shared" si="3"/>
        <v>901444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7" si="4">SUM(D15:M15)</f>
        <v>39587227</v>
      </c>
      <c r="O15" s="43">
        <f t="shared" si="1"/>
        <v>1107.7998320973836</v>
      </c>
      <c r="P15" s="10"/>
    </row>
    <row r="16" spans="1:133">
      <c r="A16" s="12"/>
      <c r="B16" s="44">
        <v>521</v>
      </c>
      <c r="C16" s="20" t="s">
        <v>27</v>
      </c>
      <c r="D16" s="46">
        <v>23794018</v>
      </c>
      <c r="E16" s="46">
        <v>459492</v>
      </c>
      <c r="F16" s="46">
        <v>0</v>
      </c>
      <c r="G16" s="46">
        <v>384245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24637755</v>
      </c>
      <c r="O16" s="47">
        <f t="shared" si="1"/>
        <v>689.45725479222051</v>
      </c>
      <c r="P16" s="9"/>
    </row>
    <row r="17" spans="1:16">
      <c r="A17" s="12"/>
      <c r="B17" s="44">
        <v>522</v>
      </c>
      <c r="C17" s="20" t="s">
        <v>28</v>
      </c>
      <c r="D17" s="46">
        <v>7525822</v>
      </c>
      <c r="E17" s="46">
        <v>0</v>
      </c>
      <c r="F17" s="46">
        <v>0</v>
      </c>
      <c r="G17" s="46">
        <v>517199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8043021</v>
      </c>
      <c r="O17" s="47">
        <f t="shared" si="1"/>
        <v>225.07404505386876</v>
      </c>
      <c r="P17" s="9"/>
    </row>
    <row r="18" spans="1:16">
      <c r="A18" s="12"/>
      <c r="B18" s="44">
        <v>524</v>
      </c>
      <c r="C18" s="20" t="s">
        <v>29</v>
      </c>
      <c r="D18" s="46">
        <v>657890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657890</v>
      </c>
      <c r="O18" s="47">
        <f t="shared" si="1"/>
        <v>18.41024205960543</v>
      </c>
      <c r="P18" s="9"/>
    </row>
    <row r="19" spans="1:16">
      <c r="A19" s="12"/>
      <c r="B19" s="44">
        <v>526</v>
      </c>
      <c r="C19" s="20" t="s">
        <v>31</v>
      </c>
      <c r="D19" s="46">
        <v>5741921</v>
      </c>
      <c r="E19" s="46">
        <v>506640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6248561</v>
      </c>
      <c r="O19" s="47">
        <f t="shared" si="1"/>
        <v>174.85829019168881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24742750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24742750</v>
      </c>
      <c r="O20" s="43">
        <f t="shared" si="1"/>
        <v>692.39541066181619</v>
      </c>
      <c r="P20" s="10"/>
    </row>
    <row r="21" spans="1:16">
      <c r="A21" s="12"/>
      <c r="B21" s="44">
        <v>534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4064048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4064048</v>
      </c>
      <c r="O21" s="47">
        <f t="shared" si="1"/>
        <v>113.72738211837134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8330193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8330193</v>
      </c>
      <c r="O22" s="47">
        <f t="shared" si="1"/>
        <v>233.1102000839513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10029470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10029470</v>
      </c>
      <c r="O23" s="47">
        <f t="shared" si="1"/>
        <v>280.66237582202325</v>
      </c>
      <c r="P23" s="9"/>
    </row>
    <row r="24" spans="1:16">
      <c r="A24" s="12"/>
      <c r="B24" s="44">
        <v>538</v>
      </c>
      <c r="C24" s="20" t="s">
        <v>88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2319039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2319039</v>
      </c>
      <c r="O24" s="47">
        <f t="shared" si="1"/>
        <v>64.895452637470271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1516264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1516264</v>
      </c>
      <c r="O25" s="43">
        <f t="shared" si="1"/>
        <v>42.430782146355114</v>
      </c>
      <c r="P25" s="10"/>
    </row>
    <row r="26" spans="1:16">
      <c r="A26" s="12"/>
      <c r="B26" s="44">
        <v>541</v>
      </c>
      <c r="C26" s="20" t="s">
        <v>76</v>
      </c>
      <c r="D26" s="46">
        <v>1516264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1516264</v>
      </c>
      <c r="O26" s="47">
        <f t="shared" si="1"/>
        <v>42.430782146355114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7915651</v>
      </c>
      <c r="N27" s="31">
        <f t="shared" si="4"/>
        <v>7915651</v>
      </c>
      <c r="O27" s="43">
        <f t="shared" si="1"/>
        <v>221.50975234364068</v>
      </c>
      <c r="P27" s="10"/>
    </row>
    <row r="28" spans="1:16">
      <c r="A28" s="13"/>
      <c r="B28" s="45">
        <v>559</v>
      </c>
      <c r="C28" s="21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7915651</v>
      </c>
      <c r="N28" s="46">
        <f t="shared" si="4"/>
        <v>7915651</v>
      </c>
      <c r="O28" s="47">
        <f t="shared" si="1"/>
        <v>221.50975234364068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639147</v>
      </c>
      <c r="E29" s="31">
        <f t="shared" si="8"/>
        <v>547982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1187129</v>
      </c>
      <c r="O29" s="43">
        <f t="shared" si="1"/>
        <v>33.22034420036379</v>
      </c>
      <c r="P29" s="10"/>
    </row>
    <row r="30" spans="1:16">
      <c r="A30" s="12"/>
      <c r="B30" s="44">
        <v>569</v>
      </c>
      <c r="C30" s="20" t="s">
        <v>44</v>
      </c>
      <c r="D30" s="46">
        <v>639147</v>
      </c>
      <c r="E30" s="46">
        <v>547982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1187129</v>
      </c>
      <c r="O30" s="47">
        <f t="shared" si="1"/>
        <v>33.22034420036379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5988007</v>
      </c>
      <c r="E31" s="31">
        <f t="shared" si="9"/>
        <v>141840</v>
      </c>
      <c r="F31" s="31">
        <f t="shared" si="9"/>
        <v>0</v>
      </c>
      <c r="G31" s="31">
        <f t="shared" si="9"/>
        <v>782164</v>
      </c>
      <c r="H31" s="31">
        <f t="shared" si="9"/>
        <v>0</v>
      </c>
      <c r="I31" s="31">
        <f t="shared" si="9"/>
        <v>5498226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491098</v>
      </c>
      <c r="N31" s="31">
        <f t="shared" si="4"/>
        <v>12901335</v>
      </c>
      <c r="O31" s="43">
        <f t="shared" si="1"/>
        <v>361.02798376941377</v>
      </c>
      <c r="P31" s="9"/>
    </row>
    <row r="32" spans="1:16">
      <c r="A32" s="12"/>
      <c r="B32" s="44">
        <v>571</v>
      </c>
      <c r="C32" s="20" t="s">
        <v>46</v>
      </c>
      <c r="D32" s="46">
        <v>1050862</v>
      </c>
      <c r="E32" s="46">
        <v>12152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1063014</v>
      </c>
      <c r="O32" s="47">
        <f t="shared" si="1"/>
        <v>29.747138659577445</v>
      </c>
      <c r="P32" s="9"/>
    </row>
    <row r="33" spans="1:119">
      <c r="A33" s="12"/>
      <c r="B33" s="44">
        <v>572</v>
      </c>
      <c r="C33" s="20" t="s">
        <v>77</v>
      </c>
      <c r="D33" s="46">
        <v>4937145</v>
      </c>
      <c r="E33" s="46">
        <v>129688</v>
      </c>
      <c r="F33" s="46">
        <v>0</v>
      </c>
      <c r="G33" s="46">
        <v>782164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5848997</v>
      </c>
      <c r="O33" s="47">
        <f t="shared" si="1"/>
        <v>163.67698334965721</v>
      </c>
      <c r="P33" s="9"/>
    </row>
    <row r="34" spans="1:119">
      <c r="A34" s="12"/>
      <c r="B34" s="44">
        <v>575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5498226</v>
      </c>
      <c r="J34" s="46">
        <v>0</v>
      </c>
      <c r="K34" s="46">
        <v>0</v>
      </c>
      <c r="L34" s="46">
        <v>0</v>
      </c>
      <c r="M34" s="46">
        <v>491098</v>
      </c>
      <c r="N34" s="46">
        <f t="shared" si="4"/>
        <v>5989324</v>
      </c>
      <c r="O34" s="47">
        <f t="shared" si="1"/>
        <v>167.60386176017909</v>
      </c>
      <c r="P34" s="9"/>
    </row>
    <row r="35" spans="1:119" ht="15.75">
      <c r="A35" s="28" t="s">
        <v>79</v>
      </c>
      <c r="B35" s="29"/>
      <c r="C35" s="30"/>
      <c r="D35" s="31">
        <f t="shared" ref="D35:M35" si="10">SUM(D36:D36)</f>
        <v>11289944</v>
      </c>
      <c r="E35" s="31">
        <f t="shared" si="10"/>
        <v>16353</v>
      </c>
      <c r="F35" s="31">
        <f t="shared" si="10"/>
        <v>0</v>
      </c>
      <c r="G35" s="31">
        <f t="shared" si="10"/>
        <v>390877</v>
      </c>
      <c r="H35" s="31">
        <f t="shared" si="10"/>
        <v>0</v>
      </c>
      <c r="I35" s="31">
        <f t="shared" si="10"/>
        <v>31858030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6573515</v>
      </c>
      <c r="N35" s="31">
        <f t="shared" si="4"/>
        <v>50128719</v>
      </c>
      <c r="O35" s="43">
        <f t="shared" si="1"/>
        <v>1402.7905135021688</v>
      </c>
      <c r="P35" s="9"/>
    </row>
    <row r="36" spans="1:119" ht="15.75" thickBot="1">
      <c r="A36" s="12"/>
      <c r="B36" s="44">
        <v>581</v>
      </c>
      <c r="C36" s="20" t="s">
        <v>80</v>
      </c>
      <c r="D36" s="46">
        <v>11289944</v>
      </c>
      <c r="E36" s="46">
        <v>16353</v>
      </c>
      <c r="F36" s="46">
        <v>0</v>
      </c>
      <c r="G36" s="46">
        <v>390877</v>
      </c>
      <c r="H36" s="46">
        <v>0</v>
      </c>
      <c r="I36" s="46">
        <v>31858030</v>
      </c>
      <c r="J36" s="46">
        <v>0</v>
      </c>
      <c r="K36" s="46">
        <v>0</v>
      </c>
      <c r="L36" s="46">
        <v>0</v>
      </c>
      <c r="M36" s="46">
        <v>6573515</v>
      </c>
      <c r="N36" s="46">
        <f t="shared" si="4"/>
        <v>50128719</v>
      </c>
      <c r="O36" s="47">
        <f t="shared" si="1"/>
        <v>1402.7905135021688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1">SUM(D5,D15,D20,D25,D27,D29,D31,D35)</f>
        <v>77984545</v>
      </c>
      <c r="E37" s="15">
        <f t="shared" si="11"/>
        <v>3186095</v>
      </c>
      <c r="F37" s="15">
        <f t="shared" si="11"/>
        <v>6304995</v>
      </c>
      <c r="G37" s="15">
        <f t="shared" si="11"/>
        <v>12771283</v>
      </c>
      <c r="H37" s="15">
        <f t="shared" si="11"/>
        <v>0</v>
      </c>
      <c r="I37" s="15">
        <f t="shared" si="11"/>
        <v>64758046</v>
      </c>
      <c r="J37" s="15">
        <f t="shared" si="11"/>
        <v>8774453</v>
      </c>
      <c r="K37" s="15">
        <f t="shared" si="11"/>
        <v>18395306</v>
      </c>
      <c r="L37" s="15">
        <f t="shared" si="11"/>
        <v>0</v>
      </c>
      <c r="M37" s="15">
        <f t="shared" si="11"/>
        <v>18578187</v>
      </c>
      <c r="N37" s="15">
        <f t="shared" si="4"/>
        <v>210752910</v>
      </c>
      <c r="O37" s="37">
        <f t="shared" si="1"/>
        <v>5897.6608367147055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96</v>
      </c>
      <c r="M39" s="163"/>
      <c r="N39" s="163"/>
      <c r="O39" s="41">
        <v>35735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63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18925210</v>
      </c>
      <c r="E5" s="26">
        <f t="shared" ref="E5:M5" si="0">SUM(E6:E14)</f>
        <v>260517</v>
      </c>
      <c r="F5" s="26">
        <f t="shared" si="0"/>
        <v>5695276</v>
      </c>
      <c r="G5" s="26">
        <f t="shared" si="0"/>
        <v>1428717</v>
      </c>
      <c r="H5" s="26">
        <f t="shared" si="0"/>
        <v>0</v>
      </c>
      <c r="I5" s="26">
        <f t="shared" si="0"/>
        <v>2854626</v>
      </c>
      <c r="J5" s="26">
        <f t="shared" si="0"/>
        <v>9244726</v>
      </c>
      <c r="K5" s="26">
        <f t="shared" si="0"/>
        <v>16330878</v>
      </c>
      <c r="L5" s="26">
        <f t="shared" si="0"/>
        <v>0</v>
      </c>
      <c r="M5" s="26">
        <f t="shared" si="0"/>
        <v>5964918</v>
      </c>
      <c r="N5" s="27">
        <f>SUM(D5:M5)</f>
        <v>60704868</v>
      </c>
      <c r="O5" s="32">
        <f t="shared" ref="O5:O41" si="1">(N5/O$43)</f>
        <v>1713.3264090767971</v>
      </c>
      <c r="P5" s="6"/>
    </row>
    <row r="6" spans="1:133">
      <c r="A6" s="12"/>
      <c r="B6" s="44">
        <v>511</v>
      </c>
      <c r="C6" s="20" t="s">
        <v>19</v>
      </c>
      <c r="D6" s="46">
        <v>856453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856453</v>
      </c>
      <c r="O6" s="47">
        <f t="shared" si="1"/>
        <v>24.172419632525191</v>
      </c>
      <c r="P6" s="9"/>
    </row>
    <row r="7" spans="1:133">
      <c r="A7" s="12"/>
      <c r="B7" s="44">
        <v>512</v>
      </c>
      <c r="C7" s="20" t="s">
        <v>20</v>
      </c>
      <c r="D7" s="46">
        <v>1604062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2865663</v>
      </c>
      <c r="N7" s="46">
        <f t="shared" ref="N7:N14" si="2">SUM(D7:M7)</f>
        <v>4469725</v>
      </c>
      <c r="O7" s="47">
        <f t="shared" si="1"/>
        <v>126.15294516101719</v>
      </c>
      <c r="P7" s="9"/>
    </row>
    <row r="8" spans="1:133">
      <c r="A8" s="12"/>
      <c r="B8" s="44">
        <v>513</v>
      </c>
      <c r="C8" s="20" t="s">
        <v>21</v>
      </c>
      <c r="D8" s="46">
        <v>3070235</v>
      </c>
      <c r="E8" s="46">
        <v>0</v>
      </c>
      <c r="F8" s="46">
        <v>0</v>
      </c>
      <c r="G8" s="46">
        <v>270</v>
      </c>
      <c r="H8" s="46">
        <v>0</v>
      </c>
      <c r="I8" s="46">
        <v>0</v>
      </c>
      <c r="J8" s="46">
        <v>4732997</v>
      </c>
      <c r="K8" s="46">
        <v>0</v>
      </c>
      <c r="L8" s="46">
        <v>0</v>
      </c>
      <c r="M8" s="46">
        <v>0</v>
      </c>
      <c r="N8" s="46">
        <f t="shared" si="2"/>
        <v>7803502</v>
      </c>
      <c r="O8" s="47">
        <f t="shared" si="1"/>
        <v>220.24503965453982</v>
      </c>
      <c r="P8" s="9"/>
    </row>
    <row r="9" spans="1:133">
      <c r="A9" s="12"/>
      <c r="B9" s="44">
        <v>514</v>
      </c>
      <c r="C9" s="20" t="s">
        <v>22</v>
      </c>
      <c r="D9" s="46">
        <v>716187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716187</v>
      </c>
      <c r="O9" s="47">
        <f t="shared" si="1"/>
        <v>20.21357003753775</v>
      </c>
      <c r="P9" s="9"/>
    </row>
    <row r="10" spans="1:133">
      <c r="A10" s="12"/>
      <c r="B10" s="44">
        <v>515</v>
      </c>
      <c r="C10" s="20" t="s">
        <v>23</v>
      </c>
      <c r="D10" s="46">
        <v>1144156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1144156</v>
      </c>
      <c r="O10" s="47">
        <f t="shared" si="1"/>
        <v>32.292512206824533</v>
      </c>
      <c r="P10" s="9"/>
    </row>
    <row r="11" spans="1:133">
      <c r="A11" s="12"/>
      <c r="B11" s="44">
        <v>516</v>
      </c>
      <c r="C11" s="20" t="s">
        <v>53</v>
      </c>
      <c r="D11" s="46">
        <v>8972</v>
      </c>
      <c r="E11" s="46">
        <v>0</v>
      </c>
      <c r="F11" s="46">
        <v>0</v>
      </c>
      <c r="G11" s="46">
        <v>1190212</v>
      </c>
      <c r="H11" s="46">
        <v>0</v>
      </c>
      <c r="I11" s="46">
        <v>0</v>
      </c>
      <c r="J11" s="46">
        <v>2131569</v>
      </c>
      <c r="K11" s="46">
        <v>0</v>
      </c>
      <c r="L11" s="46">
        <v>0</v>
      </c>
      <c r="M11" s="46">
        <v>0</v>
      </c>
      <c r="N11" s="46">
        <f t="shared" si="2"/>
        <v>3330753</v>
      </c>
      <c r="O11" s="47">
        <f t="shared" si="1"/>
        <v>94.00674550534842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5695276</v>
      </c>
      <c r="G12" s="46">
        <v>0</v>
      </c>
      <c r="H12" s="46">
        <v>0</v>
      </c>
      <c r="I12" s="46">
        <v>2854626</v>
      </c>
      <c r="J12" s="46">
        <v>0</v>
      </c>
      <c r="K12" s="46">
        <v>0</v>
      </c>
      <c r="L12" s="46">
        <v>0</v>
      </c>
      <c r="M12" s="46">
        <v>3099255</v>
      </c>
      <c r="N12" s="46">
        <f t="shared" si="2"/>
        <v>11649157</v>
      </c>
      <c r="O12" s="47">
        <f t="shared" si="1"/>
        <v>328.78431317208094</v>
      </c>
      <c r="P12" s="9"/>
    </row>
    <row r="13" spans="1:133">
      <c r="A13" s="12"/>
      <c r="B13" s="44">
        <v>518</v>
      </c>
      <c r="C13" s="20" t="s">
        <v>54</v>
      </c>
      <c r="D13" s="46">
        <v>1089766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15552278</v>
      </c>
      <c r="L13" s="46">
        <v>0</v>
      </c>
      <c r="M13" s="46">
        <v>0</v>
      </c>
      <c r="N13" s="46">
        <f t="shared" si="2"/>
        <v>16642044</v>
      </c>
      <c r="O13" s="47">
        <f t="shared" si="1"/>
        <v>469.70291552595182</v>
      </c>
      <c r="P13" s="9"/>
    </row>
    <row r="14" spans="1:133">
      <c r="A14" s="12"/>
      <c r="B14" s="44">
        <v>519</v>
      </c>
      <c r="C14" s="20" t="s">
        <v>71</v>
      </c>
      <c r="D14" s="46">
        <v>10435379</v>
      </c>
      <c r="E14" s="46">
        <v>260517</v>
      </c>
      <c r="F14" s="46">
        <v>0</v>
      </c>
      <c r="G14" s="46">
        <v>238235</v>
      </c>
      <c r="H14" s="46">
        <v>0</v>
      </c>
      <c r="I14" s="46">
        <v>0</v>
      </c>
      <c r="J14" s="46">
        <v>2380160</v>
      </c>
      <c r="K14" s="46">
        <v>778600</v>
      </c>
      <c r="L14" s="46">
        <v>0</v>
      </c>
      <c r="M14" s="46">
        <v>0</v>
      </c>
      <c r="N14" s="46">
        <f t="shared" si="2"/>
        <v>14092891</v>
      </c>
      <c r="O14" s="47">
        <f t="shared" si="1"/>
        <v>397.75594818097147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SUM(D16:D21)</f>
        <v>33717206</v>
      </c>
      <c r="E15" s="31">
        <f t="shared" si="3"/>
        <v>878965</v>
      </c>
      <c r="F15" s="31">
        <f t="shared" si="3"/>
        <v>0</v>
      </c>
      <c r="G15" s="31">
        <f t="shared" si="3"/>
        <v>546220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1041608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36183999</v>
      </c>
      <c r="O15" s="43">
        <f t="shared" si="1"/>
        <v>1021.2525472044255</v>
      </c>
      <c r="P15" s="10"/>
    </row>
    <row r="16" spans="1:133">
      <c r="A16" s="12"/>
      <c r="B16" s="44">
        <v>521</v>
      </c>
      <c r="C16" s="20" t="s">
        <v>27</v>
      </c>
      <c r="D16" s="46">
        <v>19464344</v>
      </c>
      <c r="E16" s="46">
        <v>510150</v>
      </c>
      <c r="F16" s="46">
        <v>0</v>
      </c>
      <c r="G16" s="46">
        <v>402901</v>
      </c>
      <c r="H16" s="46">
        <v>0</v>
      </c>
      <c r="I16" s="46">
        <v>0</v>
      </c>
      <c r="J16" s="46">
        <v>0</v>
      </c>
      <c r="K16" s="46">
        <v>583616</v>
      </c>
      <c r="L16" s="46">
        <v>0</v>
      </c>
      <c r="M16" s="46">
        <v>0</v>
      </c>
      <c r="N16" s="46">
        <f t="shared" si="4"/>
        <v>20961011</v>
      </c>
      <c r="O16" s="47">
        <f t="shared" si="1"/>
        <v>591.60088622957301</v>
      </c>
      <c r="P16" s="9"/>
    </row>
    <row r="17" spans="1:16">
      <c r="A17" s="12"/>
      <c r="B17" s="44">
        <v>522</v>
      </c>
      <c r="C17" s="20" t="s">
        <v>28</v>
      </c>
      <c r="D17" s="46">
        <v>8708783</v>
      </c>
      <c r="E17" s="46">
        <v>303889</v>
      </c>
      <c r="F17" s="46">
        <v>0</v>
      </c>
      <c r="G17" s="46">
        <v>143319</v>
      </c>
      <c r="H17" s="46">
        <v>0</v>
      </c>
      <c r="I17" s="46">
        <v>0</v>
      </c>
      <c r="J17" s="46">
        <v>0</v>
      </c>
      <c r="K17" s="46">
        <v>457992</v>
      </c>
      <c r="L17" s="46">
        <v>0</v>
      </c>
      <c r="M17" s="46">
        <v>0</v>
      </c>
      <c r="N17" s="46">
        <f t="shared" si="4"/>
        <v>9613983</v>
      </c>
      <c r="O17" s="47">
        <f t="shared" si="1"/>
        <v>271.34382320566738</v>
      </c>
      <c r="P17" s="9"/>
    </row>
    <row r="18" spans="1:16">
      <c r="A18" s="12"/>
      <c r="B18" s="44">
        <v>524</v>
      </c>
      <c r="C18" s="20" t="s">
        <v>29</v>
      </c>
      <c r="D18" s="46">
        <v>1242981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1242981</v>
      </c>
      <c r="O18" s="47">
        <f t="shared" si="1"/>
        <v>35.081736332590104</v>
      </c>
      <c r="P18" s="9"/>
    </row>
    <row r="19" spans="1:16">
      <c r="A19" s="12"/>
      <c r="B19" s="44">
        <v>525</v>
      </c>
      <c r="C19" s="20" t="s">
        <v>30</v>
      </c>
      <c r="D19" s="46">
        <v>0</v>
      </c>
      <c r="E19" s="46">
        <v>23336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23336</v>
      </c>
      <c r="O19" s="47">
        <f t="shared" si="1"/>
        <v>0.65863227117495982</v>
      </c>
      <c r="P19" s="9"/>
    </row>
    <row r="20" spans="1:16">
      <c r="A20" s="12"/>
      <c r="B20" s="44">
        <v>526</v>
      </c>
      <c r="C20" s="20" t="s">
        <v>31</v>
      </c>
      <c r="D20" s="46">
        <v>4301098</v>
      </c>
      <c r="E20" s="46">
        <v>9350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4310448</v>
      </c>
      <c r="O20" s="47">
        <f t="shared" si="1"/>
        <v>121.65753154017668</v>
      </c>
      <c r="P20" s="9"/>
    </row>
    <row r="21" spans="1:16">
      <c r="A21" s="12"/>
      <c r="B21" s="44">
        <v>529</v>
      </c>
      <c r="C21" s="20" t="s">
        <v>87</v>
      </c>
      <c r="D21" s="46">
        <v>0</v>
      </c>
      <c r="E21" s="46">
        <v>32240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32240</v>
      </c>
      <c r="O21" s="47">
        <f t="shared" si="1"/>
        <v>0.90993762524343091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SUM(D23:D27)</f>
        <v>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23554740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23554740</v>
      </c>
      <c r="O22" s="43">
        <f t="shared" si="1"/>
        <v>664.80596088171376</v>
      </c>
      <c r="P22" s="10"/>
    </row>
    <row r="23" spans="1:16">
      <c r="A23" s="12"/>
      <c r="B23" s="44">
        <v>533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5817489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5817489</v>
      </c>
      <c r="O23" s="47">
        <f t="shared" si="1"/>
        <v>164.19206344726371</v>
      </c>
      <c r="P23" s="9"/>
    </row>
    <row r="24" spans="1:16">
      <c r="A24" s="12"/>
      <c r="B24" s="44">
        <v>534</v>
      </c>
      <c r="C24" s="20" t="s">
        <v>73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4071961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4071961</v>
      </c>
      <c r="O24" s="47">
        <f t="shared" si="1"/>
        <v>114.92650503796111</v>
      </c>
      <c r="P24" s="9"/>
    </row>
    <row r="25" spans="1:16">
      <c r="A25" s="12"/>
      <c r="B25" s="44">
        <v>535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5542832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5542832</v>
      </c>
      <c r="O25" s="47">
        <f t="shared" si="1"/>
        <v>156.44017950382434</v>
      </c>
      <c r="P25" s="9"/>
    </row>
    <row r="26" spans="1:16">
      <c r="A26" s="12"/>
      <c r="B26" s="44">
        <v>536</v>
      </c>
      <c r="C26" s="20" t="s">
        <v>74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6245771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6245771</v>
      </c>
      <c r="O26" s="47">
        <f t="shared" si="1"/>
        <v>176.27983968840846</v>
      </c>
      <c r="P26" s="9"/>
    </row>
    <row r="27" spans="1:16">
      <c r="A27" s="12"/>
      <c r="B27" s="44">
        <v>538</v>
      </c>
      <c r="C27" s="20" t="s">
        <v>88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1876687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1876687</v>
      </c>
      <c r="O27" s="47">
        <f t="shared" si="1"/>
        <v>52.967373204256162</v>
      </c>
      <c r="P27" s="9"/>
    </row>
    <row r="28" spans="1:16" ht="15.75">
      <c r="A28" s="28" t="s">
        <v>37</v>
      </c>
      <c r="B28" s="29"/>
      <c r="C28" s="30"/>
      <c r="D28" s="31">
        <f t="shared" ref="D28:M28" si="6">SUM(D29:D30)</f>
        <v>1362205</v>
      </c>
      <c r="E28" s="31">
        <f t="shared" si="6"/>
        <v>181087</v>
      </c>
      <c r="F28" s="31">
        <f t="shared" si="6"/>
        <v>0</v>
      </c>
      <c r="G28" s="31">
        <f t="shared" si="6"/>
        <v>5199167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3" si="7">SUM(D28:M28)</f>
        <v>6742459</v>
      </c>
      <c r="O28" s="43">
        <f t="shared" si="1"/>
        <v>190.29829810053343</v>
      </c>
      <c r="P28" s="10"/>
    </row>
    <row r="29" spans="1:16">
      <c r="A29" s="12"/>
      <c r="B29" s="44">
        <v>541</v>
      </c>
      <c r="C29" s="20" t="s">
        <v>76</v>
      </c>
      <c r="D29" s="46">
        <v>1362205</v>
      </c>
      <c r="E29" s="46">
        <v>181087</v>
      </c>
      <c r="F29" s="46">
        <v>0</v>
      </c>
      <c r="G29" s="46">
        <v>5188642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6731934</v>
      </c>
      <c r="O29" s="47">
        <f t="shared" si="1"/>
        <v>190.00124185035702</v>
      </c>
      <c r="P29" s="9"/>
    </row>
    <row r="30" spans="1:16">
      <c r="A30" s="12"/>
      <c r="B30" s="44">
        <v>545</v>
      </c>
      <c r="C30" s="20" t="s">
        <v>89</v>
      </c>
      <c r="D30" s="46">
        <v>0</v>
      </c>
      <c r="E30" s="46">
        <v>0</v>
      </c>
      <c r="F30" s="46">
        <v>0</v>
      </c>
      <c r="G30" s="46">
        <v>10525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10525</v>
      </c>
      <c r="O30" s="47">
        <f t="shared" si="1"/>
        <v>0.29705625017639919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SUM(D32:D32)</f>
        <v>0</v>
      </c>
      <c r="E31" s="31">
        <f t="shared" si="8"/>
        <v>26834</v>
      </c>
      <c r="F31" s="31">
        <f t="shared" si="8"/>
        <v>0</v>
      </c>
      <c r="G31" s="31">
        <f t="shared" si="8"/>
        <v>669897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2596829</v>
      </c>
      <c r="N31" s="31">
        <f t="shared" si="7"/>
        <v>3293560</v>
      </c>
      <c r="O31" s="43">
        <f t="shared" si="1"/>
        <v>92.957015043323636</v>
      </c>
      <c r="P31" s="10"/>
    </row>
    <row r="32" spans="1:16">
      <c r="A32" s="13"/>
      <c r="B32" s="45">
        <v>559</v>
      </c>
      <c r="C32" s="21" t="s">
        <v>42</v>
      </c>
      <c r="D32" s="46">
        <v>0</v>
      </c>
      <c r="E32" s="46">
        <v>26834</v>
      </c>
      <c r="F32" s="46">
        <v>0</v>
      </c>
      <c r="G32" s="46">
        <v>669897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2596829</v>
      </c>
      <c r="N32" s="46">
        <f t="shared" si="7"/>
        <v>3293560</v>
      </c>
      <c r="O32" s="47">
        <f t="shared" si="1"/>
        <v>92.957015043323636</v>
      </c>
      <c r="P32" s="9"/>
    </row>
    <row r="33" spans="1:119" ht="15.75">
      <c r="A33" s="28" t="s">
        <v>43</v>
      </c>
      <c r="B33" s="29"/>
      <c r="C33" s="30"/>
      <c r="D33" s="31">
        <f t="shared" ref="D33:M33" si="9">SUM(D34:D34)</f>
        <v>672509</v>
      </c>
      <c r="E33" s="31">
        <f t="shared" si="9"/>
        <v>458906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1131415</v>
      </c>
      <c r="O33" s="43">
        <f t="shared" si="1"/>
        <v>31.932911856848524</v>
      </c>
      <c r="P33" s="10"/>
    </row>
    <row r="34" spans="1:119">
      <c r="A34" s="12"/>
      <c r="B34" s="44">
        <v>569</v>
      </c>
      <c r="C34" s="20" t="s">
        <v>44</v>
      </c>
      <c r="D34" s="46">
        <v>672509</v>
      </c>
      <c r="E34" s="46">
        <v>458906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1131415</v>
      </c>
      <c r="O34" s="47">
        <f t="shared" si="1"/>
        <v>31.932911856848524</v>
      </c>
      <c r="P34" s="9"/>
    </row>
    <row r="35" spans="1:119" ht="15.75">
      <c r="A35" s="28" t="s">
        <v>45</v>
      </c>
      <c r="B35" s="29"/>
      <c r="C35" s="30"/>
      <c r="D35" s="31">
        <f t="shared" ref="D35:M35" si="11">SUM(D36:D38)</f>
        <v>6140765</v>
      </c>
      <c r="E35" s="31">
        <f t="shared" si="11"/>
        <v>168151</v>
      </c>
      <c r="F35" s="31">
        <f t="shared" si="11"/>
        <v>0</v>
      </c>
      <c r="G35" s="31">
        <f t="shared" si="11"/>
        <v>2553884</v>
      </c>
      <c r="H35" s="31">
        <f t="shared" si="11"/>
        <v>0</v>
      </c>
      <c r="I35" s="31">
        <f t="shared" si="11"/>
        <v>2912757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11775557</v>
      </c>
      <c r="O35" s="43">
        <f t="shared" si="1"/>
        <v>332.35181056137282</v>
      </c>
      <c r="P35" s="9"/>
    </row>
    <row r="36" spans="1:119">
      <c r="A36" s="12"/>
      <c r="B36" s="44">
        <v>571</v>
      </c>
      <c r="C36" s="20" t="s">
        <v>46</v>
      </c>
      <c r="D36" s="46">
        <v>973670</v>
      </c>
      <c r="E36" s="46">
        <v>30331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1004001</v>
      </c>
      <c r="O36" s="47">
        <f t="shared" si="1"/>
        <v>28.336795461601422</v>
      </c>
      <c r="P36" s="9"/>
    </row>
    <row r="37" spans="1:119">
      <c r="A37" s="12"/>
      <c r="B37" s="44">
        <v>572</v>
      </c>
      <c r="C37" s="20" t="s">
        <v>77</v>
      </c>
      <c r="D37" s="46">
        <v>5167095</v>
      </c>
      <c r="E37" s="46">
        <v>137820</v>
      </c>
      <c r="F37" s="46">
        <v>0</v>
      </c>
      <c r="G37" s="46">
        <v>2553884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7858799</v>
      </c>
      <c r="O37" s="47">
        <f t="shared" si="1"/>
        <v>221.80573509073974</v>
      </c>
      <c r="P37" s="9"/>
    </row>
    <row r="38" spans="1:119">
      <c r="A38" s="12"/>
      <c r="B38" s="44">
        <v>575</v>
      </c>
      <c r="C38" s="20" t="s">
        <v>78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2912757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2912757</v>
      </c>
      <c r="O38" s="47">
        <f t="shared" si="1"/>
        <v>82.209280009031644</v>
      </c>
      <c r="P38" s="9"/>
    </row>
    <row r="39" spans="1:119" ht="15.75">
      <c r="A39" s="28" t="s">
        <v>79</v>
      </c>
      <c r="B39" s="29"/>
      <c r="C39" s="30"/>
      <c r="D39" s="31">
        <f t="shared" ref="D39:M39" si="12">SUM(D40:D40)</f>
        <v>10864652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754280</v>
      </c>
      <c r="J39" s="31">
        <f t="shared" si="12"/>
        <v>136000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0"/>
        <v>11754932</v>
      </c>
      <c r="O39" s="43">
        <f t="shared" si="1"/>
        <v>331.76969320651409</v>
      </c>
      <c r="P39" s="9"/>
    </row>
    <row r="40" spans="1:119" ht="15.75" thickBot="1">
      <c r="A40" s="12"/>
      <c r="B40" s="44">
        <v>581</v>
      </c>
      <c r="C40" s="20" t="s">
        <v>80</v>
      </c>
      <c r="D40" s="46">
        <v>10864652</v>
      </c>
      <c r="E40" s="46">
        <v>0</v>
      </c>
      <c r="F40" s="46">
        <v>0</v>
      </c>
      <c r="G40" s="46">
        <v>0</v>
      </c>
      <c r="H40" s="46">
        <v>0</v>
      </c>
      <c r="I40" s="46">
        <v>754280</v>
      </c>
      <c r="J40" s="46">
        <v>136000</v>
      </c>
      <c r="K40" s="46">
        <v>0</v>
      </c>
      <c r="L40" s="46">
        <v>0</v>
      </c>
      <c r="M40" s="46">
        <v>0</v>
      </c>
      <c r="N40" s="46">
        <f t="shared" si="10"/>
        <v>11754932</v>
      </c>
      <c r="O40" s="47">
        <f t="shared" si="1"/>
        <v>331.76969320651409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SUM(D5,D15,D22,D28,D31,D33,D35,D39)</f>
        <v>71682547</v>
      </c>
      <c r="E41" s="15">
        <f t="shared" si="13"/>
        <v>1974460</v>
      </c>
      <c r="F41" s="15">
        <f t="shared" si="13"/>
        <v>5695276</v>
      </c>
      <c r="G41" s="15">
        <f t="shared" si="13"/>
        <v>10397885</v>
      </c>
      <c r="H41" s="15">
        <f t="shared" si="13"/>
        <v>0</v>
      </c>
      <c r="I41" s="15">
        <f t="shared" si="13"/>
        <v>30076403</v>
      </c>
      <c r="J41" s="15">
        <f t="shared" si="13"/>
        <v>9380726</v>
      </c>
      <c r="K41" s="15">
        <f t="shared" si="13"/>
        <v>17372486</v>
      </c>
      <c r="L41" s="15">
        <f t="shared" si="13"/>
        <v>0</v>
      </c>
      <c r="M41" s="15">
        <f t="shared" si="13"/>
        <v>8561747</v>
      </c>
      <c r="N41" s="15">
        <f t="shared" si="10"/>
        <v>155141530</v>
      </c>
      <c r="O41" s="37">
        <f t="shared" si="1"/>
        <v>4378.6946459315286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94</v>
      </c>
      <c r="M43" s="163"/>
      <c r="N43" s="163"/>
      <c r="O43" s="41">
        <v>35431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19689731</v>
      </c>
      <c r="E5" s="26">
        <f t="shared" si="0"/>
        <v>709853</v>
      </c>
      <c r="F5" s="26">
        <f t="shared" si="0"/>
        <v>5614518</v>
      </c>
      <c r="G5" s="26">
        <f t="shared" si="0"/>
        <v>2456895</v>
      </c>
      <c r="H5" s="26">
        <f t="shared" si="0"/>
        <v>0</v>
      </c>
      <c r="I5" s="26">
        <f t="shared" si="0"/>
        <v>2198134</v>
      </c>
      <c r="J5" s="26">
        <f t="shared" si="0"/>
        <v>3316066</v>
      </c>
      <c r="K5" s="26">
        <f t="shared" si="0"/>
        <v>16493522</v>
      </c>
      <c r="L5" s="26">
        <f t="shared" si="0"/>
        <v>0</v>
      </c>
      <c r="M5" s="26">
        <f t="shared" si="0"/>
        <v>0</v>
      </c>
      <c r="N5" s="27">
        <f>SUM(D5:M5)</f>
        <v>50478719</v>
      </c>
      <c r="O5" s="32">
        <f t="shared" ref="O5:O38" si="1">(N5/O$40)</f>
        <v>1439.9041275636821</v>
      </c>
      <c r="P5" s="6"/>
    </row>
    <row r="6" spans="1:133">
      <c r="A6" s="12"/>
      <c r="B6" s="44">
        <v>511</v>
      </c>
      <c r="C6" s="20" t="s">
        <v>19</v>
      </c>
      <c r="D6" s="46">
        <v>814656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814656</v>
      </c>
      <c r="O6" s="47">
        <f t="shared" si="1"/>
        <v>23.238040904812163</v>
      </c>
      <c r="P6" s="9"/>
    </row>
    <row r="7" spans="1:133">
      <c r="A7" s="12"/>
      <c r="B7" s="44">
        <v>512</v>
      </c>
      <c r="C7" s="20" t="s">
        <v>20</v>
      </c>
      <c r="D7" s="46">
        <v>2696025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2696025</v>
      </c>
      <c r="O7" s="47">
        <f t="shared" si="1"/>
        <v>76.904041988761165</v>
      </c>
      <c r="P7" s="9"/>
    </row>
    <row r="8" spans="1:133">
      <c r="A8" s="12"/>
      <c r="B8" s="44">
        <v>513</v>
      </c>
      <c r="C8" s="20" t="s">
        <v>21</v>
      </c>
      <c r="D8" s="46">
        <v>4304102</v>
      </c>
      <c r="E8" s="46">
        <v>0</v>
      </c>
      <c r="F8" s="46">
        <v>0</v>
      </c>
      <c r="G8" s="46">
        <v>2632</v>
      </c>
      <c r="H8" s="46">
        <v>0</v>
      </c>
      <c r="I8" s="46">
        <v>0</v>
      </c>
      <c r="J8" s="46">
        <v>3316066</v>
      </c>
      <c r="K8" s="46">
        <v>16182288</v>
      </c>
      <c r="L8" s="46">
        <v>0</v>
      </c>
      <c r="M8" s="46">
        <v>0</v>
      </c>
      <c r="N8" s="46">
        <f t="shared" si="2"/>
        <v>23805088</v>
      </c>
      <c r="O8" s="47">
        <f t="shared" si="1"/>
        <v>679.03950708845593</v>
      </c>
      <c r="P8" s="9"/>
    </row>
    <row r="9" spans="1:133">
      <c r="A9" s="12"/>
      <c r="B9" s="44">
        <v>514</v>
      </c>
      <c r="C9" s="20" t="s">
        <v>22</v>
      </c>
      <c r="D9" s="46">
        <v>635358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635358</v>
      </c>
      <c r="O9" s="47">
        <f t="shared" si="1"/>
        <v>18.123570185697577</v>
      </c>
      <c r="P9" s="9"/>
    </row>
    <row r="10" spans="1:133">
      <c r="A10" s="12"/>
      <c r="B10" s="44">
        <v>515</v>
      </c>
      <c r="C10" s="20" t="s">
        <v>23</v>
      </c>
      <c r="D10" s="46">
        <v>633916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633916</v>
      </c>
      <c r="O10" s="47">
        <f t="shared" si="1"/>
        <v>18.082437173745614</v>
      </c>
      <c r="P10" s="9"/>
    </row>
    <row r="11" spans="1:133">
      <c r="A11" s="12"/>
      <c r="B11" s="44">
        <v>516</v>
      </c>
      <c r="C11" s="20" t="s">
        <v>53</v>
      </c>
      <c r="D11" s="46">
        <v>1384513</v>
      </c>
      <c r="E11" s="46">
        <v>0</v>
      </c>
      <c r="F11" s="46">
        <v>0</v>
      </c>
      <c r="G11" s="46">
        <v>2224627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3609140</v>
      </c>
      <c r="O11" s="47">
        <f t="shared" si="1"/>
        <v>102.95062327067347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5614518</v>
      </c>
      <c r="G12" s="46">
        <v>0</v>
      </c>
      <c r="H12" s="46">
        <v>0</v>
      </c>
      <c r="I12" s="46">
        <v>2198134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7812652</v>
      </c>
      <c r="O12" s="47">
        <f t="shared" si="1"/>
        <v>222.85569215848474</v>
      </c>
      <c r="P12" s="9"/>
    </row>
    <row r="13" spans="1:133">
      <c r="A13" s="12"/>
      <c r="B13" s="44">
        <v>519</v>
      </c>
      <c r="C13" s="20" t="s">
        <v>71</v>
      </c>
      <c r="D13" s="46">
        <v>9221161</v>
      </c>
      <c r="E13" s="46">
        <v>709853</v>
      </c>
      <c r="F13" s="46">
        <v>0</v>
      </c>
      <c r="G13" s="46">
        <v>229636</v>
      </c>
      <c r="H13" s="46">
        <v>0</v>
      </c>
      <c r="I13" s="46">
        <v>0</v>
      </c>
      <c r="J13" s="46">
        <v>0</v>
      </c>
      <c r="K13" s="46">
        <v>311234</v>
      </c>
      <c r="L13" s="46">
        <v>0</v>
      </c>
      <c r="M13" s="46">
        <v>0</v>
      </c>
      <c r="N13" s="46">
        <f t="shared" si="2"/>
        <v>10471884</v>
      </c>
      <c r="O13" s="47">
        <f t="shared" si="1"/>
        <v>298.71021479305131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29129790</v>
      </c>
      <c r="E14" s="31">
        <f t="shared" si="3"/>
        <v>346788</v>
      </c>
      <c r="F14" s="31">
        <f t="shared" si="3"/>
        <v>0</v>
      </c>
      <c r="G14" s="31">
        <f t="shared" si="3"/>
        <v>1171131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429586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31077295</v>
      </c>
      <c r="O14" s="43">
        <f t="shared" si="1"/>
        <v>886.47901988190665</v>
      </c>
      <c r="P14" s="10"/>
    </row>
    <row r="15" spans="1:133">
      <c r="A15" s="12"/>
      <c r="B15" s="44">
        <v>521</v>
      </c>
      <c r="C15" s="20" t="s">
        <v>27</v>
      </c>
      <c r="D15" s="46">
        <v>16248817</v>
      </c>
      <c r="E15" s="46">
        <v>304075</v>
      </c>
      <c r="F15" s="46">
        <v>0</v>
      </c>
      <c r="G15" s="46">
        <v>971030</v>
      </c>
      <c r="H15" s="46">
        <v>0</v>
      </c>
      <c r="I15" s="46">
        <v>0</v>
      </c>
      <c r="J15" s="46">
        <v>0</v>
      </c>
      <c r="K15" s="46">
        <v>429586</v>
      </c>
      <c r="L15" s="46">
        <v>0</v>
      </c>
      <c r="M15" s="46">
        <v>0</v>
      </c>
      <c r="N15" s="46">
        <f t="shared" si="4"/>
        <v>17953508</v>
      </c>
      <c r="O15" s="47">
        <f t="shared" si="1"/>
        <v>512.12334198590861</v>
      </c>
      <c r="P15" s="9"/>
    </row>
    <row r="16" spans="1:133">
      <c r="A16" s="12"/>
      <c r="B16" s="44">
        <v>522</v>
      </c>
      <c r="C16" s="20" t="s">
        <v>28</v>
      </c>
      <c r="D16" s="46">
        <v>7640838</v>
      </c>
      <c r="E16" s="46">
        <v>0</v>
      </c>
      <c r="F16" s="46">
        <v>0</v>
      </c>
      <c r="G16" s="46">
        <v>200101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7840939</v>
      </c>
      <c r="O16" s="47">
        <f t="shared" si="1"/>
        <v>223.66257808711526</v>
      </c>
      <c r="P16" s="9"/>
    </row>
    <row r="17" spans="1:16">
      <c r="A17" s="12"/>
      <c r="B17" s="44">
        <v>524</v>
      </c>
      <c r="C17" s="20" t="s">
        <v>29</v>
      </c>
      <c r="D17" s="46">
        <v>1857210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1857210</v>
      </c>
      <c r="O17" s="47">
        <f t="shared" si="1"/>
        <v>52.976866246398721</v>
      </c>
      <c r="P17" s="9"/>
    </row>
    <row r="18" spans="1:16">
      <c r="A18" s="12"/>
      <c r="B18" s="44">
        <v>526</v>
      </c>
      <c r="C18" s="20" t="s">
        <v>31</v>
      </c>
      <c r="D18" s="46">
        <v>3382925</v>
      </c>
      <c r="E18" s="46">
        <v>10821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3393746</v>
      </c>
      <c r="O18" s="47">
        <f t="shared" si="1"/>
        <v>96.806515103973524</v>
      </c>
      <c r="P18" s="9"/>
    </row>
    <row r="19" spans="1:16">
      <c r="A19" s="12"/>
      <c r="B19" s="44">
        <v>529</v>
      </c>
      <c r="C19" s="20" t="s">
        <v>87</v>
      </c>
      <c r="D19" s="46">
        <v>0</v>
      </c>
      <c r="E19" s="46">
        <v>31892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31892</v>
      </c>
      <c r="O19" s="47">
        <f t="shared" si="1"/>
        <v>0.90971845851042588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506261</v>
      </c>
      <c r="E20" s="31">
        <f t="shared" si="5"/>
        <v>875000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20103137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21484398</v>
      </c>
      <c r="O20" s="43">
        <f t="shared" si="1"/>
        <v>612.84188607125543</v>
      </c>
      <c r="P20" s="10"/>
    </row>
    <row r="21" spans="1:16">
      <c r="A21" s="12"/>
      <c r="B21" s="44">
        <v>534</v>
      </c>
      <c r="C21" s="20" t="s">
        <v>73</v>
      </c>
      <c r="D21" s="46">
        <v>506261</v>
      </c>
      <c r="E21" s="46">
        <v>0</v>
      </c>
      <c r="F21" s="46">
        <v>0</v>
      </c>
      <c r="G21" s="46">
        <v>0</v>
      </c>
      <c r="H21" s="46">
        <v>0</v>
      </c>
      <c r="I21" s="46">
        <v>3947793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4454054</v>
      </c>
      <c r="O21" s="47">
        <f t="shared" si="1"/>
        <v>127.05177282711014</v>
      </c>
      <c r="P21" s="9"/>
    </row>
    <row r="22" spans="1:16">
      <c r="A22" s="12"/>
      <c r="B22" s="44">
        <v>536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13948329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13948329</v>
      </c>
      <c r="O22" s="47">
        <f t="shared" si="1"/>
        <v>397.87571668996208</v>
      </c>
      <c r="P22" s="9"/>
    </row>
    <row r="23" spans="1:16">
      <c r="A23" s="12"/>
      <c r="B23" s="44">
        <v>538</v>
      </c>
      <c r="C23" s="20" t="s">
        <v>88</v>
      </c>
      <c r="D23" s="46">
        <v>0</v>
      </c>
      <c r="E23" s="46">
        <v>875000</v>
      </c>
      <c r="F23" s="46">
        <v>0</v>
      </c>
      <c r="G23" s="46">
        <v>0</v>
      </c>
      <c r="H23" s="46">
        <v>0</v>
      </c>
      <c r="I23" s="46">
        <v>2207015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3082015</v>
      </c>
      <c r="O23" s="47">
        <f t="shared" si="1"/>
        <v>87.914396554183185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1241397</v>
      </c>
      <c r="E24" s="31">
        <f t="shared" si="6"/>
        <v>292155</v>
      </c>
      <c r="F24" s="31">
        <f t="shared" si="6"/>
        <v>0</v>
      </c>
      <c r="G24" s="31">
        <f t="shared" si="6"/>
        <v>988424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2521976</v>
      </c>
      <c r="O24" s="43">
        <f t="shared" si="1"/>
        <v>71.939298856148554</v>
      </c>
      <c r="P24" s="10"/>
    </row>
    <row r="25" spans="1:16">
      <c r="A25" s="12"/>
      <c r="B25" s="44">
        <v>541</v>
      </c>
      <c r="C25" s="20" t="s">
        <v>76</v>
      </c>
      <c r="D25" s="46">
        <v>1241397</v>
      </c>
      <c r="E25" s="46">
        <v>292155</v>
      </c>
      <c r="F25" s="46">
        <v>0</v>
      </c>
      <c r="G25" s="46">
        <v>969334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2502886</v>
      </c>
      <c r="O25" s="47">
        <f t="shared" si="1"/>
        <v>71.394757109849678</v>
      </c>
      <c r="P25" s="9"/>
    </row>
    <row r="26" spans="1:16">
      <c r="A26" s="12"/>
      <c r="B26" s="44">
        <v>545</v>
      </c>
      <c r="C26" s="20" t="s">
        <v>89</v>
      </c>
      <c r="D26" s="46">
        <v>0</v>
      </c>
      <c r="E26" s="46">
        <v>0</v>
      </c>
      <c r="F26" s="46">
        <v>0</v>
      </c>
      <c r="G26" s="46">
        <v>19090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19090</v>
      </c>
      <c r="O26" s="47">
        <f t="shared" si="1"/>
        <v>0.54454174629888463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753</v>
      </c>
      <c r="E27" s="31">
        <f t="shared" si="8"/>
        <v>35606</v>
      </c>
      <c r="F27" s="31">
        <f t="shared" si="8"/>
        <v>0</v>
      </c>
      <c r="G27" s="31">
        <f t="shared" si="8"/>
        <v>103655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9293602</v>
      </c>
      <c r="N27" s="31">
        <f t="shared" si="7"/>
        <v>9433616</v>
      </c>
      <c r="O27" s="43">
        <f t="shared" si="1"/>
        <v>269.09364748837606</v>
      </c>
      <c r="P27" s="10"/>
    </row>
    <row r="28" spans="1:16">
      <c r="A28" s="13"/>
      <c r="B28" s="45">
        <v>554</v>
      </c>
      <c r="C28" s="21" t="s">
        <v>41</v>
      </c>
      <c r="D28" s="46">
        <v>753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753</v>
      </c>
      <c r="O28" s="47">
        <f t="shared" si="1"/>
        <v>2.1479305131642753E-2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35606</v>
      </c>
      <c r="F29" s="46">
        <v>0</v>
      </c>
      <c r="G29" s="46">
        <v>103655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9293602</v>
      </c>
      <c r="N29" s="46">
        <f t="shared" si="7"/>
        <v>9432863</v>
      </c>
      <c r="O29" s="47">
        <f t="shared" si="1"/>
        <v>269.07216818324446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605491</v>
      </c>
      <c r="E30" s="31">
        <f t="shared" si="9"/>
        <v>586301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1191792</v>
      </c>
      <c r="O30" s="43">
        <f t="shared" si="1"/>
        <v>33.9958353538523</v>
      </c>
      <c r="P30" s="10"/>
    </row>
    <row r="31" spans="1:16">
      <c r="A31" s="12"/>
      <c r="B31" s="44">
        <v>569</v>
      </c>
      <c r="C31" s="20" t="s">
        <v>44</v>
      </c>
      <c r="D31" s="46">
        <v>605491</v>
      </c>
      <c r="E31" s="46">
        <v>586301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1191792</v>
      </c>
      <c r="O31" s="47">
        <f t="shared" si="1"/>
        <v>33.9958353538523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SUM(D33:D35)</f>
        <v>5167830</v>
      </c>
      <c r="E32" s="31">
        <f t="shared" si="11"/>
        <v>129769</v>
      </c>
      <c r="F32" s="31">
        <f t="shared" si="11"/>
        <v>0</v>
      </c>
      <c r="G32" s="31">
        <f t="shared" si="11"/>
        <v>1502218</v>
      </c>
      <c r="H32" s="31">
        <f t="shared" si="11"/>
        <v>0</v>
      </c>
      <c r="I32" s="31">
        <f t="shared" si="11"/>
        <v>2721316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9521133</v>
      </c>
      <c r="O32" s="43">
        <f t="shared" si="1"/>
        <v>271.59006760418748</v>
      </c>
      <c r="P32" s="9"/>
    </row>
    <row r="33" spans="1:119">
      <c r="A33" s="12"/>
      <c r="B33" s="44">
        <v>571</v>
      </c>
      <c r="C33" s="20" t="s">
        <v>46</v>
      </c>
      <c r="D33" s="46">
        <v>760186</v>
      </c>
      <c r="E33" s="46">
        <v>12010</v>
      </c>
      <c r="F33" s="46">
        <v>0</v>
      </c>
      <c r="G33" s="46">
        <v>142413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914609</v>
      </c>
      <c r="O33" s="47">
        <f t="shared" si="1"/>
        <v>26.089197592492226</v>
      </c>
      <c r="P33" s="9"/>
    </row>
    <row r="34" spans="1:119">
      <c r="A34" s="12"/>
      <c r="B34" s="44">
        <v>572</v>
      </c>
      <c r="C34" s="20" t="s">
        <v>77</v>
      </c>
      <c r="D34" s="46">
        <v>4407644</v>
      </c>
      <c r="E34" s="46">
        <v>117759</v>
      </c>
      <c r="F34" s="46">
        <v>0</v>
      </c>
      <c r="G34" s="46">
        <v>849017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5374420</v>
      </c>
      <c r="O34" s="47">
        <f t="shared" si="1"/>
        <v>153.30518869270045</v>
      </c>
      <c r="P34" s="9"/>
    </row>
    <row r="35" spans="1:119">
      <c r="A35" s="12"/>
      <c r="B35" s="44">
        <v>575</v>
      </c>
      <c r="C35" s="20" t="s">
        <v>78</v>
      </c>
      <c r="D35" s="46">
        <v>0</v>
      </c>
      <c r="E35" s="46">
        <v>0</v>
      </c>
      <c r="F35" s="46">
        <v>0</v>
      </c>
      <c r="G35" s="46">
        <v>510788</v>
      </c>
      <c r="H35" s="46">
        <v>0</v>
      </c>
      <c r="I35" s="46">
        <v>2721316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3232104</v>
      </c>
      <c r="O35" s="47">
        <f t="shared" si="1"/>
        <v>92.195681318994787</v>
      </c>
      <c r="P35" s="9"/>
    </row>
    <row r="36" spans="1:119" ht="15.75">
      <c r="A36" s="28" t="s">
        <v>79</v>
      </c>
      <c r="B36" s="29"/>
      <c r="C36" s="30"/>
      <c r="D36" s="31">
        <f t="shared" ref="D36:M36" si="12">SUM(D37:D37)</f>
        <v>11177209</v>
      </c>
      <c r="E36" s="31">
        <f t="shared" si="12"/>
        <v>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34253939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45431148</v>
      </c>
      <c r="O36" s="43">
        <f t="shared" si="1"/>
        <v>1295.9222979718743</v>
      </c>
      <c r="P36" s="9"/>
    </row>
    <row r="37" spans="1:119" ht="15.75" thickBot="1">
      <c r="A37" s="12"/>
      <c r="B37" s="44">
        <v>581</v>
      </c>
      <c r="C37" s="20" t="s">
        <v>80</v>
      </c>
      <c r="D37" s="46">
        <v>11177209</v>
      </c>
      <c r="E37" s="46">
        <v>0</v>
      </c>
      <c r="F37" s="46">
        <v>0</v>
      </c>
      <c r="G37" s="46">
        <v>0</v>
      </c>
      <c r="H37" s="46">
        <v>0</v>
      </c>
      <c r="I37" s="46">
        <v>34253939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45431148</v>
      </c>
      <c r="O37" s="47">
        <f t="shared" si="1"/>
        <v>1295.9222979718743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SUM(D5,D14,D20,D24,D27,D30,D32,D36)</f>
        <v>67518462</v>
      </c>
      <c r="E38" s="15">
        <f t="shared" si="13"/>
        <v>2975472</v>
      </c>
      <c r="F38" s="15">
        <f t="shared" si="13"/>
        <v>5614518</v>
      </c>
      <c r="G38" s="15">
        <f t="shared" si="13"/>
        <v>6222323</v>
      </c>
      <c r="H38" s="15">
        <f t="shared" si="13"/>
        <v>0</v>
      </c>
      <c r="I38" s="15">
        <f t="shared" si="13"/>
        <v>59276526</v>
      </c>
      <c r="J38" s="15">
        <f t="shared" si="13"/>
        <v>3316066</v>
      </c>
      <c r="K38" s="15">
        <f t="shared" si="13"/>
        <v>16923108</v>
      </c>
      <c r="L38" s="15">
        <f t="shared" si="13"/>
        <v>0</v>
      </c>
      <c r="M38" s="15">
        <f t="shared" si="13"/>
        <v>9293602</v>
      </c>
      <c r="N38" s="15">
        <f t="shared" si="10"/>
        <v>171140077</v>
      </c>
      <c r="O38" s="37">
        <f t="shared" si="1"/>
        <v>4881.7661807912827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92</v>
      </c>
      <c r="M40" s="163"/>
      <c r="N40" s="163"/>
      <c r="O40" s="41">
        <v>35057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20315997</v>
      </c>
      <c r="E5" s="26">
        <f t="shared" si="0"/>
        <v>3250</v>
      </c>
      <c r="F5" s="26">
        <f t="shared" si="0"/>
        <v>4947520</v>
      </c>
      <c r="G5" s="26">
        <f t="shared" si="0"/>
        <v>665782</v>
      </c>
      <c r="H5" s="26">
        <f t="shared" si="0"/>
        <v>0</v>
      </c>
      <c r="I5" s="26">
        <f t="shared" si="0"/>
        <v>1120455</v>
      </c>
      <c r="J5" s="26">
        <f t="shared" si="0"/>
        <v>4290413</v>
      </c>
      <c r="K5" s="26">
        <f t="shared" si="0"/>
        <v>20129221</v>
      </c>
      <c r="L5" s="26">
        <f t="shared" si="0"/>
        <v>0</v>
      </c>
      <c r="M5" s="26">
        <f t="shared" si="0"/>
        <v>4808943</v>
      </c>
      <c r="N5" s="27">
        <f>SUM(D5:M5)</f>
        <v>56281581</v>
      </c>
      <c r="O5" s="32">
        <f t="shared" ref="O5:O38" si="1">(N5/O$40)</f>
        <v>1657.4367877020939</v>
      </c>
      <c r="P5" s="6"/>
    </row>
    <row r="6" spans="1:133">
      <c r="A6" s="12"/>
      <c r="B6" s="44">
        <v>511</v>
      </c>
      <c r="C6" s="20" t="s">
        <v>19</v>
      </c>
      <c r="D6" s="46">
        <v>784735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784735</v>
      </c>
      <c r="O6" s="47">
        <f t="shared" si="1"/>
        <v>23.10966810966811</v>
      </c>
      <c r="P6" s="9"/>
    </row>
    <row r="7" spans="1:133">
      <c r="A7" s="12"/>
      <c r="B7" s="44">
        <v>512</v>
      </c>
      <c r="C7" s="20" t="s">
        <v>20</v>
      </c>
      <c r="D7" s="46">
        <v>1826116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1826116</v>
      </c>
      <c r="O7" s="47">
        <f t="shared" si="1"/>
        <v>53.777306593633121</v>
      </c>
      <c r="P7" s="9"/>
    </row>
    <row r="8" spans="1:133">
      <c r="A8" s="12"/>
      <c r="B8" s="44">
        <v>513</v>
      </c>
      <c r="C8" s="20" t="s">
        <v>21</v>
      </c>
      <c r="D8" s="46">
        <v>3654552</v>
      </c>
      <c r="E8" s="46">
        <v>0</v>
      </c>
      <c r="F8" s="46">
        <v>0</v>
      </c>
      <c r="G8" s="46">
        <v>2093</v>
      </c>
      <c r="H8" s="46">
        <v>0</v>
      </c>
      <c r="I8" s="46">
        <v>0</v>
      </c>
      <c r="J8" s="46">
        <v>4290413</v>
      </c>
      <c r="K8" s="46">
        <v>19803661</v>
      </c>
      <c r="L8" s="46">
        <v>0</v>
      </c>
      <c r="M8" s="46">
        <v>0</v>
      </c>
      <c r="N8" s="46">
        <f t="shared" si="2"/>
        <v>27750719</v>
      </c>
      <c r="O8" s="47">
        <f t="shared" si="1"/>
        <v>817.23117472097067</v>
      </c>
      <c r="P8" s="9"/>
    </row>
    <row r="9" spans="1:133">
      <c r="A9" s="12"/>
      <c r="B9" s="44">
        <v>514</v>
      </c>
      <c r="C9" s="20" t="s">
        <v>22</v>
      </c>
      <c r="D9" s="46">
        <v>611157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611157</v>
      </c>
      <c r="O9" s="47">
        <f t="shared" si="1"/>
        <v>17.997968018376181</v>
      </c>
      <c r="P9" s="9"/>
    </row>
    <row r="10" spans="1:133">
      <c r="A10" s="12"/>
      <c r="B10" s="44">
        <v>515</v>
      </c>
      <c r="C10" s="20" t="s">
        <v>23</v>
      </c>
      <c r="D10" s="46">
        <v>738202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738202</v>
      </c>
      <c r="O10" s="47">
        <f t="shared" si="1"/>
        <v>21.739317371970433</v>
      </c>
      <c r="P10" s="9"/>
    </row>
    <row r="11" spans="1:133">
      <c r="A11" s="12"/>
      <c r="B11" s="44">
        <v>516</v>
      </c>
      <c r="C11" s="20" t="s">
        <v>53</v>
      </c>
      <c r="D11" s="46">
        <v>1247156</v>
      </c>
      <c r="E11" s="46">
        <v>0</v>
      </c>
      <c r="F11" s="46">
        <v>0</v>
      </c>
      <c r="G11" s="46">
        <v>545621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1792777</v>
      </c>
      <c r="O11" s="47">
        <f t="shared" si="1"/>
        <v>52.795506081220367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4947520</v>
      </c>
      <c r="G12" s="46">
        <v>391</v>
      </c>
      <c r="H12" s="46">
        <v>0</v>
      </c>
      <c r="I12" s="46">
        <v>1120455</v>
      </c>
      <c r="J12" s="46">
        <v>0</v>
      </c>
      <c r="K12" s="46">
        <v>0</v>
      </c>
      <c r="L12" s="46">
        <v>0</v>
      </c>
      <c r="M12" s="46">
        <v>4808943</v>
      </c>
      <c r="N12" s="46">
        <f t="shared" si="2"/>
        <v>10877309</v>
      </c>
      <c r="O12" s="47">
        <f t="shared" si="1"/>
        <v>320.32597108107313</v>
      </c>
      <c r="P12" s="9"/>
    </row>
    <row r="13" spans="1:133">
      <c r="A13" s="12"/>
      <c r="B13" s="44">
        <v>519</v>
      </c>
      <c r="C13" s="20" t="s">
        <v>71</v>
      </c>
      <c r="D13" s="46">
        <v>11454079</v>
      </c>
      <c r="E13" s="46">
        <v>3250</v>
      </c>
      <c r="F13" s="46">
        <v>0</v>
      </c>
      <c r="G13" s="46">
        <v>117677</v>
      </c>
      <c r="H13" s="46">
        <v>0</v>
      </c>
      <c r="I13" s="46">
        <v>0</v>
      </c>
      <c r="J13" s="46">
        <v>0</v>
      </c>
      <c r="K13" s="46">
        <v>325560</v>
      </c>
      <c r="L13" s="46">
        <v>0</v>
      </c>
      <c r="M13" s="46">
        <v>0</v>
      </c>
      <c r="N13" s="46">
        <f t="shared" si="2"/>
        <v>11900566</v>
      </c>
      <c r="O13" s="47">
        <f t="shared" si="1"/>
        <v>350.45987572518186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27521201</v>
      </c>
      <c r="E14" s="31">
        <f t="shared" si="3"/>
        <v>1120767</v>
      </c>
      <c r="F14" s="31">
        <f t="shared" si="3"/>
        <v>0</v>
      </c>
      <c r="G14" s="31">
        <f t="shared" si="3"/>
        <v>796390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399336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29837694</v>
      </c>
      <c r="O14" s="43">
        <f t="shared" si="1"/>
        <v>878.69052036398978</v>
      </c>
      <c r="P14" s="10"/>
    </row>
    <row r="15" spans="1:133">
      <c r="A15" s="12"/>
      <c r="B15" s="44">
        <v>521</v>
      </c>
      <c r="C15" s="20" t="s">
        <v>27</v>
      </c>
      <c r="D15" s="46">
        <v>15614206</v>
      </c>
      <c r="E15" s="46">
        <v>888561</v>
      </c>
      <c r="F15" s="46">
        <v>0</v>
      </c>
      <c r="G15" s="46">
        <v>675750</v>
      </c>
      <c r="H15" s="46">
        <v>0</v>
      </c>
      <c r="I15" s="46">
        <v>0</v>
      </c>
      <c r="J15" s="46">
        <v>0</v>
      </c>
      <c r="K15" s="46">
        <v>399336</v>
      </c>
      <c r="L15" s="46">
        <v>0</v>
      </c>
      <c r="M15" s="46">
        <v>0</v>
      </c>
      <c r="N15" s="46">
        <f t="shared" si="4"/>
        <v>17577853</v>
      </c>
      <c r="O15" s="47">
        <f t="shared" si="1"/>
        <v>517.65035191565801</v>
      </c>
      <c r="P15" s="9"/>
    </row>
    <row r="16" spans="1:133">
      <c r="A16" s="12"/>
      <c r="B16" s="44">
        <v>522</v>
      </c>
      <c r="C16" s="20" t="s">
        <v>28</v>
      </c>
      <c r="D16" s="46">
        <v>6531589</v>
      </c>
      <c r="E16" s="46">
        <v>158736</v>
      </c>
      <c r="F16" s="46">
        <v>0</v>
      </c>
      <c r="G16" s="46">
        <v>120640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6810965</v>
      </c>
      <c r="O16" s="47">
        <f t="shared" si="1"/>
        <v>200.57616986188415</v>
      </c>
      <c r="P16" s="9"/>
    </row>
    <row r="17" spans="1:16">
      <c r="A17" s="12"/>
      <c r="B17" s="44">
        <v>524</v>
      </c>
      <c r="C17" s="20" t="s">
        <v>29</v>
      </c>
      <c r="D17" s="46">
        <v>1522259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1522259</v>
      </c>
      <c r="O17" s="47">
        <f t="shared" si="1"/>
        <v>44.829019053508851</v>
      </c>
      <c r="P17" s="9"/>
    </row>
    <row r="18" spans="1:16">
      <c r="A18" s="12"/>
      <c r="B18" s="44">
        <v>526</v>
      </c>
      <c r="C18" s="20" t="s">
        <v>31</v>
      </c>
      <c r="D18" s="46">
        <v>3853147</v>
      </c>
      <c r="E18" s="46">
        <v>2290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3855437</v>
      </c>
      <c r="O18" s="47">
        <f t="shared" si="1"/>
        <v>113.53879906941131</v>
      </c>
      <c r="P18" s="9"/>
    </row>
    <row r="19" spans="1:16">
      <c r="A19" s="12"/>
      <c r="B19" s="44">
        <v>529</v>
      </c>
      <c r="C19" s="20" t="s">
        <v>87</v>
      </c>
      <c r="D19" s="46">
        <v>0</v>
      </c>
      <c r="E19" s="46">
        <v>71180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71180</v>
      </c>
      <c r="O19" s="47">
        <f t="shared" si="1"/>
        <v>2.0961804635274022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404501</v>
      </c>
      <c r="E20" s="31">
        <f t="shared" si="5"/>
        <v>0</v>
      </c>
      <c r="F20" s="31">
        <f t="shared" si="5"/>
        <v>0</v>
      </c>
      <c r="G20" s="31">
        <f t="shared" si="5"/>
        <v>88619</v>
      </c>
      <c r="H20" s="31">
        <f t="shared" si="5"/>
        <v>0</v>
      </c>
      <c r="I20" s="31">
        <f t="shared" si="5"/>
        <v>22174247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22667367</v>
      </c>
      <c r="O20" s="43">
        <f t="shared" si="1"/>
        <v>667.53149571516917</v>
      </c>
      <c r="P20" s="10"/>
    </row>
    <row r="21" spans="1:16">
      <c r="A21" s="12"/>
      <c r="B21" s="44">
        <v>534</v>
      </c>
      <c r="C21" s="20" t="s">
        <v>73</v>
      </c>
      <c r="D21" s="46">
        <v>404501</v>
      </c>
      <c r="E21" s="46">
        <v>0</v>
      </c>
      <c r="F21" s="46">
        <v>0</v>
      </c>
      <c r="G21" s="46">
        <v>0</v>
      </c>
      <c r="H21" s="46">
        <v>0</v>
      </c>
      <c r="I21" s="46">
        <v>4003238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4407739</v>
      </c>
      <c r="O21" s="47">
        <f t="shared" si="1"/>
        <v>129.80354566068851</v>
      </c>
      <c r="P21" s="9"/>
    </row>
    <row r="22" spans="1:16">
      <c r="A22" s="12"/>
      <c r="B22" s="44">
        <v>536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16378309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16378309</v>
      </c>
      <c r="O22" s="47">
        <f t="shared" si="1"/>
        <v>482.32496981476572</v>
      </c>
      <c r="P22" s="9"/>
    </row>
    <row r="23" spans="1:16">
      <c r="A23" s="12"/>
      <c r="B23" s="44">
        <v>538</v>
      </c>
      <c r="C23" s="20" t="s">
        <v>88</v>
      </c>
      <c r="D23" s="46">
        <v>0</v>
      </c>
      <c r="E23" s="46">
        <v>0</v>
      </c>
      <c r="F23" s="46">
        <v>0</v>
      </c>
      <c r="G23" s="46">
        <v>88619</v>
      </c>
      <c r="H23" s="46">
        <v>0</v>
      </c>
      <c r="I23" s="46">
        <v>1792700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1881319</v>
      </c>
      <c r="O23" s="47">
        <f t="shared" si="1"/>
        <v>55.402980239714935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1341075</v>
      </c>
      <c r="E24" s="31">
        <f t="shared" si="6"/>
        <v>296963</v>
      </c>
      <c r="F24" s="31">
        <f t="shared" si="6"/>
        <v>0</v>
      </c>
      <c r="G24" s="31">
        <f t="shared" si="6"/>
        <v>1671351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3309389</v>
      </c>
      <c r="O24" s="43">
        <f t="shared" si="1"/>
        <v>97.458226580675557</v>
      </c>
      <c r="P24" s="10"/>
    </row>
    <row r="25" spans="1:16">
      <c r="A25" s="12"/>
      <c r="B25" s="44">
        <v>541</v>
      </c>
      <c r="C25" s="20" t="s">
        <v>76</v>
      </c>
      <c r="D25" s="46">
        <v>1341075</v>
      </c>
      <c r="E25" s="46">
        <v>296963</v>
      </c>
      <c r="F25" s="46">
        <v>0</v>
      </c>
      <c r="G25" s="46">
        <v>1656801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3294839</v>
      </c>
      <c r="O25" s="47">
        <f t="shared" si="1"/>
        <v>97.029743499131257</v>
      </c>
      <c r="P25" s="9"/>
    </row>
    <row r="26" spans="1:16">
      <c r="A26" s="12"/>
      <c r="B26" s="44">
        <v>545</v>
      </c>
      <c r="C26" s="20" t="s">
        <v>89</v>
      </c>
      <c r="D26" s="46">
        <v>0</v>
      </c>
      <c r="E26" s="46">
        <v>0</v>
      </c>
      <c r="F26" s="46">
        <v>0</v>
      </c>
      <c r="G26" s="46">
        <v>14550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14550</v>
      </c>
      <c r="O26" s="47">
        <f t="shared" si="1"/>
        <v>0.42848308154430603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10646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10380746</v>
      </c>
      <c r="N27" s="31">
        <f t="shared" si="7"/>
        <v>10391392</v>
      </c>
      <c r="O27" s="43">
        <f t="shared" si="1"/>
        <v>306.01619695497249</v>
      </c>
      <c r="P27" s="10"/>
    </row>
    <row r="28" spans="1:16">
      <c r="A28" s="13"/>
      <c r="B28" s="45">
        <v>554</v>
      </c>
      <c r="C28" s="21" t="s">
        <v>41</v>
      </c>
      <c r="D28" s="46">
        <v>10646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10646</v>
      </c>
      <c r="O28" s="47">
        <f t="shared" si="1"/>
        <v>0.3135141502488441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10380746</v>
      </c>
      <c r="N29" s="46">
        <f t="shared" si="7"/>
        <v>10380746</v>
      </c>
      <c r="O29" s="47">
        <f t="shared" si="1"/>
        <v>305.70268280472362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235698</v>
      </c>
      <c r="E30" s="31">
        <f t="shared" si="9"/>
        <v>637536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873234</v>
      </c>
      <c r="O30" s="43">
        <f t="shared" si="1"/>
        <v>25.715875960773921</v>
      </c>
      <c r="P30" s="10"/>
    </row>
    <row r="31" spans="1:16">
      <c r="A31" s="12"/>
      <c r="B31" s="44">
        <v>569</v>
      </c>
      <c r="C31" s="20" t="s">
        <v>44</v>
      </c>
      <c r="D31" s="46">
        <v>235698</v>
      </c>
      <c r="E31" s="46">
        <v>637536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873234</v>
      </c>
      <c r="O31" s="47">
        <f t="shared" si="1"/>
        <v>25.715875960773921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SUM(D33:D35)</f>
        <v>4344303</v>
      </c>
      <c r="E32" s="31">
        <f t="shared" si="11"/>
        <v>50429</v>
      </c>
      <c r="F32" s="31">
        <f t="shared" si="11"/>
        <v>0</v>
      </c>
      <c r="G32" s="31">
        <f t="shared" si="11"/>
        <v>4778429</v>
      </c>
      <c r="H32" s="31">
        <f t="shared" si="11"/>
        <v>0</v>
      </c>
      <c r="I32" s="31">
        <f t="shared" si="11"/>
        <v>2947798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12120959</v>
      </c>
      <c r="O32" s="43">
        <f t="shared" si="1"/>
        <v>356.95023117472095</v>
      </c>
      <c r="P32" s="9"/>
    </row>
    <row r="33" spans="1:119">
      <c r="A33" s="12"/>
      <c r="B33" s="44">
        <v>571</v>
      </c>
      <c r="C33" s="20" t="s">
        <v>46</v>
      </c>
      <c r="D33" s="46">
        <v>673259</v>
      </c>
      <c r="E33" s="46">
        <v>16524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689783</v>
      </c>
      <c r="O33" s="47">
        <f t="shared" si="1"/>
        <v>20.313425803221723</v>
      </c>
      <c r="P33" s="9"/>
    </row>
    <row r="34" spans="1:119">
      <c r="A34" s="12"/>
      <c r="B34" s="44">
        <v>572</v>
      </c>
      <c r="C34" s="20" t="s">
        <v>77</v>
      </c>
      <c r="D34" s="46">
        <v>3671044</v>
      </c>
      <c r="E34" s="46">
        <v>33905</v>
      </c>
      <c r="F34" s="46">
        <v>0</v>
      </c>
      <c r="G34" s="46">
        <v>1312339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5017288</v>
      </c>
      <c r="O34" s="47">
        <f t="shared" si="1"/>
        <v>147.75415967252701</v>
      </c>
      <c r="P34" s="9"/>
    </row>
    <row r="35" spans="1:119">
      <c r="A35" s="12"/>
      <c r="B35" s="44">
        <v>575</v>
      </c>
      <c r="C35" s="20" t="s">
        <v>78</v>
      </c>
      <c r="D35" s="46">
        <v>0</v>
      </c>
      <c r="E35" s="46">
        <v>0</v>
      </c>
      <c r="F35" s="46">
        <v>0</v>
      </c>
      <c r="G35" s="46">
        <v>3466090</v>
      </c>
      <c r="H35" s="46">
        <v>0</v>
      </c>
      <c r="I35" s="46">
        <v>2947798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6413888</v>
      </c>
      <c r="O35" s="47">
        <f t="shared" si="1"/>
        <v>188.88264569897223</v>
      </c>
      <c r="P35" s="9"/>
    </row>
    <row r="36" spans="1:119" ht="15.75">
      <c r="A36" s="28" t="s">
        <v>79</v>
      </c>
      <c r="B36" s="29"/>
      <c r="C36" s="30"/>
      <c r="D36" s="31">
        <f t="shared" ref="D36:M36" si="12">SUM(D37:D37)</f>
        <v>9617635</v>
      </c>
      <c r="E36" s="31">
        <f t="shared" si="12"/>
        <v>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499032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10116667</v>
      </c>
      <c r="O36" s="43">
        <f t="shared" si="1"/>
        <v>297.92581794622612</v>
      </c>
      <c r="P36" s="9"/>
    </row>
    <row r="37" spans="1:119" ht="15.75" thickBot="1">
      <c r="A37" s="12"/>
      <c r="B37" s="44">
        <v>581</v>
      </c>
      <c r="C37" s="20" t="s">
        <v>80</v>
      </c>
      <c r="D37" s="46">
        <v>9617635</v>
      </c>
      <c r="E37" s="46">
        <v>0</v>
      </c>
      <c r="F37" s="46">
        <v>0</v>
      </c>
      <c r="G37" s="46">
        <v>0</v>
      </c>
      <c r="H37" s="46">
        <v>0</v>
      </c>
      <c r="I37" s="46">
        <v>499032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10116667</v>
      </c>
      <c r="O37" s="47">
        <f t="shared" si="1"/>
        <v>297.92581794622612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SUM(D5,D14,D20,D24,D27,D30,D32,D36)</f>
        <v>63791056</v>
      </c>
      <c r="E38" s="15">
        <f t="shared" si="13"/>
        <v>2108945</v>
      </c>
      <c r="F38" s="15">
        <f t="shared" si="13"/>
        <v>4947520</v>
      </c>
      <c r="G38" s="15">
        <f t="shared" si="13"/>
        <v>8000571</v>
      </c>
      <c r="H38" s="15">
        <f t="shared" si="13"/>
        <v>0</v>
      </c>
      <c r="I38" s="15">
        <f t="shared" si="13"/>
        <v>26741532</v>
      </c>
      <c r="J38" s="15">
        <f t="shared" si="13"/>
        <v>4290413</v>
      </c>
      <c r="K38" s="15">
        <f t="shared" si="13"/>
        <v>20528557</v>
      </c>
      <c r="L38" s="15">
        <f t="shared" si="13"/>
        <v>0</v>
      </c>
      <c r="M38" s="15">
        <f t="shared" si="13"/>
        <v>15189689</v>
      </c>
      <c r="N38" s="15">
        <f t="shared" si="10"/>
        <v>145598283</v>
      </c>
      <c r="O38" s="37">
        <f t="shared" si="1"/>
        <v>4287.7251523986215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90</v>
      </c>
      <c r="M40" s="163"/>
      <c r="N40" s="163"/>
      <c r="O40" s="41">
        <v>33957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49151159</v>
      </c>
      <c r="E5" s="26">
        <f t="shared" si="0"/>
        <v>553750</v>
      </c>
      <c r="F5" s="26">
        <f t="shared" si="0"/>
        <v>684590</v>
      </c>
      <c r="G5" s="26">
        <f t="shared" si="0"/>
        <v>991146</v>
      </c>
      <c r="H5" s="26">
        <f t="shared" si="0"/>
        <v>0</v>
      </c>
      <c r="I5" s="26">
        <f t="shared" si="0"/>
        <v>506714</v>
      </c>
      <c r="J5" s="26">
        <f t="shared" si="0"/>
        <v>5538356</v>
      </c>
      <c r="K5" s="26">
        <f t="shared" si="0"/>
        <v>21115517</v>
      </c>
      <c r="L5" s="26">
        <f t="shared" si="0"/>
        <v>0</v>
      </c>
      <c r="M5" s="26">
        <f t="shared" si="0"/>
        <v>3758721</v>
      </c>
      <c r="N5" s="27">
        <f>SUM(D5:M5)</f>
        <v>82299953</v>
      </c>
      <c r="O5" s="32">
        <f t="shared" ref="O5:O40" si="1">(N5/O$42)</f>
        <v>2423.9375901982153</v>
      </c>
      <c r="P5" s="6"/>
    </row>
    <row r="6" spans="1:133">
      <c r="A6" s="12"/>
      <c r="B6" s="44">
        <v>511</v>
      </c>
      <c r="C6" s="20" t="s">
        <v>19</v>
      </c>
      <c r="D6" s="46">
        <v>713185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713185</v>
      </c>
      <c r="O6" s="47">
        <f t="shared" si="1"/>
        <v>21.005065826289282</v>
      </c>
      <c r="P6" s="9"/>
    </row>
    <row r="7" spans="1:133">
      <c r="A7" s="12"/>
      <c r="B7" s="44">
        <v>512</v>
      </c>
      <c r="C7" s="20" t="s">
        <v>20</v>
      </c>
      <c r="D7" s="46">
        <v>1610655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1610655</v>
      </c>
      <c r="O7" s="47">
        <f t="shared" si="1"/>
        <v>47.437781639324946</v>
      </c>
      <c r="P7" s="9"/>
    </row>
    <row r="8" spans="1:133">
      <c r="A8" s="12"/>
      <c r="B8" s="44">
        <v>513</v>
      </c>
      <c r="C8" s="20" t="s">
        <v>21</v>
      </c>
      <c r="D8" s="46">
        <v>3694102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5538356</v>
      </c>
      <c r="K8" s="46">
        <v>21115517</v>
      </c>
      <c r="L8" s="46">
        <v>0</v>
      </c>
      <c r="M8" s="46">
        <v>0</v>
      </c>
      <c r="N8" s="46">
        <f t="shared" si="2"/>
        <v>30347975</v>
      </c>
      <c r="O8" s="47">
        <f t="shared" si="1"/>
        <v>893.82307896209466</v>
      </c>
      <c r="P8" s="9"/>
    </row>
    <row r="9" spans="1:133">
      <c r="A9" s="12"/>
      <c r="B9" s="44">
        <v>514</v>
      </c>
      <c r="C9" s="20" t="s">
        <v>22</v>
      </c>
      <c r="D9" s="46">
        <v>579358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579358</v>
      </c>
      <c r="O9" s="47">
        <f t="shared" si="1"/>
        <v>17.063528995965012</v>
      </c>
      <c r="P9" s="9"/>
    </row>
    <row r="10" spans="1:133">
      <c r="A10" s="12"/>
      <c r="B10" s="44">
        <v>515</v>
      </c>
      <c r="C10" s="20" t="s">
        <v>23</v>
      </c>
      <c r="D10" s="46">
        <v>834395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834395</v>
      </c>
      <c r="O10" s="47">
        <f t="shared" si="1"/>
        <v>24.57500073631196</v>
      </c>
      <c r="P10" s="9"/>
    </row>
    <row r="11" spans="1:133">
      <c r="A11" s="12"/>
      <c r="B11" s="44">
        <v>516</v>
      </c>
      <c r="C11" s="20" t="s">
        <v>53</v>
      </c>
      <c r="D11" s="46">
        <v>998440</v>
      </c>
      <c r="E11" s="46">
        <v>110188</v>
      </c>
      <c r="F11" s="46">
        <v>0</v>
      </c>
      <c r="G11" s="46">
        <v>387862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1496490</v>
      </c>
      <c r="O11" s="47">
        <f t="shared" si="1"/>
        <v>44.07533943981386</v>
      </c>
      <c r="P11" s="9"/>
    </row>
    <row r="12" spans="1:133">
      <c r="A12" s="12"/>
      <c r="B12" s="44">
        <v>517</v>
      </c>
      <c r="C12" s="20" t="s">
        <v>24</v>
      </c>
      <c r="D12" s="46">
        <v>150253</v>
      </c>
      <c r="E12" s="46">
        <v>0</v>
      </c>
      <c r="F12" s="46">
        <v>684590</v>
      </c>
      <c r="G12" s="46">
        <v>381465</v>
      </c>
      <c r="H12" s="46">
        <v>0</v>
      </c>
      <c r="I12" s="46">
        <v>506714</v>
      </c>
      <c r="J12" s="46">
        <v>0</v>
      </c>
      <c r="K12" s="46">
        <v>0</v>
      </c>
      <c r="L12" s="46">
        <v>0</v>
      </c>
      <c r="M12" s="46">
        <v>3758721</v>
      </c>
      <c r="N12" s="46">
        <f t="shared" si="2"/>
        <v>5481743</v>
      </c>
      <c r="O12" s="47">
        <f t="shared" si="1"/>
        <v>161.45091744470298</v>
      </c>
      <c r="P12" s="9"/>
    </row>
    <row r="13" spans="1:133">
      <c r="A13" s="12"/>
      <c r="B13" s="44">
        <v>519</v>
      </c>
      <c r="C13" s="20" t="s">
        <v>71</v>
      </c>
      <c r="D13" s="46">
        <v>40570771</v>
      </c>
      <c r="E13" s="46">
        <v>443562</v>
      </c>
      <c r="F13" s="46">
        <v>0</v>
      </c>
      <c r="G13" s="46">
        <v>221819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41236152</v>
      </c>
      <c r="O13" s="47">
        <f t="shared" si="1"/>
        <v>1214.5068771537126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54417586</v>
      </c>
      <c r="E14" s="31">
        <f t="shared" si="3"/>
        <v>1059904</v>
      </c>
      <c r="F14" s="31">
        <f t="shared" si="3"/>
        <v>98580</v>
      </c>
      <c r="G14" s="31">
        <f t="shared" si="3"/>
        <v>555644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56131714</v>
      </c>
      <c r="O14" s="43">
        <f t="shared" si="1"/>
        <v>1653.2180956027451</v>
      </c>
      <c r="P14" s="10"/>
    </row>
    <row r="15" spans="1:133">
      <c r="A15" s="12"/>
      <c r="B15" s="44">
        <v>521</v>
      </c>
      <c r="C15" s="20" t="s">
        <v>27</v>
      </c>
      <c r="D15" s="46">
        <v>28865919</v>
      </c>
      <c r="E15" s="46">
        <v>459969</v>
      </c>
      <c r="F15" s="46">
        <v>0</v>
      </c>
      <c r="G15" s="46">
        <v>417914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29743802</v>
      </c>
      <c r="O15" s="47">
        <f t="shared" si="1"/>
        <v>876.02868671398699</v>
      </c>
      <c r="P15" s="9"/>
    </row>
    <row r="16" spans="1:133">
      <c r="A16" s="12"/>
      <c r="B16" s="44">
        <v>522</v>
      </c>
      <c r="C16" s="20" t="s">
        <v>28</v>
      </c>
      <c r="D16" s="46">
        <v>20741317</v>
      </c>
      <c r="E16" s="46">
        <v>0</v>
      </c>
      <c r="F16" s="46">
        <v>98580</v>
      </c>
      <c r="G16" s="46">
        <v>137730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20977627</v>
      </c>
      <c r="O16" s="47">
        <f t="shared" si="1"/>
        <v>617.84310664742441</v>
      </c>
      <c r="P16" s="9"/>
    </row>
    <row r="17" spans="1:16">
      <c r="A17" s="12"/>
      <c r="B17" s="44">
        <v>524</v>
      </c>
      <c r="C17" s="20" t="s">
        <v>29</v>
      </c>
      <c r="D17" s="46">
        <v>1726341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1726341</v>
      </c>
      <c r="O17" s="47">
        <f t="shared" si="1"/>
        <v>50.845021058522072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543398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543398</v>
      </c>
      <c r="O18" s="47">
        <f t="shared" si="1"/>
        <v>16.004417871763909</v>
      </c>
      <c r="P18" s="9"/>
    </row>
    <row r="19" spans="1:16">
      <c r="A19" s="12"/>
      <c r="B19" s="44">
        <v>526</v>
      </c>
      <c r="C19" s="20" t="s">
        <v>31</v>
      </c>
      <c r="D19" s="46">
        <v>3084009</v>
      </c>
      <c r="E19" s="46">
        <v>56537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3140546</v>
      </c>
      <c r="O19" s="47">
        <f t="shared" si="1"/>
        <v>92.496863311047619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477805</v>
      </c>
      <c r="E20" s="31">
        <f t="shared" si="5"/>
        <v>0</v>
      </c>
      <c r="F20" s="31">
        <f t="shared" si="5"/>
        <v>0</v>
      </c>
      <c r="G20" s="31">
        <f t="shared" si="5"/>
        <v>307135</v>
      </c>
      <c r="H20" s="31">
        <f t="shared" si="5"/>
        <v>0</v>
      </c>
      <c r="I20" s="31">
        <f t="shared" si="5"/>
        <v>18949530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19734470</v>
      </c>
      <c r="O20" s="43">
        <f t="shared" si="1"/>
        <v>581.22905192471944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6242495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6242495</v>
      </c>
      <c r="O21" s="47">
        <f t="shared" si="1"/>
        <v>183.85694931228463</v>
      </c>
      <c r="P21" s="9"/>
    </row>
    <row r="22" spans="1:16">
      <c r="A22" s="12"/>
      <c r="B22" s="44">
        <v>534</v>
      </c>
      <c r="C22" s="20" t="s">
        <v>73</v>
      </c>
      <c r="D22" s="46">
        <v>477805</v>
      </c>
      <c r="E22" s="46">
        <v>0</v>
      </c>
      <c r="F22" s="46">
        <v>0</v>
      </c>
      <c r="G22" s="46">
        <v>0</v>
      </c>
      <c r="H22" s="46">
        <v>0</v>
      </c>
      <c r="I22" s="46">
        <v>3719334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4197139</v>
      </c>
      <c r="O22" s="47">
        <f t="shared" si="1"/>
        <v>123.61614584867317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3754776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3754776</v>
      </c>
      <c r="O23" s="47">
        <f t="shared" si="1"/>
        <v>110.58745913468618</v>
      </c>
      <c r="P23" s="9"/>
    </row>
    <row r="24" spans="1:16">
      <c r="A24" s="12"/>
      <c r="B24" s="44">
        <v>536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5232925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5232925</v>
      </c>
      <c r="O24" s="47">
        <f t="shared" si="1"/>
        <v>154.1226106676877</v>
      </c>
      <c r="P24" s="9"/>
    </row>
    <row r="25" spans="1:16">
      <c r="A25" s="12"/>
      <c r="B25" s="44">
        <v>537</v>
      </c>
      <c r="C25" s="20" t="s">
        <v>75</v>
      </c>
      <c r="D25" s="46">
        <v>0</v>
      </c>
      <c r="E25" s="46">
        <v>0</v>
      </c>
      <c r="F25" s="46">
        <v>0</v>
      </c>
      <c r="G25" s="46">
        <v>307135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307135</v>
      </c>
      <c r="O25" s="47">
        <f t="shared" si="1"/>
        <v>9.0458869613878008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SUM(D27:D27)</f>
        <v>1451216</v>
      </c>
      <c r="E26" s="31">
        <f t="shared" si="6"/>
        <v>234904</v>
      </c>
      <c r="F26" s="31">
        <f t="shared" si="6"/>
        <v>0</v>
      </c>
      <c r="G26" s="31">
        <f t="shared" si="6"/>
        <v>924422</v>
      </c>
      <c r="H26" s="31">
        <f t="shared" si="6"/>
        <v>0</v>
      </c>
      <c r="I26" s="31">
        <f t="shared" si="6"/>
        <v>1813365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4423907</v>
      </c>
      <c r="O26" s="43">
        <f t="shared" si="1"/>
        <v>130.29502547639385</v>
      </c>
      <c r="P26" s="10"/>
    </row>
    <row r="27" spans="1:16">
      <c r="A27" s="12"/>
      <c r="B27" s="44">
        <v>541</v>
      </c>
      <c r="C27" s="20" t="s">
        <v>76</v>
      </c>
      <c r="D27" s="46">
        <v>1451216</v>
      </c>
      <c r="E27" s="46">
        <v>234904</v>
      </c>
      <c r="F27" s="46">
        <v>0</v>
      </c>
      <c r="G27" s="46">
        <v>924422</v>
      </c>
      <c r="H27" s="46">
        <v>0</v>
      </c>
      <c r="I27" s="46">
        <v>1813365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4423907</v>
      </c>
      <c r="O27" s="47">
        <f t="shared" si="1"/>
        <v>130.29502547639385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590809</v>
      </c>
      <c r="E28" s="31">
        <f t="shared" si="8"/>
        <v>10969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11637804</v>
      </c>
      <c r="N28" s="31">
        <f t="shared" si="7"/>
        <v>12239582</v>
      </c>
      <c r="O28" s="43">
        <f t="shared" si="1"/>
        <v>360.48602479898682</v>
      </c>
      <c r="P28" s="10"/>
    </row>
    <row r="29" spans="1:16">
      <c r="A29" s="13"/>
      <c r="B29" s="45">
        <v>554</v>
      </c>
      <c r="C29" s="21" t="s">
        <v>41</v>
      </c>
      <c r="D29" s="46">
        <v>590817</v>
      </c>
      <c r="E29" s="46">
        <v>10969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601786</v>
      </c>
      <c r="O29" s="47">
        <f t="shared" si="1"/>
        <v>17.724089182104674</v>
      </c>
      <c r="P29" s="9"/>
    </row>
    <row r="30" spans="1:16">
      <c r="A30" s="13"/>
      <c r="B30" s="45">
        <v>559</v>
      </c>
      <c r="C30" s="21" t="s">
        <v>42</v>
      </c>
      <c r="D30" s="46">
        <v>-8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11637804</v>
      </c>
      <c r="N30" s="46">
        <f t="shared" si="7"/>
        <v>11637796</v>
      </c>
      <c r="O30" s="47">
        <f t="shared" si="1"/>
        <v>342.76193561688217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245369</v>
      </c>
      <c r="E31" s="31">
        <f t="shared" si="9"/>
        <v>544337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789706</v>
      </c>
      <c r="O31" s="43">
        <f t="shared" si="1"/>
        <v>23.258798927929785</v>
      </c>
      <c r="P31" s="10"/>
    </row>
    <row r="32" spans="1:16">
      <c r="A32" s="12"/>
      <c r="B32" s="44">
        <v>569</v>
      </c>
      <c r="C32" s="20" t="s">
        <v>44</v>
      </c>
      <c r="D32" s="46">
        <v>245369</v>
      </c>
      <c r="E32" s="46">
        <v>544337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789706</v>
      </c>
      <c r="O32" s="47">
        <f t="shared" si="1"/>
        <v>23.258798927929785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SUM(D34:D37)</f>
        <v>4360096</v>
      </c>
      <c r="E33" s="31">
        <f t="shared" si="11"/>
        <v>64645</v>
      </c>
      <c r="F33" s="31">
        <f t="shared" si="11"/>
        <v>0</v>
      </c>
      <c r="G33" s="31">
        <f t="shared" si="11"/>
        <v>5149136</v>
      </c>
      <c r="H33" s="31">
        <f t="shared" si="11"/>
        <v>0</v>
      </c>
      <c r="I33" s="31">
        <f t="shared" si="11"/>
        <v>2159526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11733403</v>
      </c>
      <c r="O33" s="43">
        <f t="shared" si="1"/>
        <v>345.57779872176246</v>
      </c>
      <c r="P33" s="9"/>
    </row>
    <row r="34" spans="1:119">
      <c r="A34" s="12"/>
      <c r="B34" s="44">
        <v>571</v>
      </c>
      <c r="C34" s="20" t="s">
        <v>46</v>
      </c>
      <c r="D34" s="46">
        <v>768621</v>
      </c>
      <c r="E34" s="46">
        <v>16717</v>
      </c>
      <c r="F34" s="46">
        <v>0</v>
      </c>
      <c r="G34" s="46">
        <v>13576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798914</v>
      </c>
      <c r="O34" s="47">
        <f t="shared" si="1"/>
        <v>23.529997349276943</v>
      </c>
      <c r="P34" s="9"/>
    </row>
    <row r="35" spans="1:119">
      <c r="A35" s="12"/>
      <c r="B35" s="44">
        <v>572</v>
      </c>
      <c r="C35" s="20" t="s">
        <v>77</v>
      </c>
      <c r="D35" s="46">
        <v>3591475</v>
      </c>
      <c r="E35" s="46">
        <v>35145</v>
      </c>
      <c r="F35" s="46">
        <v>0</v>
      </c>
      <c r="G35" s="46">
        <v>439429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4066049</v>
      </c>
      <c r="O35" s="47">
        <f t="shared" si="1"/>
        <v>119.75522045180102</v>
      </c>
      <c r="P35" s="9"/>
    </row>
    <row r="36" spans="1:119">
      <c r="A36" s="12"/>
      <c r="B36" s="44">
        <v>574</v>
      </c>
      <c r="C36" s="20" t="s">
        <v>61</v>
      </c>
      <c r="D36" s="46">
        <v>0</v>
      </c>
      <c r="E36" s="46">
        <v>12783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12783</v>
      </c>
      <c r="O36" s="47">
        <f t="shared" si="1"/>
        <v>0.37649103172031928</v>
      </c>
      <c r="P36" s="9"/>
    </row>
    <row r="37" spans="1:119">
      <c r="A37" s="12"/>
      <c r="B37" s="44">
        <v>575</v>
      </c>
      <c r="C37" s="20" t="s">
        <v>78</v>
      </c>
      <c r="D37" s="46">
        <v>0</v>
      </c>
      <c r="E37" s="46">
        <v>0</v>
      </c>
      <c r="F37" s="46">
        <v>0</v>
      </c>
      <c r="G37" s="46">
        <v>4696131</v>
      </c>
      <c r="H37" s="46">
        <v>0</v>
      </c>
      <c r="I37" s="46">
        <v>2159526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6855657</v>
      </c>
      <c r="O37" s="47">
        <f t="shared" si="1"/>
        <v>201.91608988896417</v>
      </c>
      <c r="P37" s="9"/>
    </row>
    <row r="38" spans="1:119" ht="15.75">
      <c r="A38" s="28" t="s">
        <v>79</v>
      </c>
      <c r="B38" s="29"/>
      <c r="C38" s="30"/>
      <c r="D38" s="31">
        <f t="shared" ref="D38:M38" si="12">SUM(D39:D39)</f>
        <v>1094586</v>
      </c>
      <c r="E38" s="31">
        <f t="shared" si="12"/>
        <v>0</v>
      </c>
      <c r="F38" s="31">
        <f t="shared" si="12"/>
        <v>0</v>
      </c>
      <c r="G38" s="31">
        <f t="shared" si="12"/>
        <v>10046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1104632</v>
      </c>
      <c r="O38" s="43">
        <f t="shared" si="1"/>
        <v>32.534150148735016</v>
      </c>
      <c r="P38" s="9"/>
    </row>
    <row r="39" spans="1:119" ht="15.75" thickBot="1">
      <c r="A39" s="12"/>
      <c r="B39" s="44">
        <v>581</v>
      </c>
      <c r="C39" s="20" t="s">
        <v>80</v>
      </c>
      <c r="D39" s="46">
        <v>1094586</v>
      </c>
      <c r="E39" s="46">
        <v>0</v>
      </c>
      <c r="F39" s="46">
        <v>0</v>
      </c>
      <c r="G39" s="46">
        <v>10046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1104632</v>
      </c>
      <c r="O39" s="47">
        <f t="shared" si="1"/>
        <v>32.534150148735016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SUM(D5,D14,D20,D26,D28,D31,D33,D38)</f>
        <v>111788626</v>
      </c>
      <c r="E40" s="15">
        <f t="shared" si="13"/>
        <v>2468509</v>
      </c>
      <c r="F40" s="15">
        <f t="shared" si="13"/>
        <v>783170</v>
      </c>
      <c r="G40" s="15">
        <f t="shared" si="13"/>
        <v>7937529</v>
      </c>
      <c r="H40" s="15">
        <f t="shared" si="13"/>
        <v>0</v>
      </c>
      <c r="I40" s="15">
        <f t="shared" si="13"/>
        <v>23429135</v>
      </c>
      <c r="J40" s="15">
        <f t="shared" si="13"/>
        <v>5538356</v>
      </c>
      <c r="K40" s="15">
        <f t="shared" si="13"/>
        <v>21115517</v>
      </c>
      <c r="L40" s="15">
        <f t="shared" si="13"/>
        <v>0</v>
      </c>
      <c r="M40" s="15">
        <f t="shared" si="13"/>
        <v>15396525</v>
      </c>
      <c r="N40" s="15">
        <f>SUM(D40:M40)</f>
        <v>188457367</v>
      </c>
      <c r="O40" s="37">
        <f t="shared" si="1"/>
        <v>5550.5365357994879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85</v>
      </c>
      <c r="M42" s="163"/>
      <c r="N42" s="163"/>
      <c r="O42" s="41">
        <v>33953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2024-12-09T23:11:43Z</cp:lastPrinted>
  <dcterms:created xsi:type="dcterms:W3CDTF">2000-08-31T21:26:31Z</dcterms:created>
  <dcterms:modified xsi:type="dcterms:W3CDTF">2024-12-09T23:11:48Z</dcterms:modified>
</cp:coreProperties>
</file>