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'2008'!$A$1:$O$26</definedName>
    <definedName name="_xlnm.Print_Area" localSheetId="13">'2009'!$A$1:$O$25</definedName>
    <definedName name="_xlnm.Print_Area" localSheetId="12">'2010'!$A$1:$O$24</definedName>
    <definedName name="_xlnm.Print_Area" localSheetId="11">'2011'!$A$1:$O$24</definedName>
    <definedName name="_xlnm.Print_Area" localSheetId="10">'2012'!$A$1:$O$26</definedName>
    <definedName name="_xlnm.Print_Area" localSheetId="9">'2013'!$A$1:$O$28</definedName>
    <definedName name="_xlnm.Print_Area" localSheetId="8">'2014'!$A$1:$O$25</definedName>
    <definedName name="_xlnm.Print_Area" localSheetId="7">'2015'!$A$1:$O$25</definedName>
    <definedName name="_xlnm.Print_Area" localSheetId="6">'2016'!$A$1:$O$24</definedName>
    <definedName name="_xlnm.Print_Area" localSheetId="5">'2017'!$A$1:$O$25</definedName>
    <definedName name="_xlnm.Print_Area" localSheetId="4">'2018'!$A$1:$O$24</definedName>
    <definedName name="_xlnm.Print_Area" localSheetId="3">'2019'!$A$1:$O$24</definedName>
    <definedName name="_xlnm.Print_Area" localSheetId="2">'2020'!$A$1:$O$22</definedName>
    <definedName name="_xlnm.Print_Area" localSheetId="1">'2021'!$A$1:$P$325</definedName>
    <definedName name="_xlnm.Print_Area" localSheetId="0">'2022'!$A$1:$P$22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18" i="48" l="1"/>
  <c r="F18" i="48"/>
  <c r="G18" i="48"/>
  <c r="H18" i="48"/>
  <c r="I18" i="48"/>
  <c r="J18" i="48"/>
  <c r="K18" i="48"/>
  <c r="L18" i="48"/>
  <c r="M18" i="48"/>
  <c r="N18" i="48"/>
  <c r="D18" i="48"/>
  <c r="O17" i="48" l="1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5" i="48" l="1"/>
  <c r="P15" i="48" s="1"/>
  <c r="O10" i="48"/>
  <c r="P10" i="48" s="1"/>
  <c r="O8" i="48"/>
  <c r="P8" i="48" s="1"/>
  <c r="O5" i="48"/>
  <c r="P5" i="48" s="1"/>
  <c r="P320" i="47"/>
  <c r="O320" i="47"/>
  <c r="O319" i="47"/>
  <c r="P319" i="47" s="1"/>
  <c r="O318" i="47"/>
  <c r="P318" i="47" s="1"/>
  <c r="P317" i="47"/>
  <c r="O317" i="47"/>
  <c r="O316" i="47"/>
  <c r="P316" i="47" s="1"/>
  <c r="P315" i="47"/>
  <c r="O315" i="47"/>
  <c r="P314" i="47"/>
  <c r="O314" i="47"/>
  <c r="O313" i="47"/>
  <c r="P313" i="47" s="1"/>
  <c r="O312" i="47"/>
  <c r="P312" i="47" s="1"/>
  <c r="P311" i="47"/>
  <c r="O311" i="47"/>
  <c r="O310" i="47"/>
  <c r="P310" i="47" s="1"/>
  <c r="P309" i="47"/>
  <c r="O309" i="47"/>
  <c r="P308" i="47"/>
  <c r="O308" i="47"/>
  <c r="O307" i="47"/>
  <c r="P307" i="47" s="1"/>
  <c r="O306" i="47"/>
  <c r="P306" i="47" s="1"/>
  <c r="P305" i="47"/>
  <c r="O305" i="47"/>
  <c r="O304" i="47"/>
  <c r="P304" i="47" s="1"/>
  <c r="P303" i="47"/>
  <c r="O303" i="47"/>
  <c r="P302" i="47"/>
  <c r="O302" i="47"/>
  <c r="O301" i="47"/>
  <c r="P301" i="47" s="1"/>
  <c r="O300" i="47"/>
  <c r="P300" i="47" s="1"/>
  <c r="P299" i="47"/>
  <c r="O299" i="47"/>
  <c r="O298" i="47"/>
  <c r="P298" i="47" s="1"/>
  <c r="P297" i="47"/>
  <c r="O297" i="47"/>
  <c r="P296" i="47"/>
  <c r="O296" i="47"/>
  <c r="N295" i="47"/>
  <c r="M295" i="47"/>
  <c r="L295" i="47"/>
  <c r="K295" i="47"/>
  <c r="J295" i="47"/>
  <c r="I295" i="47"/>
  <c r="H295" i="47"/>
  <c r="G295" i="47"/>
  <c r="O295" i="47" s="1"/>
  <c r="P295" i="47" s="1"/>
  <c r="F295" i="47"/>
  <c r="E295" i="47"/>
  <c r="D295" i="47"/>
  <c r="O294" i="47"/>
  <c r="P294" i="47"/>
  <c r="O293" i="47"/>
  <c r="P293" i="47"/>
  <c r="O292" i="47"/>
  <c r="P292" i="47" s="1"/>
  <c r="P291" i="47"/>
  <c r="O291" i="47"/>
  <c r="O290" i="47"/>
  <c r="P290" i="47"/>
  <c r="O289" i="47"/>
  <c r="P289" i="47" s="1"/>
  <c r="O288" i="47"/>
  <c r="P288" i="47"/>
  <c r="O287" i="47"/>
  <c r="P287" i="47"/>
  <c r="O286" i="47"/>
  <c r="P286" i="47" s="1"/>
  <c r="P285" i="47"/>
  <c r="O285" i="47"/>
  <c r="O284" i="47"/>
  <c r="P284" i="47"/>
  <c r="O283" i="47"/>
  <c r="P283" i="47" s="1"/>
  <c r="O282" i="47"/>
  <c r="P282" i="47"/>
  <c r="O281" i="47"/>
  <c r="P281" i="47"/>
  <c r="O280" i="47"/>
  <c r="P280" i="47" s="1"/>
  <c r="N279" i="47"/>
  <c r="M279" i="47"/>
  <c r="L279" i="47"/>
  <c r="K279" i="47"/>
  <c r="J279" i="47"/>
  <c r="I279" i="47"/>
  <c r="H279" i="47"/>
  <c r="G279" i="47"/>
  <c r="F279" i="47"/>
  <c r="E279" i="47"/>
  <c r="O279" i="47" s="1"/>
  <c r="P279" i="47" s="1"/>
  <c r="D279" i="47"/>
  <c r="P278" i="47"/>
  <c r="O278" i="47"/>
  <c r="P277" i="47"/>
  <c r="O277" i="47"/>
  <c r="O276" i="47"/>
  <c r="P276" i="47" s="1"/>
  <c r="O275" i="47"/>
  <c r="P275" i="47" s="1"/>
  <c r="P274" i="47"/>
  <c r="O274" i="47"/>
  <c r="O273" i="47"/>
  <c r="P273" i="47" s="1"/>
  <c r="P272" i="47"/>
  <c r="O272" i="47"/>
  <c r="P271" i="47"/>
  <c r="O271" i="47"/>
  <c r="O270" i="47"/>
  <c r="P270" i="47" s="1"/>
  <c r="O269" i="47"/>
  <c r="P269" i="47" s="1"/>
  <c r="P268" i="47"/>
  <c r="O268" i="47"/>
  <c r="O267" i="47"/>
  <c r="P267" i="47" s="1"/>
  <c r="P266" i="47"/>
  <c r="O266" i="47"/>
  <c r="P265" i="47"/>
  <c r="O265" i="47"/>
  <c r="O264" i="47"/>
  <c r="P264" i="47" s="1"/>
  <c r="O263" i="47"/>
  <c r="P263" i="47" s="1"/>
  <c r="P262" i="47"/>
  <c r="O262" i="47"/>
  <c r="N261" i="47"/>
  <c r="M261" i="47"/>
  <c r="L261" i="47"/>
  <c r="K261" i="47"/>
  <c r="J261" i="47"/>
  <c r="I261" i="47"/>
  <c r="H261" i="47"/>
  <c r="G261" i="47"/>
  <c r="F261" i="47"/>
  <c r="E261" i="47"/>
  <c r="D261" i="47"/>
  <c r="O261" i="47" s="1"/>
  <c r="P261" i="47" s="1"/>
  <c r="P260" i="47"/>
  <c r="O260" i="47"/>
  <c r="O259" i="47"/>
  <c r="P259" i="47"/>
  <c r="O258" i="47"/>
  <c r="P258" i="47" s="1"/>
  <c r="O257" i="47"/>
  <c r="P257" i="47"/>
  <c r="O256" i="47"/>
  <c r="P256" i="47"/>
  <c r="O255" i="47"/>
  <c r="P255" i="47"/>
  <c r="P254" i="47"/>
  <c r="O254" i="47"/>
  <c r="O253" i="47"/>
  <c r="P253" i="47"/>
  <c r="O252" i="47"/>
  <c r="P252" i="47" s="1"/>
  <c r="O251" i="47"/>
  <c r="P251" i="47"/>
  <c r="O250" i="47"/>
  <c r="P250" i="47"/>
  <c r="O249" i="47"/>
  <c r="P249" i="47"/>
  <c r="P248" i="47"/>
  <c r="O248" i="47"/>
  <c r="O247" i="47"/>
  <c r="P247" i="47"/>
  <c r="O246" i="47"/>
  <c r="P246" i="47" s="1"/>
  <c r="O245" i="47"/>
  <c r="P245" i="47"/>
  <c r="O244" i="47"/>
  <c r="P244" i="47"/>
  <c r="O243" i="47"/>
  <c r="P243" i="47"/>
  <c r="P242" i="47"/>
  <c r="O242" i="47"/>
  <c r="O241" i="47"/>
  <c r="P241" i="47"/>
  <c r="O240" i="47"/>
  <c r="P240" i="47" s="1"/>
  <c r="O239" i="47"/>
  <c r="P239" i="47"/>
  <c r="O238" i="47"/>
  <c r="P238" i="47"/>
  <c r="O237" i="47"/>
  <c r="P237" i="47"/>
  <c r="P236" i="47"/>
  <c r="O236" i="47"/>
  <c r="O235" i="47"/>
  <c r="P235" i="47"/>
  <c r="O234" i="47"/>
  <c r="P234" i="47" s="1"/>
  <c r="O233" i="47"/>
  <c r="P233" i="47"/>
  <c r="O232" i="47"/>
  <c r="P232" i="47"/>
  <c r="O231" i="47"/>
  <c r="P231" i="47"/>
  <c r="P230" i="47"/>
  <c r="O230" i="47"/>
  <c r="O229" i="47"/>
  <c r="P229" i="47"/>
  <c r="O228" i="47"/>
  <c r="P228" i="47" s="1"/>
  <c r="O227" i="47"/>
  <c r="P227" i="47"/>
  <c r="O226" i="47"/>
  <c r="P226" i="47"/>
  <c r="O225" i="47"/>
  <c r="P225" i="47"/>
  <c r="P224" i="47"/>
  <c r="O224" i="47"/>
  <c r="O223" i="47"/>
  <c r="P223" i="47"/>
  <c r="O222" i="47"/>
  <c r="P222" i="47" s="1"/>
  <c r="O221" i="47"/>
  <c r="P221" i="47"/>
  <c r="O220" i="47"/>
  <c r="P220" i="47"/>
  <c r="O219" i="47"/>
  <c r="P219" i="47"/>
  <c r="P218" i="47"/>
  <c r="O218" i="47"/>
  <c r="O217" i="47"/>
  <c r="P217" i="47"/>
  <c r="O216" i="47"/>
  <c r="P216" i="47" s="1"/>
  <c r="O215" i="47"/>
  <c r="P215" i="47"/>
  <c r="O214" i="47"/>
  <c r="P214" i="47"/>
  <c r="O213" i="47"/>
  <c r="P213" i="47"/>
  <c r="P212" i="47"/>
  <c r="O212" i="47"/>
  <c r="O211" i="47"/>
  <c r="P211" i="47"/>
  <c r="O210" i="47"/>
  <c r="P210" i="47" s="1"/>
  <c r="O209" i="47"/>
  <c r="P209" i="47"/>
  <c r="O208" i="47"/>
  <c r="P208" i="47"/>
  <c r="O207" i="47"/>
  <c r="P207" i="47"/>
  <c r="P206" i="47"/>
  <c r="O206" i="47"/>
  <c r="O205" i="47"/>
  <c r="P205" i="47"/>
  <c r="O204" i="47"/>
  <c r="P204" i="47" s="1"/>
  <c r="O203" i="47"/>
  <c r="P203" i="47"/>
  <c r="O202" i="47"/>
  <c r="P202" i="47"/>
  <c r="O201" i="47"/>
  <c r="P201" i="47"/>
  <c r="P200" i="47"/>
  <c r="O200" i="47"/>
  <c r="O199" i="47"/>
  <c r="P199" i="47"/>
  <c r="O198" i="47"/>
  <c r="P198" i="47" s="1"/>
  <c r="O197" i="47"/>
  <c r="P197" i="47"/>
  <c r="O196" i="47"/>
  <c r="P196" i="47"/>
  <c r="O195" i="47"/>
  <c r="P195" i="47"/>
  <c r="P194" i="47"/>
  <c r="O194" i="47"/>
  <c r="O193" i="47"/>
  <c r="P193" i="47"/>
  <c r="O192" i="47"/>
  <c r="P192" i="47" s="1"/>
  <c r="O191" i="47"/>
  <c r="P191" i="47"/>
  <c r="O190" i="47"/>
  <c r="P190" i="47"/>
  <c r="O189" i="47"/>
  <c r="P189" i="47"/>
  <c r="P188" i="47"/>
  <c r="O188" i="47"/>
  <c r="O187" i="47"/>
  <c r="P187" i="47"/>
  <c r="O186" i="47"/>
  <c r="P186" i="47" s="1"/>
  <c r="O185" i="47"/>
  <c r="P185" i="47"/>
  <c r="O184" i="47"/>
  <c r="P184" i="47"/>
  <c r="O183" i="47"/>
  <c r="P183" i="47"/>
  <c r="P182" i="47"/>
  <c r="O182" i="47"/>
  <c r="O181" i="47"/>
  <c r="P181" i="47"/>
  <c r="O180" i="47"/>
  <c r="P180" i="47" s="1"/>
  <c r="O179" i="47"/>
  <c r="P179" i="47"/>
  <c r="O178" i="47"/>
  <c r="P178" i="47"/>
  <c r="O177" i="47"/>
  <c r="P177" i="47"/>
  <c r="P176" i="47"/>
  <c r="O176" i="47"/>
  <c r="O175" i="47"/>
  <c r="P175" i="47"/>
  <c r="O174" i="47"/>
  <c r="P174" i="47" s="1"/>
  <c r="O173" i="47"/>
  <c r="P173" i="47"/>
  <c r="O172" i="47"/>
  <c r="P172" i="47"/>
  <c r="O171" i="47"/>
  <c r="P171" i="47"/>
  <c r="P170" i="47"/>
  <c r="O170" i="47"/>
  <c r="O169" i="47"/>
  <c r="P169" i="47"/>
  <c r="O168" i="47"/>
  <c r="P168" i="47" s="1"/>
  <c r="N167" i="47"/>
  <c r="M167" i="47"/>
  <c r="L167" i="47"/>
  <c r="K167" i="47"/>
  <c r="J167" i="47"/>
  <c r="I167" i="47"/>
  <c r="H167" i="47"/>
  <c r="G167" i="47"/>
  <c r="G321" i="47" s="1"/>
  <c r="F167" i="47"/>
  <c r="E167" i="47"/>
  <c r="D167" i="47"/>
  <c r="O167" i="47" s="1"/>
  <c r="P167" i="47" s="1"/>
  <c r="O166" i="47"/>
  <c r="P166" i="47" s="1"/>
  <c r="P165" i="47"/>
  <c r="O165" i="47"/>
  <c r="O164" i="47"/>
  <c r="P164" i="47" s="1"/>
  <c r="P163" i="47"/>
  <c r="O163" i="47"/>
  <c r="P162" i="47"/>
  <c r="O162" i="47"/>
  <c r="O161" i="47"/>
  <c r="P161" i="47" s="1"/>
  <c r="O160" i="47"/>
  <c r="P160" i="47" s="1"/>
  <c r="P159" i="47"/>
  <c r="O159" i="47"/>
  <c r="O158" i="47"/>
  <c r="P158" i="47" s="1"/>
  <c r="P157" i="47"/>
  <c r="O157" i="47"/>
  <c r="P156" i="47"/>
  <c r="O156" i="47"/>
  <c r="O155" i="47"/>
  <c r="P155" i="47" s="1"/>
  <c r="O154" i="47"/>
  <c r="P154" i="47" s="1"/>
  <c r="P153" i="47"/>
  <c r="O153" i="47"/>
  <c r="O152" i="47"/>
  <c r="P152" i="47" s="1"/>
  <c r="P151" i="47"/>
  <c r="O151" i="47"/>
  <c r="P150" i="47"/>
  <c r="O150" i="47"/>
  <c r="O149" i="47"/>
  <c r="P149" i="47" s="1"/>
  <c r="O148" i="47"/>
  <c r="P148" i="47" s="1"/>
  <c r="P147" i="47"/>
  <c r="O147" i="47"/>
  <c r="O146" i="47"/>
  <c r="P146" i="47" s="1"/>
  <c r="P145" i="47"/>
  <c r="O145" i="47"/>
  <c r="P144" i="47"/>
  <c r="O144" i="47"/>
  <c r="O143" i="47"/>
  <c r="P143" i="47" s="1"/>
  <c r="O142" i="47"/>
  <c r="P142" i="47" s="1"/>
  <c r="P141" i="47"/>
  <c r="O141" i="47"/>
  <c r="O140" i="47"/>
  <c r="P140" i="47" s="1"/>
  <c r="O139" i="47"/>
  <c r="P139" i="47" s="1"/>
  <c r="P138" i="47"/>
  <c r="O138" i="47"/>
  <c r="O137" i="47"/>
  <c r="P137" i="47" s="1"/>
  <c r="O136" i="47"/>
  <c r="P136" i="47" s="1"/>
  <c r="P135" i="47"/>
  <c r="O135" i="47"/>
  <c r="O134" i="47"/>
  <c r="P134" i="47" s="1"/>
  <c r="O133" i="47"/>
  <c r="P133" i="47" s="1"/>
  <c r="P132" i="47"/>
  <c r="O132" i="47"/>
  <c r="O131" i="47"/>
  <c r="P131" i="47" s="1"/>
  <c r="O130" i="47"/>
  <c r="P130" i="47" s="1"/>
  <c r="P129" i="47"/>
  <c r="O129" i="47"/>
  <c r="O128" i="47"/>
  <c r="P128" i="47" s="1"/>
  <c r="O127" i="47"/>
  <c r="P127" i="47" s="1"/>
  <c r="P126" i="47"/>
  <c r="O126" i="47"/>
  <c r="O125" i="47"/>
  <c r="P125" i="47" s="1"/>
  <c r="O124" i="47"/>
  <c r="P124" i="47" s="1"/>
  <c r="P123" i="47"/>
  <c r="O123" i="47"/>
  <c r="O122" i="47"/>
  <c r="P122" i="47" s="1"/>
  <c r="O121" i="47"/>
  <c r="P121" i="47" s="1"/>
  <c r="P120" i="47"/>
  <c r="O120" i="47"/>
  <c r="O119" i="47"/>
  <c r="P119" i="47" s="1"/>
  <c r="O118" i="47"/>
  <c r="P118" i="47" s="1"/>
  <c r="P117" i="47"/>
  <c r="O117" i="47"/>
  <c r="O116" i="47"/>
  <c r="P116" i="47" s="1"/>
  <c r="O115" i="47"/>
  <c r="P115" i="47" s="1"/>
  <c r="P114" i="47"/>
  <c r="O114" i="47"/>
  <c r="O113" i="47"/>
  <c r="P113" i="47" s="1"/>
  <c r="O112" i="47"/>
  <c r="P112" i="47" s="1"/>
  <c r="P111" i="47"/>
  <c r="O111" i="47"/>
  <c r="O110" i="47"/>
  <c r="P110" i="47" s="1"/>
  <c r="O109" i="47"/>
  <c r="P109" i="47" s="1"/>
  <c r="P108" i="47"/>
  <c r="O108" i="47"/>
  <c r="O107" i="47"/>
  <c r="P107" i="47" s="1"/>
  <c r="O106" i="47"/>
  <c r="P106" i="47" s="1"/>
  <c r="P105" i="47"/>
  <c r="O105" i="47"/>
  <c r="O104" i="47"/>
  <c r="P104" i="47" s="1"/>
  <c r="O103" i="47"/>
  <c r="P103" i="47" s="1"/>
  <c r="P102" i="47"/>
  <c r="O102" i="47"/>
  <c r="O101" i="47"/>
  <c r="P101" i="47" s="1"/>
  <c r="O100" i="47"/>
  <c r="P100" i="47" s="1"/>
  <c r="P99" i="47"/>
  <c r="O99" i="47"/>
  <c r="O98" i="47"/>
  <c r="P98" i="47" s="1"/>
  <c r="O97" i="47"/>
  <c r="P97" i="47" s="1"/>
  <c r="P96" i="47"/>
  <c r="O96" i="47"/>
  <c r="O95" i="47"/>
  <c r="P95" i="47" s="1"/>
  <c r="O94" i="47"/>
  <c r="P94" i="47" s="1"/>
  <c r="P93" i="47"/>
  <c r="O93" i="47"/>
  <c r="O92" i="47"/>
  <c r="P92" i="47" s="1"/>
  <c r="O91" i="47"/>
  <c r="P91" i="47" s="1"/>
  <c r="P90" i="47"/>
  <c r="O90" i="47"/>
  <c r="O89" i="47"/>
  <c r="P89" i="47" s="1"/>
  <c r="O88" i="47"/>
  <c r="P88" i="47" s="1"/>
  <c r="P87" i="47"/>
  <c r="O87" i="47"/>
  <c r="O86" i="47"/>
  <c r="P86" i="47" s="1"/>
  <c r="O85" i="47"/>
  <c r="P85" i="47" s="1"/>
  <c r="P84" i="47"/>
  <c r="O84" i="47"/>
  <c r="O83" i="47"/>
  <c r="P83" i="47" s="1"/>
  <c r="O82" i="47"/>
  <c r="P82" i="47" s="1"/>
  <c r="P81" i="47"/>
  <c r="O81" i="47"/>
  <c r="O80" i="47"/>
  <c r="P80" i="47" s="1"/>
  <c r="O79" i="47"/>
  <c r="P79" i="47" s="1"/>
  <c r="P78" i="47"/>
  <c r="O78" i="47"/>
  <c r="O77" i="47"/>
  <c r="P77" i="47" s="1"/>
  <c r="O76" i="47"/>
  <c r="P76" i="47" s="1"/>
  <c r="N75" i="47"/>
  <c r="M75" i="47"/>
  <c r="L75" i="47"/>
  <c r="K75" i="47"/>
  <c r="J75" i="47"/>
  <c r="I75" i="47"/>
  <c r="H75" i="47"/>
  <c r="G75" i="47"/>
  <c r="F75" i="47"/>
  <c r="E75" i="47"/>
  <c r="D75" i="47"/>
  <c r="O75" i="47" s="1"/>
  <c r="P75" i="47" s="1"/>
  <c r="O74" i="47"/>
  <c r="P74" i="47"/>
  <c r="P73" i="47"/>
  <c r="O73" i="47"/>
  <c r="O72" i="47"/>
  <c r="P72" i="47"/>
  <c r="O71" i="47"/>
  <c r="P71" i="47"/>
  <c r="O70" i="47"/>
  <c r="P70" i="47"/>
  <c r="O69" i="47"/>
  <c r="P69" i="47"/>
  <c r="O68" i="47"/>
  <c r="P68" i="47"/>
  <c r="P67" i="47"/>
  <c r="O67" i="47"/>
  <c r="O66" i="47"/>
  <c r="P66" i="47"/>
  <c r="O65" i="47"/>
  <c r="P65" i="47"/>
  <c r="O64" i="47"/>
  <c r="P64" i="47"/>
  <c r="O63" i="47"/>
  <c r="P63" i="47"/>
  <c r="O62" i="47"/>
  <c r="P62" i="47"/>
  <c r="P61" i="47"/>
  <c r="O61" i="47"/>
  <c r="O60" i="47"/>
  <c r="P60" i="47"/>
  <c r="O59" i="47"/>
  <c r="P59" i="47"/>
  <c r="O58" i="47"/>
  <c r="P58" i="47"/>
  <c r="O57" i="47"/>
  <c r="P57" i="47"/>
  <c r="O56" i="47"/>
  <c r="P56" i="47"/>
  <c r="P55" i="47"/>
  <c r="O55" i="47"/>
  <c r="O54" i="47"/>
  <c r="P54" i="47"/>
  <c r="O53" i="47"/>
  <c r="P53" i="47"/>
  <c r="O52" i="47"/>
  <c r="P52" i="47"/>
  <c r="O51" i="47"/>
  <c r="P51" i="47"/>
  <c r="O50" i="47"/>
  <c r="P50" i="47"/>
  <c r="O49" i="47"/>
  <c r="P49" i="47" s="1"/>
  <c r="O48" i="47"/>
  <c r="P48" i="47"/>
  <c r="O47" i="47"/>
  <c r="P47" i="47"/>
  <c r="O46" i="47"/>
  <c r="P46" i="47"/>
  <c r="O45" i="47"/>
  <c r="P45" i="47"/>
  <c r="O44" i="47"/>
  <c r="P44" i="47"/>
  <c r="O43" i="47"/>
  <c r="P43" i="47" s="1"/>
  <c r="O42" i="47"/>
  <c r="P42" i="47"/>
  <c r="N41" i="47"/>
  <c r="M41" i="47"/>
  <c r="L41" i="47"/>
  <c r="K41" i="47"/>
  <c r="J41" i="47"/>
  <c r="I41" i="47"/>
  <c r="H41" i="47"/>
  <c r="G41" i="47"/>
  <c r="F41" i="47"/>
  <c r="O41" i="47" s="1"/>
  <c r="P41" i="47" s="1"/>
  <c r="E41" i="47"/>
  <c r="D41" i="47"/>
  <c r="O40" i="47"/>
  <c r="P40" i="47" s="1"/>
  <c r="O39" i="47"/>
  <c r="P39" i="47" s="1"/>
  <c r="P38" i="47"/>
  <c r="O38" i="47"/>
  <c r="O37" i="47"/>
  <c r="P37" i="47" s="1"/>
  <c r="O36" i="47"/>
  <c r="P36" i="47" s="1"/>
  <c r="O35" i="47"/>
  <c r="P35" i="47" s="1"/>
  <c r="O34" i="47"/>
  <c r="P34" i="47" s="1"/>
  <c r="O33" i="47"/>
  <c r="P33" i="47" s="1"/>
  <c r="P32" i="47"/>
  <c r="O32" i="47"/>
  <c r="O31" i="47"/>
  <c r="P31" i="47" s="1"/>
  <c r="O30" i="47"/>
  <c r="P30" i="47" s="1"/>
  <c r="O29" i="47"/>
  <c r="P29" i="47" s="1"/>
  <c r="O28" i="47"/>
  <c r="P28" i="47" s="1"/>
  <c r="O27" i="47"/>
  <c r="P27" i="47" s="1"/>
  <c r="P26" i="47"/>
  <c r="O26" i="47"/>
  <c r="O25" i="47"/>
  <c r="P25" i="47" s="1"/>
  <c r="O24" i="47"/>
  <c r="P24" i="47" s="1"/>
  <c r="O23" i="47"/>
  <c r="P23" i="47" s="1"/>
  <c r="O22" i="47"/>
  <c r="P22" i="47" s="1"/>
  <c r="O21" i="47"/>
  <c r="P21" i="47" s="1"/>
  <c r="P20" i="47"/>
  <c r="O20" i="47"/>
  <c r="O19" i="47"/>
  <c r="P19" i="47" s="1"/>
  <c r="O18" i="47"/>
  <c r="P18" i="47" s="1"/>
  <c r="O17" i="47"/>
  <c r="P17" i="47" s="1"/>
  <c r="O16" i="47"/>
  <c r="P16" i="47" s="1"/>
  <c r="O15" i="47"/>
  <c r="P15" i="47" s="1"/>
  <c r="P14" i="47"/>
  <c r="O14" i="47"/>
  <c r="O13" i="47"/>
  <c r="P13" i="47" s="1"/>
  <c r="O12" i="47"/>
  <c r="P12" i="47" s="1"/>
  <c r="O11" i="47"/>
  <c r="P11" i="47" s="1"/>
  <c r="O10" i="47"/>
  <c r="P10" i="47" s="1"/>
  <c r="O9" i="47"/>
  <c r="P9" i="47" s="1"/>
  <c r="P8" i="47"/>
  <c r="O8" i="47"/>
  <c r="O7" i="47"/>
  <c r="P7" i="47" s="1"/>
  <c r="O6" i="47"/>
  <c r="P6" i="47" s="1"/>
  <c r="N5" i="47"/>
  <c r="N321" i="47" s="1"/>
  <c r="M5" i="47"/>
  <c r="M321" i="47" s="1"/>
  <c r="L5" i="47"/>
  <c r="L321" i="47" s="1"/>
  <c r="K5" i="47"/>
  <c r="K321" i="47" s="1"/>
  <c r="J5" i="47"/>
  <c r="J321" i="47"/>
  <c r="I5" i="47"/>
  <c r="I321" i="47" s="1"/>
  <c r="H5" i="47"/>
  <c r="H321" i="47"/>
  <c r="G5" i="47"/>
  <c r="F5" i="47"/>
  <c r="E5" i="47"/>
  <c r="E321" i="47"/>
  <c r="D5" i="47"/>
  <c r="E18" i="45"/>
  <c r="N17" i="45"/>
  <c r="O17" i="45"/>
  <c r="M16" i="45"/>
  <c r="N16" i="45" s="1"/>
  <c r="O16" i="45" s="1"/>
  <c r="L16" i="45"/>
  <c r="K16" i="45"/>
  <c r="J16" i="45"/>
  <c r="I16" i="45"/>
  <c r="H16" i="45"/>
  <c r="G16" i="45"/>
  <c r="F16" i="45"/>
  <c r="E16" i="45"/>
  <c r="D16" i="45"/>
  <c r="D18" i="45" s="1"/>
  <c r="N15" i="45"/>
  <c r="O15" i="45"/>
  <c r="N14" i="45"/>
  <c r="O14" i="45" s="1"/>
  <c r="N13" i="45"/>
  <c r="O13" i="45"/>
  <c r="N12" i="45"/>
  <c r="O12" i="45"/>
  <c r="N11" i="45"/>
  <c r="O11" i="45"/>
  <c r="M10" i="45"/>
  <c r="L10" i="45"/>
  <c r="K10" i="45"/>
  <c r="J10" i="45"/>
  <c r="I10" i="45"/>
  <c r="N10" i="45" s="1"/>
  <c r="O10" i="45" s="1"/>
  <c r="H10" i="45"/>
  <c r="G10" i="45"/>
  <c r="F10" i="45"/>
  <c r="E10" i="45"/>
  <c r="D10" i="45"/>
  <c r="N9" i="45"/>
  <c r="O9" i="45"/>
  <c r="M8" i="45"/>
  <c r="L8" i="45"/>
  <c r="K8" i="45"/>
  <c r="J8" i="45"/>
  <c r="I8" i="45"/>
  <c r="I18" i="45" s="1"/>
  <c r="H8" i="45"/>
  <c r="G8" i="45"/>
  <c r="F8" i="45"/>
  <c r="F18" i="45" s="1"/>
  <c r="E8" i="45"/>
  <c r="D8" i="45"/>
  <c r="N7" i="45"/>
  <c r="O7" i="45"/>
  <c r="N6" i="45"/>
  <c r="O6" i="45"/>
  <c r="M5" i="45"/>
  <c r="M18" i="45" s="1"/>
  <c r="L5" i="45"/>
  <c r="L18" i="45" s="1"/>
  <c r="K5" i="45"/>
  <c r="K18" i="45" s="1"/>
  <c r="J5" i="45"/>
  <c r="J18" i="45" s="1"/>
  <c r="I5" i="45"/>
  <c r="H5" i="45"/>
  <c r="H18" i="45" s="1"/>
  <c r="G5" i="45"/>
  <c r="G18" i="45" s="1"/>
  <c r="F5" i="45"/>
  <c r="E5" i="45"/>
  <c r="D5" i="45"/>
  <c r="F20" i="44"/>
  <c r="I20" i="44"/>
  <c r="L20" i="44"/>
  <c r="N19" i="44"/>
  <c r="O19" i="44"/>
  <c r="N18" i="44"/>
  <c r="O18" i="44"/>
  <c r="M17" i="44"/>
  <c r="L17" i="44"/>
  <c r="K17" i="44"/>
  <c r="N17" i="44" s="1"/>
  <c r="O17" i="44" s="1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N13" i="44"/>
  <c r="O13" i="44"/>
  <c r="N12" i="44"/>
  <c r="O12" i="44"/>
  <c r="M11" i="44"/>
  <c r="L11" i="44"/>
  <c r="K11" i="44"/>
  <c r="J11" i="44"/>
  <c r="I11" i="44"/>
  <c r="H11" i="44"/>
  <c r="G11" i="44"/>
  <c r="N11" i="44" s="1"/>
  <c r="O11" i="44" s="1"/>
  <c r="F11" i="44"/>
  <c r="E11" i="44"/>
  <c r="D11" i="44"/>
  <c r="N10" i="44"/>
  <c r="O10" i="44"/>
  <c r="M9" i="44"/>
  <c r="L9" i="44"/>
  <c r="K9" i="44"/>
  <c r="J9" i="44"/>
  <c r="I9" i="44"/>
  <c r="H9" i="44"/>
  <c r="G9" i="44"/>
  <c r="N9" i="44" s="1"/>
  <c r="O9" i="44" s="1"/>
  <c r="F9" i="44"/>
  <c r="E9" i="44"/>
  <c r="D9" i="44"/>
  <c r="D20" i="44" s="1"/>
  <c r="N20" i="44" s="1"/>
  <c r="O20" i="44" s="1"/>
  <c r="N8" i="44"/>
  <c r="O8" i="44"/>
  <c r="N7" i="44"/>
  <c r="O7" i="44"/>
  <c r="N6" i="44"/>
  <c r="O6" i="44"/>
  <c r="M5" i="44"/>
  <c r="M20" i="44" s="1"/>
  <c r="L5" i="44"/>
  <c r="K5" i="44"/>
  <c r="K20" i="44" s="1"/>
  <c r="J5" i="44"/>
  <c r="J20" i="44" s="1"/>
  <c r="I5" i="44"/>
  <c r="H5" i="44"/>
  <c r="H20" i="44" s="1"/>
  <c r="G5" i="44"/>
  <c r="G20" i="44" s="1"/>
  <c r="F5" i="44"/>
  <c r="E5" i="44"/>
  <c r="E20" i="44" s="1"/>
  <c r="D5" i="44"/>
  <c r="F20" i="43"/>
  <c r="I20" i="43"/>
  <c r="L20" i="43"/>
  <c r="N19" i="43"/>
  <c r="O19" i="43"/>
  <c r="N18" i="43"/>
  <c r="O18" i="43"/>
  <c r="M17" i="43"/>
  <c r="L17" i="43"/>
  <c r="K17" i="43"/>
  <c r="N17" i="43" s="1"/>
  <c r="O17" i="43" s="1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 s="1"/>
  <c r="N13" i="43"/>
  <c r="O13" i="43"/>
  <c r="N12" i="43"/>
  <c r="O12" i="43"/>
  <c r="M11" i="43"/>
  <c r="L11" i="43"/>
  <c r="K11" i="43"/>
  <c r="J11" i="43"/>
  <c r="I11" i="43"/>
  <c r="H11" i="43"/>
  <c r="G11" i="43"/>
  <c r="N11" i="43" s="1"/>
  <c r="O11" i="43" s="1"/>
  <c r="F11" i="43"/>
  <c r="E11" i="43"/>
  <c r="D11" i="43"/>
  <c r="N10" i="43"/>
  <c r="O10" i="43"/>
  <c r="M9" i="43"/>
  <c r="L9" i="43"/>
  <c r="K9" i="43"/>
  <c r="J9" i="43"/>
  <c r="I9" i="43"/>
  <c r="H9" i="43"/>
  <c r="G9" i="43"/>
  <c r="F9" i="43"/>
  <c r="E9" i="43"/>
  <c r="D9" i="43"/>
  <c r="D20" i="43" s="1"/>
  <c r="N8" i="43"/>
  <c r="O8" i="43"/>
  <c r="N7" i="43"/>
  <c r="O7" i="43" s="1"/>
  <c r="N6" i="43"/>
  <c r="O6" i="43"/>
  <c r="M5" i="43"/>
  <c r="M20" i="43" s="1"/>
  <c r="L5" i="43"/>
  <c r="K5" i="43"/>
  <c r="K20" i="43" s="1"/>
  <c r="J5" i="43"/>
  <c r="J20" i="43" s="1"/>
  <c r="I5" i="43"/>
  <c r="H5" i="43"/>
  <c r="H20" i="43" s="1"/>
  <c r="G5" i="43"/>
  <c r="G20" i="43" s="1"/>
  <c r="F5" i="43"/>
  <c r="E5" i="43"/>
  <c r="E20" i="43" s="1"/>
  <c r="D5" i="43"/>
  <c r="I21" i="42"/>
  <c r="N20" i="42"/>
  <c r="O20" i="42" s="1"/>
  <c r="N19" i="42"/>
  <c r="O19" i="42"/>
  <c r="N18" i="42"/>
  <c r="O18" i="42"/>
  <c r="M17" i="42"/>
  <c r="N17" i="42" s="1"/>
  <c r="O17" i="42" s="1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/>
  <c r="N13" i="42"/>
  <c r="O13" i="42"/>
  <c r="N12" i="42"/>
  <c r="O12" i="42" s="1"/>
  <c r="M11" i="42"/>
  <c r="L11" i="42"/>
  <c r="K11" i="42"/>
  <c r="J11" i="42"/>
  <c r="I11" i="42"/>
  <c r="N11" i="42" s="1"/>
  <c r="O11" i="42" s="1"/>
  <c r="H11" i="42"/>
  <c r="G11" i="42"/>
  <c r="F11" i="42"/>
  <c r="E11" i="42"/>
  <c r="D11" i="42"/>
  <c r="N10" i="42"/>
  <c r="O10" i="42" s="1"/>
  <c r="M9" i="42"/>
  <c r="L9" i="42"/>
  <c r="L21" i="42" s="1"/>
  <c r="K9" i="42"/>
  <c r="J9" i="42"/>
  <c r="I9" i="42"/>
  <c r="H9" i="42"/>
  <c r="G9" i="42"/>
  <c r="F9" i="42"/>
  <c r="F21" i="42" s="1"/>
  <c r="E9" i="42"/>
  <c r="D9" i="42"/>
  <c r="N8" i="42"/>
  <c r="O8" i="42" s="1"/>
  <c r="N7" i="42"/>
  <c r="O7" i="42"/>
  <c r="N6" i="42"/>
  <c r="O6" i="42"/>
  <c r="M5" i="42"/>
  <c r="M21" i="42" s="1"/>
  <c r="L5" i="42"/>
  <c r="K5" i="42"/>
  <c r="K21" i="42" s="1"/>
  <c r="J5" i="42"/>
  <c r="J21" i="42" s="1"/>
  <c r="I5" i="42"/>
  <c r="H5" i="42"/>
  <c r="H21" i="42" s="1"/>
  <c r="G5" i="42"/>
  <c r="G21" i="42" s="1"/>
  <c r="F5" i="42"/>
  <c r="E5" i="42"/>
  <c r="E21" i="42" s="1"/>
  <c r="D5" i="42"/>
  <c r="D21" i="42" s="1"/>
  <c r="G20" i="4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N12" i="41"/>
  <c r="O12" i="41" s="1"/>
  <c r="M11" i="41"/>
  <c r="L11" i="41"/>
  <c r="K11" i="41"/>
  <c r="J11" i="41"/>
  <c r="I11" i="41"/>
  <c r="N11" i="41" s="1"/>
  <c r="O11" i="41" s="1"/>
  <c r="H11" i="41"/>
  <c r="G11" i="41"/>
  <c r="F11" i="41"/>
  <c r="E11" i="41"/>
  <c r="D11" i="41"/>
  <c r="N10" i="41"/>
  <c r="O10" i="41" s="1"/>
  <c r="M9" i="41"/>
  <c r="L9" i="41"/>
  <c r="K9" i="41"/>
  <c r="J9" i="41"/>
  <c r="I9" i="41"/>
  <c r="N9" i="41" s="1"/>
  <c r="O9" i="41" s="1"/>
  <c r="H9" i="41"/>
  <c r="G9" i="41"/>
  <c r="F9" i="41"/>
  <c r="E9" i="41"/>
  <c r="D9" i="41"/>
  <c r="N8" i="41"/>
  <c r="O8" i="41" s="1"/>
  <c r="N7" i="41"/>
  <c r="O7" i="41"/>
  <c r="N6" i="41"/>
  <c r="O6" i="41" s="1"/>
  <c r="M5" i="41"/>
  <c r="M20" i="41" s="1"/>
  <c r="L5" i="41"/>
  <c r="L20" i="41" s="1"/>
  <c r="K5" i="41"/>
  <c r="K20" i="41" s="1"/>
  <c r="J5" i="41"/>
  <c r="J20" i="41" s="1"/>
  <c r="I5" i="41"/>
  <c r="I20" i="41" s="1"/>
  <c r="H5" i="41"/>
  <c r="H20" i="41" s="1"/>
  <c r="G5" i="41"/>
  <c r="F5" i="41"/>
  <c r="F20" i="41" s="1"/>
  <c r="E5" i="41"/>
  <c r="E20" i="41" s="1"/>
  <c r="D5" i="41"/>
  <c r="D20" i="41" s="1"/>
  <c r="G21" i="40"/>
  <c r="N20" i="40"/>
  <c r="O20" i="40"/>
  <c r="N19" i="40"/>
  <c r="O19" i="40" s="1"/>
  <c r="M18" i="40"/>
  <c r="N18" i="40" s="1"/>
  <c r="O18" i="40" s="1"/>
  <c r="L18" i="40"/>
  <c r="K18" i="40"/>
  <c r="J18" i="40"/>
  <c r="J21" i="40" s="1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N14" i="40"/>
  <c r="O14" i="40" s="1"/>
  <c r="N13" i="40"/>
  <c r="O13" i="40" s="1"/>
  <c r="N12" i="40"/>
  <c r="O12" i="40"/>
  <c r="M11" i="40"/>
  <c r="L11" i="40"/>
  <c r="K11" i="40"/>
  <c r="N11" i="40" s="1"/>
  <c r="O11" i="40" s="1"/>
  <c r="J11" i="40"/>
  <c r="I11" i="40"/>
  <c r="H11" i="40"/>
  <c r="G11" i="40"/>
  <c r="F11" i="40"/>
  <c r="E11" i="40"/>
  <c r="D11" i="40"/>
  <c r="N10" i="40"/>
  <c r="O10" i="40"/>
  <c r="M9" i="40"/>
  <c r="L9" i="40"/>
  <c r="K9" i="40"/>
  <c r="N9" i="40" s="1"/>
  <c r="O9" i="40" s="1"/>
  <c r="J9" i="40"/>
  <c r="I9" i="40"/>
  <c r="H9" i="40"/>
  <c r="G9" i="40"/>
  <c r="F9" i="40"/>
  <c r="E9" i="40"/>
  <c r="D9" i="40"/>
  <c r="N8" i="40"/>
  <c r="O8" i="40"/>
  <c r="N7" i="40"/>
  <c r="O7" i="40" s="1"/>
  <c r="N6" i="40"/>
  <c r="O6" i="40" s="1"/>
  <c r="M5" i="40"/>
  <c r="M21" i="40" s="1"/>
  <c r="L5" i="40"/>
  <c r="L21" i="40" s="1"/>
  <c r="K5" i="40"/>
  <c r="K21" i="40" s="1"/>
  <c r="J5" i="40"/>
  <c r="I5" i="40"/>
  <c r="I21" i="40" s="1"/>
  <c r="H5" i="40"/>
  <c r="H21" i="40" s="1"/>
  <c r="G5" i="40"/>
  <c r="F5" i="40"/>
  <c r="F21" i="40" s="1"/>
  <c r="E5" i="40"/>
  <c r="E21" i="40" s="1"/>
  <c r="D5" i="40"/>
  <c r="D21" i="40" s="1"/>
  <c r="N21" i="40" s="1"/>
  <c r="O21" i="40" s="1"/>
  <c r="L21" i="39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N16" i="39"/>
  <c r="O16" i="39"/>
  <c r="N15" i="39"/>
  <c r="O15" i="39"/>
  <c r="N14" i="39"/>
  <c r="O14" i="39" s="1"/>
  <c r="N13" i="39"/>
  <c r="O13" i="39"/>
  <c r="N12" i="39"/>
  <c r="O12" i="39" s="1"/>
  <c r="M11" i="39"/>
  <c r="L11" i="39"/>
  <c r="K11" i="39"/>
  <c r="J11" i="39"/>
  <c r="J21" i="39" s="1"/>
  <c r="I11" i="39"/>
  <c r="H11" i="39"/>
  <c r="G11" i="39"/>
  <c r="F11" i="39"/>
  <c r="E11" i="39"/>
  <c r="D11" i="39"/>
  <c r="N11" i="39" s="1"/>
  <c r="O11" i="39" s="1"/>
  <c r="N10" i="39"/>
  <c r="O10" i="39" s="1"/>
  <c r="M9" i="39"/>
  <c r="L9" i="39"/>
  <c r="K9" i="39"/>
  <c r="J9" i="39"/>
  <c r="I9" i="39"/>
  <c r="H9" i="39"/>
  <c r="G9" i="39"/>
  <c r="F9" i="39"/>
  <c r="E9" i="39"/>
  <c r="N9" i="39" s="1"/>
  <c r="O9" i="39" s="1"/>
  <c r="D9" i="39"/>
  <c r="N8" i="39"/>
  <c r="O8" i="39"/>
  <c r="N7" i="39"/>
  <c r="O7" i="39"/>
  <c r="N6" i="39"/>
  <c r="O6" i="39" s="1"/>
  <c r="M5" i="39"/>
  <c r="M21" i="39"/>
  <c r="L5" i="39"/>
  <c r="K5" i="39"/>
  <c r="K21" i="39"/>
  <c r="J5" i="39"/>
  <c r="I5" i="39"/>
  <c r="I21" i="39" s="1"/>
  <c r="H5" i="39"/>
  <c r="H21" i="39" s="1"/>
  <c r="G5" i="39"/>
  <c r="N5" i="39" s="1"/>
  <c r="O5" i="39" s="1"/>
  <c r="F5" i="39"/>
  <c r="E5" i="39"/>
  <c r="E21" i="39"/>
  <c r="D5" i="39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D24" i="38" s="1"/>
  <c r="N18" i="38"/>
  <c r="O18" i="38" s="1"/>
  <c r="N17" i="38"/>
  <c r="O17" i="38" s="1"/>
  <c r="N16" i="38"/>
  <c r="O16" i="38" s="1"/>
  <c r="N15" i="38"/>
  <c r="O15" i="38" s="1"/>
  <c r="N14" i="38"/>
  <c r="O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F24" i="38" s="1"/>
  <c r="E11" i="38"/>
  <c r="D11" i="38"/>
  <c r="N11" i="38" s="1"/>
  <c r="O11" i="38" s="1"/>
  <c r="N10" i="38"/>
  <c r="O10" i="38" s="1"/>
  <c r="M9" i="38"/>
  <c r="L9" i="38"/>
  <c r="K9" i="38"/>
  <c r="K24" i="38" s="1"/>
  <c r="J9" i="38"/>
  <c r="I9" i="38"/>
  <c r="H9" i="38"/>
  <c r="G9" i="38"/>
  <c r="F9" i="38"/>
  <c r="E9" i="38"/>
  <c r="N9" i="38" s="1"/>
  <c r="O9" i="38" s="1"/>
  <c r="D9" i="38"/>
  <c r="N8" i="38"/>
  <c r="O8" i="38" s="1"/>
  <c r="N7" i="38"/>
  <c r="O7" i="38" s="1"/>
  <c r="N6" i="38"/>
  <c r="O6" i="38"/>
  <c r="M5" i="38"/>
  <c r="M24" i="38" s="1"/>
  <c r="L5" i="38"/>
  <c r="L24" i="38" s="1"/>
  <c r="K5" i="38"/>
  <c r="J5" i="38"/>
  <c r="J24" i="38"/>
  <c r="I5" i="38"/>
  <c r="I24" i="38" s="1"/>
  <c r="H5" i="38"/>
  <c r="H24" i="38"/>
  <c r="G5" i="38"/>
  <c r="G24" i="38" s="1"/>
  <c r="F5" i="38"/>
  <c r="E5" i="38"/>
  <c r="D5" i="38"/>
  <c r="N5" i="38" s="1"/>
  <c r="O5" i="38" s="1"/>
  <c r="N21" i="37"/>
  <c r="O21" i="37" s="1"/>
  <c r="N20" i="37"/>
  <c r="O20" i="37"/>
  <c r="N19" i="37"/>
  <c r="O19" i="37" s="1"/>
  <c r="M18" i="37"/>
  <c r="L18" i="37"/>
  <c r="K18" i="37"/>
  <c r="J18" i="37"/>
  <c r="I18" i="37"/>
  <c r="H18" i="37"/>
  <c r="G18" i="37"/>
  <c r="N18" i="37" s="1"/>
  <c r="O18" i="37" s="1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N16" i="37" s="1"/>
  <c r="O16" i="37" s="1"/>
  <c r="E16" i="37"/>
  <c r="D16" i="37"/>
  <c r="N15" i="37"/>
  <c r="O15" i="37" s="1"/>
  <c r="N14" i="37"/>
  <c r="O14" i="37" s="1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E22" i="37" s="1"/>
  <c r="D11" i="37"/>
  <c r="D22" i="37" s="1"/>
  <c r="N10" i="37"/>
  <c r="O10" i="37" s="1"/>
  <c r="N9" i="37"/>
  <c r="O9" i="37" s="1"/>
  <c r="M8" i="37"/>
  <c r="L8" i="37"/>
  <c r="K8" i="37"/>
  <c r="J8" i="37"/>
  <c r="I8" i="37"/>
  <c r="I22" i="37" s="1"/>
  <c r="H8" i="37"/>
  <c r="G8" i="37"/>
  <c r="F8" i="37"/>
  <c r="N8" i="37" s="1"/>
  <c r="O8" i="37" s="1"/>
  <c r="E8" i="37"/>
  <c r="D8" i="37"/>
  <c r="N7" i="37"/>
  <c r="O7" i="37" s="1"/>
  <c r="N6" i="37"/>
  <c r="O6" i="37" s="1"/>
  <c r="M5" i="37"/>
  <c r="M22" i="37" s="1"/>
  <c r="L5" i="37"/>
  <c r="L22" i="37"/>
  <c r="K5" i="37"/>
  <c r="K22" i="37" s="1"/>
  <c r="J5" i="37"/>
  <c r="J22" i="37" s="1"/>
  <c r="I5" i="37"/>
  <c r="H5" i="37"/>
  <c r="H22" i="37" s="1"/>
  <c r="G5" i="37"/>
  <c r="G22" i="37" s="1"/>
  <c r="F5" i="37"/>
  <c r="F22" i="37"/>
  <c r="E5" i="37"/>
  <c r="D5" i="37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M16" i="36"/>
  <c r="M22" i="36" s="1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/>
  <c r="N13" i="36"/>
  <c r="O13" i="36" s="1"/>
  <c r="N12" i="36"/>
  <c r="O12" i="36" s="1"/>
  <c r="N11" i="36"/>
  <c r="O11" i="36"/>
  <c r="M10" i="36"/>
  <c r="L10" i="36"/>
  <c r="K10" i="36"/>
  <c r="J10" i="36"/>
  <c r="I10" i="36"/>
  <c r="I22" i="36"/>
  <c r="H10" i="36"/>
  <c r="G10" i="36"/>
  <c r="F10" i="36"/>
  <c r="E10" i="36"/>
  <c r="D10" i="36"/>
  <c r="N10" i="36" s="1"/>
  <c r="O10" i="36" s="1"/>
  <c r="N9" i="36"/>
  <c r="O9" i="36"/>
  <c r="M8" i="36"/>
  <c r="L8" i="36"/>
  <c r="K8" i="36"/>
  <c r="J8" i="36"/>
  <c r="I8" i="36"/>
  <c r="H8" i="36"/>
  <c r="G8" i="36"/>
  <c r="G22" i="36"/>
  <c r="F8" i="36"/>
  <c r="E8" i="36"/>
  <c r="D8" i="36"/>
  <c r="N8" i="36" s="1"/>
  <c r="O8" i="36" s="1"/>
  <c r="N7" i="36"/>
  <c r="O7" i="36" s="1"/>
  <c r="N6" i="36"/>
  <c r="O6" i="36" s="1"/>
  <c r="M5" i="36"/>
  <c r="L5" i="36"/>
  <c r="L22" i="36" s="1"/>
  <c r="K5" i="36"/>
  <c r="K22" i="36" s="1"/>
  <c r="J5" i="36"/>
  <c r="J22" i="36" s="1"/>
  <c r="I5" i="36"/>
  <c r="H5" i="36"/>
  <c r="H22" i="36" s="1"/>
  <c r="G5" i="36"/>
  <c r="F5" i="36"/>
  <c r="F22" i="36" s="1"/>
  <c r="E5" i="36"/>
  <c r="D5" i="36"/>
  <c r="D22" i="36" s="1"/>
  <c r="N22" i="36" s="1"/>
  <c r="O22" i="36" s="1"/>
  <c r="N19" i="35"/>
  <c r="O19" i="35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N16" i="35" s="1"/>
  <c r="O16" i="35" s="1"/>
  <c r="E16" i="35"/>
  <c r="D16" i="35"/>
  <c r="N15" i="35"/>
  <c r="O15" i="35" s="1"/>
  <c r="M14" i="35"/>
  <c r="L14" i="35"/>
  <c r="K14" i="35"/>
  <c r="J14" i="35"/>
  <c r="I14" i="35"/>
  <c r="H14" i="35"/>
  <c r="N14" i="35" s="1"/>
  <c r="O14" i="35" s="1"/>
  <c r="G14" i="35"/>
  <c r="F14" i="35"/>
  <c r="E14" i="35"/>
  <c r="D14" i="35"/>
  <c r="N13" i="35"/>
  <c r="O13" i="35" s="1"/>
  <c r="N12" i="35"/>
  <c r="O12" i="35" s="1"/>
  <c r="N11" i="35"/>
  <c r="O11" i="35"/>
  <c r="M10" i="35"/>
  <c r="L10" i="35"/>
  <c r="K10" i="35"/>
  <c r="K20" i="35" s="1"/>
  <c r="J10" i="35"/>
  <c r="I10" i="35"/>
  <c r="H10" i="35"/>
  <c r="G10" i="35"/>
  <c r="F10" i="35"/>
  <c r="E10" i="35"/>
  <c r="N10" i="35" s="1"/>
  <c r="O10" i="35" s="1"/>
  <c r="D10" i="35"/>
  <c r="N9" i="35"/>
  <c r="O9" i="35" s="1"/>
  <c r="M8" i="35"/>
  <c r="L8" i="35"/>
  <c r="K8" i="35"/>
  <c r="J8" i="35"/>
  <c r="I8" i="35"/>
  <c r="H8" i="35"/>
  <c r="G8" i="35"/>
  <c r="G20" i="35" s="1"/>
  <c r="F8" i="35"/>
  <c r="E8" i="35"/>
  <c r="N8" i="35" s="1"/>
  <c r="O8" i="35" s="1"/>
  <c r="D8" i="35"/>
  <c r="N7" i="35"/>
  <c r="O7" i="35"/>
  <c r="N6" i="35"/>
  <c r="O6" i="35" s="1"/>
  <c r="M5" i="35"/>
  <c r="M20" i="35" s="1"/>
  <c r="L5" i="35"/>
  <c r="L20" i="35"/>
  <c r="K5" i="35"/>
  <c r="J5" i="35"/>
  <c r="J20" i="35" s="1"/>
  <c r="I5" i="35"/>
  <c r="I20" i="35"/>
  <c r="H5" i="35"/>
  <c r="G5" i="35"/>
  <c r="F5" i="35"/>
  <c r="F20" i="35" s="1"/>
  <c r="E5" i="35"/>
  <c r="N5" i="35" s="1"/>
  <c r="O5" i="35" s="1"/>
  <c r="D5" i="35"/>
  <c r="D20" i="35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 s="1"/>
  <c r="M14" i="34"/>
  <c r="L14" i="34"/>
  <c r="K14" i="34"/>
  <c r="J14" i="34"/>
  <c r="I14" i="34"/>
  <c r="I20" i="34" s="1"/>
  <c r="H14" i="34"/>
  <c r="G14" i="34"/>
  <c r="F14" i="34"/>
  <c r="E14" i="34"/>
  <c r="D14" i="34"/>
  <c r="N14" i="34" s="1"/>
  <c r="O14" i="34" s="1"/>
  <c r="N13" i="34"/>
  <c r="O13" i="34"/>
  <c r="N12" i="34"/>
  <c r="O12" i="34"/>
  <c r="N11" i="34"/>
  <c r="O11" i="34" s="1"/>
  <c r="M10" i="34"/>
  <c r="M20" i="34"/>
  <c r="L10" i="34"/>
  <c r="K10" i="34"/>
  <c r="J10" i="34"/>
  <c r="I10" i="34"/>
  <c r="H10" i="34"/>
  <c r="G10" i="34"/>
  <c r="G20" i="34" s="1"/>
  <c r="F10" i="34"/>
  <c r="E10" i="34"/>
  <c r="N10" i="34"/>
  <c r="O10" i="34" s="1"/>
  <c r="D10" i="34"/>
  <c r="N9" i="34"/>
  <c r="O9" i="34" s="1"/>
  <c r="M8" i="34"/>
  <c r="L8" i="34"/>
  <c r="K8" i="34"/>
  <c r="J8" i="34"/>
  <c r="I8" i="34"/>
  <c r="H8" i="34"/>
  <c r="H20" i="34"/>
  <c r="G8" i="34"/>
  <c r="F8" i="34"/>
  <c r="E8" i="34"/>
  <c r="N8" i="34" s="1"/>
  <c r="O8" i="34" s="1"/>
  <c r="D8" i="34"/>
  <c r="N7" i="34"/>
  <c r="O7" i="34"/>
  <c r="N6" i="34"/>
  <c r="O6" i="34" s="1"/>
  <c r="M5" i="34"/>
  <c r="L5" i="34"/>
  <c r="L20" i="34" s="1"/>
  <c r="K5" i="34"/>
  <c r="K20" i="34" s="1"/>
  <c r="J5" i="34"/>
  <c r="N5" i="34" s="1"/>
  <c r="O5" i="34" s="1"/>
  <c r="I5" i="34"/>
  <c r="H5" i="34"/>
  <c r="G5" i="34"/>
  <c r="F5" i="34"/>
  <c r="F20" i="34"/>
  <c r="E5" i="34"/>
  <c r="D5" i="34"/>
  <c r="D20" i="34"/>
  <c r="N12" i="33"/>
  <c r="O12" i="33" s="1"/>
  <c r="N13" i="33"/>
  <c r="O13" i="33" s="1"/>
  <c r="N14" i="33"/>
  <c r="O14" i="33" s="1"/>
  <c r="E11" i="33"/>
  <c r="E21" i="33" s="1"/>
  <c r="F11" i="33"/>
  <c r="G11" i="33"/>
  <c r="N11" i="33"/>
  <c r="O11" i="33" s="1"/>
  <c r="H11" i="33"/>
  <c r="I11" i="33"/>
  <c r="J11" i="33"/>
  <c r="K11" i="33"/>
  <c r="L11" i="33"/>
  <c r="M11" i="33"/>
  <c r="D11" i="33"/>
  <c r="E8" i="33"/>
  <c r="F8" i="33"/>
  <c r="F21" i="33"/>
  <c r="G8" i="33"/>
  <c r="H8" i="33"/>
  <c r="I8" i="33"/>
  <c r="N8" i="33" s="1"/>
  <c r="O8" i="33" s="1"/>
  <c r="J8" i="33"/>
  <c r="K8" i="33"/>
  <c r="L8" i="33"/>
  <c r="M8" i="33"/>
  <c r="D8" i="33"/>
  <c r="E5" i="33"/>
  <c r="F5" i="33"/>
  <c r="N5" i="33" s="1"/>
  <c r="O5" i="33" s="1"/>
  <c r="G5" i="33"/>
  <c r="H5" i="33"/>
  <c r="I5" i="33"/>
  <c r="I21" i="33" s="1"/>
  <c r="J5" i="33"/>
  <c r="K5" i="33"/>
  <c r="L5" i="33"/>
  <c r="L21" i="33" s="1"/>
  <c r="M5" i="33"/>
  <c r="M21" i="33" s="1"/>
  <c r="D5" i="33"/>
  <c r="D21" i="33"/>
  <c r="N19" i="33"/>
  <c r="O19" i="33" s="1"/>
  <c r="N20" i="33"/>
  <c r="O20" i="33" s="1"/>
  <c r="N18" i="33"/>
  <c r="O18" i="33"/>
  <c r="E17" i="33"/>
  <c r="F17" i="33"/>
  <c r="G17" i="33"/>
  <c r="H17" i="33"/>
  <c r="I17" i="33"/>
  <c r="J17" i="33"/>
  <c r="K17" i="33"/>
  <c r="L17" i="33"/>
  <c r="M17" i="33"/>
  <c r="D17" i="33"/>
  <c r="N17" i="33" s="1"/>
  <c r="O17" i="33" s="1"/>
  <c r="E15" i="33"/>
  <c r="F15" i="33"/>
  <c r="G15" i="33"/>
  <c r="N15" i="33" s="1"/>
  <c r="O15" i="33" s="1"/>
  <c r="H15" i="33"/>
  <c r="H21" i="33"/>
  <c r="I15" i="33"/>
  <c r="J15" i="33"/>
  <c r="J21" i="33" s="1"/>
  <c r="K15" i="33"/>
  <c r="K21" i="33"/>
  <c r="L15" i="33"/>
  <c r="M15" i="33"/>
  <c r="D15" i="33"/>
  <c r="N16" i="33"/>
  <c r="O16" i="33" s="1"/>
  <c r="N10" i="33"/>
  <c r="O10" i="33" s="1"/>
  <c r="N6" i="33"/>
  <c r="O6" i="33"/>
  <c r="N7" i="33"/>
  <c r="O7" i="33"/>
  <c r="N9" i="33"/>
  <c r="O9" i="33"/>
  <c r="G21" i="33"/>
  <c r="N5" i="37"/>
  <c r="O5" i="37"/>
  <c r="E22" i="36"/>
  <c r="F21" i="39"/>
  <c r="N5" i="40"/>
  <c r="O5" i="40"/>
  <c r="N16" i="41"/>
  <c r="O16" i="41" s="1"/>
  <c r="N9" i="42"/>
  <c r="O9" i="42" s="1"/>
  <c r="N9" i="43"/>
  <c r="O9" i="43" s="1"/>
  <c r="N5" i="44"/>
  <c r="O5" i="44" s="1"/>
  <c r="N8" i="45"/>
  <c r="O8" i="45" s="1"/>
  <c r="O5" i="47"/>
  <c r="P5" i="47" s="1"/>
  <c r="O18" i="48" l="1"/>
  <c r="P18" i="48" s="1"/>
  <c r="N21" i="42"/>
  <c r="O21" i="42" s="1"/>
  <c r="N20" i="43"/>
  <c r="O20" i="43" s="1"/>
  <c r="N18" i="45"/>
  <c r="O18" i="45" s="1"/>
  <c r="N22" i="37"/>
  <c r="O22" i="37" s="1"/>
  <c r="N20" i="41"/>
  <c r="O20" i="41" s="1"/>
  <c r="N24" i="38"/>
  <c r="O24" i="38" s="1"/>
  <c r="N21" i="33"/>
  <c r="O21" i="33" s="1"/>
  <c r="N5" i="36"/>
  <c r="O5" i="36" s="1"/>
  <c r="N19" i="38"/>
  <c r="O19" i="38" s="1"/>
  <c r="G21" i="39"/>
  <c r="D321" i="47"/>
  <c r="N5" i="45"/>
  <c r="O5" i="45" s="1"/>
  <c r="N5" i="43"/>
  <c r="O5" i="43" s="1"/>
  <c r="E20" i="34"/>
  <c r="E20" i="35"/>
  <c r="N20" i="35" s="1"/>
  <c r="O20" i="35" s="1"/>
  <c r="N11" i="37"/>
  <c r="O11" i="37" s="1"/>
  <c r="J20" i="34"/>
  <c r="N20" i="34" s="1"/>
  <c r="O20" i="34" s="1"/>
  <c r="N5" i="41"/>
  <c r="O5" i="41" s="1"/>
  <c r="D21" i="39"/>
  <c r="F321" i="47"/>
  <c r="N5" i="42"/>
  <c r="O5" i="42" s="1"/>
  <c r="H20" i="35"/>
  <c r="E24" i="38"/>
  <c r="N21" i="39" l="1"/>
  <c r="O21" i="39" s="1"/>
  <c r="O321" i="47"/>
  <c r="P321" i="47" s="1"/>
</calcChain>
</file>

<file path=xl/sharedStrings.xml><?xml version="1.0" encoding="utf-8"?>
<sst xmlns="http://schemas.openxmlformats.org/spreadsheetml/2006/main" count="851" uniqueCount="383">
  <si>
    <t>Building Permits</t>
  </si>
  <si>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</si>
  <si>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</si>
  <si>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</si>
  <si>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</si>
  <si>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</si>
  <si>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</si>
  <si>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</si>
  <si>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</si>
  <si>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</si>
  <si>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</si>
  <si>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Permits, Fees, and Special Assessments</t>
  </si>
  <si>
    <t>Franchise Fee - Electricity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</si>
  <si>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</si>
  <si>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</si>
  <si>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</si>
  <si>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</si>
  <si>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</si>
  <si>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</si>
  <si>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</si>
  <si>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</si>
  <si>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Judgments, Fines, and Forfeits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</si>
  <si>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</si>
  <si>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</si>
  <si>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</si>
  <si>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</si>
  <si>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</si>
  <si>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</si>
  <si>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</si>
  <si>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</si>
  <si>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</si>
  <si>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</si>
  <si>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</si>
  <si>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</si>
  <si>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</si>
  <si>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Raiford Revenues Reported by Account Code and Fund Type</t>
  </si>
  <si>
    <t>Local Fiscal Year Ended September 30, 2010</t>
  </si>
  <si>
    <t>Other Sources</t>
  </si>
  <si>
    <t>Depreciation on Fixed Assets Acquired with Contributed Capital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</si>
  <si>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</si>
  <si>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</si>
  <si>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</si>
  <si>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</si>
  <si>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</si>
  <si>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State Grant - General Government</t>
  </si>
  <si>
    <t>State Grant - Transportation - Other Transportation</t>
  </si>
  <si>
    <t>2012 Municipal Population:</t>
  </si>
  <si>
    <t>Local Fiscal Year Ended September 30, 2008</t>
  </si>
  <si>
    <t>Permits and Franchise Fees</t>
  </si>
  <si>
    <t>State Shared Revenues - General Gov't - Alcoholic Beverage License Tax</t>
  </si>
  <si>
    <t>2008 Municipal Population:</t>
  </si>
  <si>
    <t>Local Fiscal Year Ended September 30, 2013</t>
  </si>
  <si>
    <t>Local Option Taxes</t>
  </si>
  <si>
    <t>Communications Services Taxes (Chapter 202, F.S.)</t>
  </si>
  <si>
    <t>Federal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</si>
  <si>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</si>
  <si>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</si>
  <si>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</si>
  <si>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State Shared Revenues - Other</t>
  </si>
  <si>
    <t>Grants from Other Local Units - General Government</t>
  </si>
  <si>
    <t>Grants from Other Local Units - Transportation</t>
  </si>
  <si>
    <t>Non-Operating - Inter-Fund Group Transfers In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</si>
  <si>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</si>
  <si>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</si>
  <si>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</si>
  <si>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</si>
  <si>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</si>
  <si>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</si>
  <si>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</si>
  <si>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</si>
  <si>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State Shared Revenues - General Government - Alcoholic Beverage License Tax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</si>
  <si>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</si>
  <si>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</si>
  <si>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</si>
  <si>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</si>
  <si>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</si>
  <si>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</si>
  <si>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</si>
  <si>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</si>
  <si>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Ad Valorem Taxes</t>
  </si>
  <si>
    <t>County Ninth-Cent Voted Fuel Tax</t>
  </si>
  <si>
    <t>Insurance Premium Tax for Firefighters' Pension</t>
  </si>
  <si>
    <t>Insurance Premium Tax for Police Officers' Retirement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</si>
  <si>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</si>
  <si>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</si>
  <si>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</si>
  <si>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</si>
  <si>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</si>
  <si>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</si>
  <si>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Local Business Tax (Chapter 205, F.S.)</t>
  </si>
  <si>
    <t>Other General Taxes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</si>
  <si>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</si>
  <si>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</si>
  <si>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</si>
  <si>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</si>
  <si>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</si>
  <si>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</si>
  <si>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</si>
  <si>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</si>
  <si>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</si>
  <si>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</si>
  <si>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</si>
  <si>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</si>
  <si>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</si>
  <si>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</si>
  <si>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</si>
  <si>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</si>
  <si>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</si>
  <si>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</si>
  <si>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</si>
  <si>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</si>
  <si>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</si>
  <si>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</si>
  <si>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</si>
  <si>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Federal Grant - General Government</t>
  </si>
  <si>
    <t>Federal Grant - Public Safety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</si>
  <si>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</si>
  <si>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</si>
  <si>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</si>
  <si>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</si>
  <si>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</si>
  <si>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</si>
  <si>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</si>
  <si>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</si>
  <si>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</si>
  <si>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</si>
  <si>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</si>
  <si>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</si>
  <si>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</si>
  <si>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</si>
  <si>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</si>
  <si>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</si>
  <si>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</si>
  <si>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</si>
  <si>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Grant - Other Federal Grants</t>
  </si>
  <si>
    <t>Other Financial Assistance - Federal Source</t>
  </si>
  <si>
    <t>Federal Payments in Lieu of Taxes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</si>
  <si>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</si>
  <si>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</si>
  <si>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</si>
  <si>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</si>
  <si>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</si>
  <si>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</si>
  <si>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</si>
  <si>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</si>
  <si>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</si>
  <si>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</si>
  <si>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</si>
  <si>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</si>
  <si>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</si>
  <si>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</si>
  <si>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</si>
  <si>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</si>
  <si>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</si>
  <si>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</si>
  <si>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</si>
  <si>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Insurance License Tax</t>
  </si>
  <si>
    <t>State Shared Revenues - General Government - Cardroom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</si>
  <si>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</si>
  <si>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</si>
  <si>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</si>
  <si>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</si>
  <si>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</si>
  <si>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</si>
  <si>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</si>
  <si>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</si>
  <si>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</si>
  <si>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</si>
  <si>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</si>
  <si>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</si>
  <si>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</si>
  <si>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</si>
  <si>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</si>
  <si>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</si>
  <si>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</si>
  <si>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</si>
  <si>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</si>
  <si>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Payments in Lieu of Taxes</t>
  </si>
  <si>
    <t>Grants from Other Local Units - Public Safety</t>
  </si>
  <si>
    <t>Grants from Other Local Units - Physical Environment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</si>
  <si>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</si>
  <si>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</si>
  <si>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</si>
  <si>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</si>
  <si>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</si>
  <si>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</si>
  <si>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</si>
  <si>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</si>
  <si>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</si>
  <si>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</si>
  <si>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</si>
  <si>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</si>
  <si>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</si>
  <si>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</si>
  <si>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</si>
  <si>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</si>
  <si>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</si>
  <si>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</si>
  <si>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</si>
  <si>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</si>
  <si>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</si>
  <si>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</si>
  <si>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</si>
  <si>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</si>
  <si>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</si>
  <si>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</si>
  <si>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</si>
  <si>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</si>
  <si>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</si>
  <si>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</si>
  <si>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</si>
  <si>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</si>
  <si>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</si>
  <si>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</si>
  <si>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</si>
  <si>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</si>
  <si>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</si>
  <si>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</si>
  <si>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</si>
  <si>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</si>
  <si>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</si>
  <si>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</si>
  <si>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</si>
  <si>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</si>
  <si>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</si>
  <si>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</si>
  <si>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</si>
  <si>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</si>
  <si>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</si>
  <si>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</si>
  <si>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</si>
  <si>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</si>
  <si>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</si>
  <si>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</si>
  <si>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</si>
  <si>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</si>
  <si>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</si>
  <si>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</si>
  <si>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</si>
  <si>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</si>
  <si>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</si>
  <si>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</si>
  <si>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</si>
  <si>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</si>
  <si>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</si>
  <si>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</si>
  <si>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</si>
  <si>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</si>
  <si>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</si>
  <si>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</si>
  <si>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</si>
  <si>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</si>
  <si>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</si>
  <si>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</si>
  <si>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</si>
  <si>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</si>
  <si>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</si>
  <si>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</si>
  <si>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</si>
  <si>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</si>
  <si>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</si>
  <si>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</si>
  <si>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</si>
  <si>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</si>
  <si>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</si>
  <si>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</si>
  <si>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</si>
  <si>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</si>
  <si>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</si>
  <si>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</si>
  <si>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</si>
  <si>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</si>
  <si>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</si>
  <si>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</si>
  <si>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</si>
  <si>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</si>
  <si>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</si>
  <si>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</si>
  <si>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</si>
  <si>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</si>
  <si>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</si>
  <si>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</si>
  <si>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</si>
  <si>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</si>
  <si>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</si>
  <si>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</si>
  <si>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</si>
  <si>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</si>
  <si>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</si>
  <si>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</si>
  <si>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</si>
  <si>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</si>
  <si>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Sales - Disposition of Fixed Assets</t>
  </si>
  <si>
    <t>Sales - Sale of Surplus Materials and Scrap</t>
  </si>
  <si>
    <t>Contributions and Donations from Private Sources</t>
  </si>
  <si>
    <t>Licenses</t>
  </si>
  <si>
    <t>Pension Fund Contributions</t>
  </si>
  <si>
    <t>Other Miscellaneous Revenues - Settlements</t>
  </si>
  <si>
    <t>Other Miscellaneous Revenues - Deferred Compensation Contributions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</si>
  <si>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</si>
  <si>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</si>
  <si>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</si>
  <si>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</si>
  <si>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</si>
  <si>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</si>
  <si>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2021 Municipal Population:</t>
  </si>
  <si>
    <t>Per Capita Account</t>
  </si>
  <si>
    <t>Custodial</t>
  </si>
  <si>
    <t>Total Account</t>
  </si>
  <si>
    <t>General Government Taxes</t>
  </si>
  <si>
    <t>Local Option Food and Beverage Taxes</t>
  </si>
  <si>
    <t>Municipal Resort Taxes</t>
  </si>
  <si>
    <t>Tourist Development Taxes</t>
  </si>
  <si>
    <t>Convention Development Taxes</t>
  </si>
  <si>
    <t>Consolidated County Development Tax</t>
  </si>
  <si>
    <t>Charter County Convention Development Tax</t>
  </si>
  <si>
    <t>Special District, Subcounty, and Special Convention Development Tax</t>
  </si>
  <si>
    <t>First Local Option Fuel Tax (1 to 6 Cents Local Option Fuel Tax)</t>
  </si>
  <si>
    <t>Second Local Option Fuel Tax (1 to 5 Cents Local Option Fuel Tax) - County Proceeds</t>
  </si>
  <si>
    <t>Second Local Option Fuel Tax (1 to 5 Cents Local Option Fuel Tax) - Municipal Proceeds</t>
  </si>
  <si>
    <t>Discretionary Surtax on Documents</t>
  </si>
  <si>
    <t>Charter County Transportation System Surtax</t>
  </si>
  <si>
    <t>Local Government Infrastructure Surtax</t>
  </si>
  <si>
    <t>Small County Surtax</t>
  </si>
  <si>
    <t>Indigent Care and Trauma Surtax</t>
  </si>
  <si>
    <t>County Public Hospital Surtax</t>
  </si>
  <si>
    <t>School Capital Outlay Surtax</t>
  </si>
  <si>
    <t>Voter-Approved Indigent Care Surtax</t>
  </si>
  <si>
    <t>State Communications Services Taxes</t>
  </si>
  <si>
    <t>Local Communications Services Taxes</t>
  </si>
  <si>
    <t>Gross Receipts Tax on Commercial Hazardous Waste Facilities</t>
  </si>
  <si>
    <t>Municipal Pari-Mutuel Tax</t>
  </si>
  <si>
    <t>Municipal Parking Facility Space Surcharges</t>
  </si>
  <si>
    <t>Building Permits (Buildling Permit Fees)</t>
  </si>
  <si>
    <t>Permits - Other</t>
  </si>
  <si>
    <t>Impact Fees - Residential - School</t>
  </si>
  <si>
    <t>Impact Fees - Commercial - School</t>
  </si>
  <si>
    <t>Inspection Fee</t>
  </si>
  <si>
    <t>Stormwater Fee</t>
  </si>
  <si>
    <t>Green Utility Fee</t>
  </si>
  <si>
    <t>Vessel Registration Fee</t>
  </si>
  <si>
    <t>Other Fees and Special Assessments</t>
  </si>
  <si>
    <t>Intergovernmental Revenues</t>
  </si>
  <si>
    <t>Federal Grant - American Rescue Plan Act Funds</t>
  </si>
  <si>
    <t>State Grant - Court-Related Grants - County Article V Trust Fund</t>
  </si>
  <si>
    <t>State Shared Revenues - General Government - County Revenue Sharing Program</t>
  </si>
  <si>
    <t>State Shared Revenues - General Government - Municipal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</si>
  <si>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</si>
  <si>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</si>
  <si>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Physical Environment - Phosphate Rock Severance Tax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</si>
  <si>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</si>
  <si>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</si>
  <si>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</si>
  <si>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State Shared Revenues - Transportation - Oil, Gas, and Sulfur Production Tax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</si>
  <si>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</si>
  <si>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</si>
  <si>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</si>
  <si>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</si>
  <si>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Court-Related Revenues - Court Service Reimbursement - Pro Se Litigant Service</t>
  </si>
  <si>
    <t>Other Charges for Services (Not Court-Related)</t>
  </si>
  <si>
    <t>Court-Ordered Judgments and Fines - Other</t>
  </si>
  <si>
    <t>Other Miscellaneous Revenues - Slot Machine Proceeds - Counties</t>
  </si>
  <si>
    <t>Other Miscellaneous Revenues - Slot Machine Proceeds - Municipalities</t>
  </si>
  <si>
    <t>Proceeds - Leases - Financial Agreements</t>
  </si>
  <si>
    <t>Intragovernmental Transfers from Constitutional Fee Officers - Clerk to the BOCC</t>
  </si>
  <si>
    <t>Intragovernmental Transfers from Constitutional Fee Officers - County Comptroller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</si>
  <si>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</si>
  <si>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</si>
  <si>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</si>
  <si>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</si>
  <si>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Proprietary Non-Operating Sources - Interest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</si>
  <si>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</si>
  <si>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</si>
  <si>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</si>
  <si>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</si>
  <si>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</si>
  <si>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</si>
  <si>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</si>
  <si>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</si>
  <si>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Proprietary Non-Operating Sources - Extraordinary Items (Gain)</t>
  </si>
  <si>
    <t>Proprietary Non-Operating Sources - Special Items (Gain)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</si>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</sst>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381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0"/>
      <c r="M3" s="71"/>
      <c r="N3" s="36"/>
      <c r="O3" s="37"/>
      <c r="P3" s="72" t="s">
        <v>306</v>
      </c>
      <c r="Q3" s="11"/>
      <c r="R3"/>
    </row>
    <row r="4" spans="1:134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307</v>
      </c>
      <c r="N4" s="35" t="s">
        <v>8</v>
      </c>
      <c r="O4" s="35" t="s">
        <v>308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309</v>
      </c>
      <c r="B5" s="26"/>
      <c r="C5" s="26"/>
      <c r="D5" s="27">
        <f>SUM(D6:D7)</f>
        <v>33962</v>
      </c>
      <c r="E5" s="27">
        <f>SUM(E6:E7)</f>
        <v>0</v>
      </c>
      <c r="F5" s="27">
        <f>SUM(F6:F7)</f>
        <v>0</v>
      </c>
      <c r="G5" s="27">
        <f>SUM(G6:G7)</f>
        <v>0</v>
      </c>
      <c r="H5" s="27">
        <f>SUM(H6:H7)</f>
        <v>0</v>
      </c>
      <c r="I5" s="27">
        <f>SUM(I6:I7)</f>
        <v>0</v>
      </c>
      <c r="J5" s="27">
        <f>SUM(J6:J7)</f>
        <v>0</v>
      </c>
      <c r="K5" s="27">
        <f>SUM(K6:K7)</f>
        <v>0</v>
      </c>
      <c r="L5" s="27">
        <f>SUM(L6:L7)</f>
        <v>0</v>
      </c>
      <c r="M5" s="27">
        <f>SUM(M6:M7)</f>
        <v>0</v>
      </c>
      <c r="N5" s="27">
        <f>SUM(N6:N7)</f>
        <v>0</v>
      </c>
      <c r="O5" s="28">
        <f>SUM(D5:N5)</f>
        <v>33962</v>
      </c>
      <c r="P5" s="33">
        <f>(O5/P$20)</f>
        <v>143.90677966101694</v>
      </c>
      <c r="Q5" s="6"/>
    </row>
    <row r="6" spans="1:134">
      <c r="A6" s="12"/>
      <c r="B6" s="25">
        <v>315.10000000000002</v>
      </c>
      <c r="C6" s="20" t="s">
        <v>328</v>
      </c>
      <c r="D6" s="46">
        <v>16695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" si="0">SUM(D6:N6)</f>
        <v>16695</v>
      </c>
      <c r="P6" s="47">
        <f>(O6/P$20)</f>
        <v>70.741525423728817</v>
      </c>
      <c r="Q6" s="9"/>
    </row>
    <row r="7" spans="1:134">
      <c r="A7" s="12"/>
      <c r="B7" s="25">
        <v>319.89999999999998</v>
      </c>
      <c r="C7" s="20" t="s">
        <v>90</v>
      </c>
      <c r="D7" s="46">
        <v>17267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>SUM(D7:N7)</f>
        <v>17267</v>
      </c>
      <c r="P7" s="47">
        <f>(O7/P$20)</f>
        <v>73.165254237288138</v>
      </c>
      <c r="Q7" s="9"/>
    </row>
    <row r="8" spans="1:134" ht="15.75">
      <c r="A8" s="29" t="s">
        <v>11</v>
      </c>
      <c r="B8" s="30"/>
      <c r="C8" s="31"/>
      <c r="D8" s="32">
        <f>SUM(D9:D9)</f>
        <v>23259</v>
      </c>
      <c r="E8" s="32">
        <f>SUM(E9:E9)</f>
        <v>0</v>
      </c>
      <c r="F8" s="32">
        <f>SUM(F9:F9)</f>
        <v>0</v>
      </c>
      <c r="G8" s="32">
        <f>SUM(G9:G9)</f>
        <v>0</v>
      </c>
      <c r="H8" s="32">
        <f>SUM(H9:H9)</f>
        <v>0</v>
      </c>
      <c r="I8" s="32">
        <f>SUM(I9:I9)</f>
        <v>0</v>
      </c>
      <c r="J8" s="32">
        <f>SUM(J9:J9)</f>
        <v>0</v>
      </c>
      <c r="K8" s="32">
        <f>SUM(K9:K9)</f>
        <v>0</v>
      </c>
      <c r="L8" s="32">
        <f>SUM(L9:L9)</f>
        <v>0</v>
      </c>
      <c r="M8" s="32">
        <f>SUM(M9:M9)</f>
        <v>0</v>
      </c>
      <c r="N8" s="32">
        <f>SUM(N9:N9)</f>
        <v>0</v>
      </c>
      <c r="O8" s="44">
        <f>SUM(D8:N8)</f>
        <v>23259</v>
      </c>
      <c r="P8" s="45">
        <f>(O8/P$20)</f>
        <v>98.555084745762713</v>
      </c>
      <c r="Q8" s="10"/>
    </row>
    <row r="9" spans="1:134">
      <c r="A9" s="12"/>
      <c r="B9" s="25">
        <v>323.10000000000002</v>
      </c>
      <c r="C9" s="20" t="s">
        <v>12</v>
      </c>
      <c r="D9" s="46">
        <v>23259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ref="O9" si="1">SUM(D9:N9)</f>
        <v>23259</v>
      </c>
      <c r="P9" s="47">
        <f>(O9/P$20)</f>
        <v>98.555084745762713</v>
      </c>
      <c r="Q9" s="9"/>
    </row>
    <row r="10" spans="1:134" ht="15.75">
      <c r="A10" s="29" t="s">
        <v>342</v>
      </c>
      <c r="B10" s="30"/>
      <c r="C10" s="31"/>
      <c r="D10" s="32">
        <f>SUM(D11:D14)</f>
        <v>20085</v>
      </c>
      <c r="E10" s="32">
        <f>SUM(E11:E14)</f>
        <v>0</v>
      </c>
      <c r="F10" s="32">
        <f>SUM(F11:F14)</f>
        <v>0</v>
      </c>
      <c r="G10" s="32">
        <f>SUM(G11:G14)</f>
        <v>0</v>
      </c>
      <c r="H10" s="32">
        <f>SUM(H11:H14)</f>
        <v>0</v>
      </c>
      <c r="I10" s="32">
        <f>SUM(I11:I14)</f>
        <v>0</v>
      </c>
      <c r="J10" s="32">
        <f>SUM(J11:J14)</f>
        <v>0</v>
      </c>
      <c r="K10" s="32">
        <f>SUM(K11:K14)</f>
        <v>0</v>
      </c>
      <c r="L10" s="32">
        <f>SUM(L11:L14)</f>
        <v>0</v>
      </c>
      <c r="M10" s="32">
        <f>SUM(M11:M14)</f>
        <v>0</v>
      </c>
      <c r="N10" s="32">
        <f>SUM(N11:N14)</f>
        <v>0</v>
      </c>
      <c r="O10" s="44">
        <f>SUM(D10:N10)</f>
        <v>20085</v>
      </c>
      <c r="P10" s="45">
        <f>(O10/P$20)</f>
        <v>85.105932203389827</v>
      </c>
      <c r="Q10" s="10"/>
    </row>
    <row r="11" spans="1:134">
      <c r="A11" s="12"/>
      <c r="B11" s="25">
        <v>335.14</v>
      </c>
      <c r="C11" s="20" t="s">
        <v>56</v>
      </c>
      <c r="D11" s="46">
        <v>185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4" si="2">SUM(D11:N11)</f>
        <v>185</v>
      </c>
      <c r="P11" s="47">
        <f>(O11/P$20)</f>
        <v>0.78389830508474578</v>
      </c>
      <c r="Q11" s="9"/>
    </row>
    <row r="12" spans="1:134">
      <c r="A12" s="12"/>
      <c r="B12" s="25">
        <v>335.15</v>
      </c>
      <c r="C12" s="20" t="s">
        <v>70</v>
      </c>
      <c r="D12" s="46">
        <v>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63</v>
      </c>
      <c r="P12" s="47">
        <f>(O12/P$20)</f>
        <v>0.26694915254237289</v>
      </c>
      <c r="Q12" s="9"/>
    </row>
    <row r="13" spans="1:134">
      <c r="A13" s="12"/>
      <c r="B13" s="25">
        <v>335.18</v>
      </c>
      <c r="C13" s="20" t="s">
        <v>348</v>
      </c>
      <c r="D13" s="46">
        <v>8150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8150</v>
      </c>
      <c r="P13" s="47">
        <f>(O13/P$20)</f>
        <v>34.533898305084747</v>
      </c>
      <c r="Q13" s="9"/>
    </row>
    <row r="14" spans="1:134">
      <c r="A14" s="12"/>
      <c r="B14" s="25">
        <v>335.19</v>
      </c>
      <c r="C14" s="20" t="s">
        <v>158</v>
      </c>
      <c r="D14" s="46">
        <v>11687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11687</v>
      </c>
      <c r="P14" s="47">
        <f>(O14/P$20)</f>
        <v>49.521186440677965</v>
      </c>
      <c r="Q14" s="9"/>
    </row>
    <row r="15" spans="1:134" ht="15.75">
      <c r="A15" s="29" t="s">
        <v>2</v>
      </c>
      <c r="B15" s="30"/>
      <c r="C15" s="31"/>
      <c r="D15" s="32">
        <f>SUM(D16:D17)</f>
        <v>150</v>
      </c>
      <c r="E15" s="32">
        <f>SUM(E16:E17)</f>
        <v>0</v>
      </c>
      <c r="F15" s="32">
        <f>SUM(F16:F17)</f>
        <v>0</v>
      </c>
      <c r="G15" s="32">
        <f>SUM(G16:G17)</f>
        <v>0</v>
      </c>
      <c r="H15" s="32">
        <f>SUM(H16:H17)</f>
        <v>0</v>
      </c>
      <c r="I15" s="32">
        <f>SUM(I16:I17)</f>
        <v>3900</v>
      </c>
      <c r="J15" s="32">
        <f>SUM(J16:J17)</f>
        <v>0</v>
      </c>
      <c r="K15" s="32">
        <f>SUM(K16:K17)</f>
        <v>0</v>
      </c>
      <c r="L15" s="32">
        <f>SUM(L16:L17)</f>
        <v>0</v>
      </c>
      <c r="M15" s="32">
        <f>SUM(M16:M17)</f>
        <v>0</v>
      </c>
      <c r="N15" s="32">
        <f>SUM(N16:N17)</f>
        <v>0</v>
      </c>
      <c r="O15" s="32">
        <f>SUM(D15:N15)</f>
        <v>4050</v>
      </c>
      <c r="P15" s="45">
        <f>(O15/P$20)</f>
        <v>17.161016949152543</v>
      </c>
      <c r="Q15" s="10"/>
    </row>
    <row r="16" spans="1:134">
      <c r="A16" s="12"/>
      <c r="B16" s="25">
        <v>361.1</v>
      </c>
      <c r="C16" s="20" t="s">
        <v>25</v>
      </c>
      <c r="D16" s="46">
        <v>150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150</v>
      </c>
      <c r="P16" s="47">
        <f>(O16/P$20)</f>
        <v>0.63559322033898302</v>
      </c>
      <c r="Q16" s="9"/>
    </row>
    <row r="17" spans="1:120" ht="15.75" thickBot="1">
      <c r="A17" s="12"/>
      <c r="B17" s="25">
        <v>362</v>
      </c>
      <c r="C17" s="20" t="s">
        <v>26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3900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" si="3">SUM(D17:N17)</f>
        <v>3900</v>
      </c>
      <c r="P17" s="47">
        <f>(O17/P$20)</f>
        <v>16.525423728813561</v>
      </c>
      <c r="Q17" s="9"/>
    </row>
    <row r="18" spans="1:120" ht="16.5" thickBot="1">
      <c r="A18" s="14" t="s">
        <v>22</v>
      </c>
      <c r="B18" s="23"/>
      <c r="C18" s="22"/>
      <c r="D18" s="15">
        <f>SUM(D5,D8,D10,D15)</f>
        <v>77456</v>
      </c>
      <c r="E18" s="15">
        <f t="shared" ref="E18:N18" si="4">SUM(E5,E8,E10,E15)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3900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si="4"/>
        <v>0</v>
      </c>
      <c r="O18" s="15">
        <f>SUM(D18:N18)</f>
        <v>81356</v>
      </c>
      <c r="P18" s="38">
        <f>(O18/P$20)</f>
        <v>344.72881355932202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9"/>
    </row>
    <row r="20" spans="1:120">
      <c r="A20" s="40"/>
      <c r="B20" s="4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50" t="s">
        <v>382</v>
      </c>
      <c r="N20" s="50"/>
      <c r="O20" s="50"/>
      <c r="P20" s="43">
        <v>236</v>
      </c>
    </row>
    <row r="21" spans="1:120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</row>
    <row r="22" spans="1:120" ht="15.75" customHeight="1" thickBot="1">
      <c r="A22" s="54" t="s">
        <v>40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51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20762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20762</v>
      </c>
      <c r="O5" s="33">
        <f t="shared" ref="O5:O24" si="2">(N5/O$26)</f>
        <v>85.090163934426229</v>
      </c>
      <c r="P5" s="6"/>
    </row>
    <row r="6" spans="1:133">
      <c r="A6" s="12"/>
      <c r="B6" s="25">
        <v>312.10000000000002</v>
      </c>
      <c r="C6" s="20" t="s">
        <v>52</v>
      </c>
      <c r="D6" s="46">
        <v>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960</v>
      </c>
      <c r="O6" s="47">
        <f t="shared" si="2"/>
        <v>3.9344262295081966</v>
      </c>
      <c r="P6" s="9"/>
    </row>
    <row r="7" spans="1:133">
      <c r="A7" s="12"/>
      <c r="B7" s="25">
        <v>312.60000000000002</v>
      </c>
      <c r="C7" s="20" t="s">
        <v>10</v>
      </c>
      <c r="D7" s="46">
        <v>12345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12345</v>
      </c>
      <c r="O7" s="47">
        <f t="shared" si="2"/>
        <v>50.594262295081968</v>
      </c>
      <c r="P7" s="9"/>
    </row>
    <row r="8" spans="1:133">
      <c r="A8" s="12"/>
      <c r="B8" s="25">
        <v>315</v>
      </c>
      <c r="C8" s="20" t="s">
        <v>53</v>
      </c>
      <c r="D8" s="46">
        <v>7457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7457</v>
      </c>
      <c r="O8" s="47">
        <f t="shared" si="2"/>
        <v>30.561475409836067</v>
      </c>
      <c r="P8" s="9"/>
    </row>
    <row r="9" spans="1:133" ht="15.75">
      <c r="A9" s="29" t="s">
        <v>11</v>
      </c>
      <c r="B9" s="30"/>
      <c r="C9" s="31"/>
      <c r="D9" s="32">
        <f t="shared" ref="D9:M9" si="3">SUM(D10:D10)</f>
        <v>19072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19072</v>
      </c>
      <c r="O9" s="45">
        <f t="shared" si="2"/>
        <v>78.163934426229503</v>
      </c>
      <c r="P9" s="10"/>
    </row>
    <row r="10" spans="1:133">
      <c r="A10" s="12"/>
      <c r="B10" s="25">
        <v>323.10000000000002</v>
      </c>
      <c r="C10" s="20" t="s">
        <v>12</v>
      </c>
      <c r="D10" s="46">
        <v>19072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19072</v>
      </c>
      <c r="O10" s="47">
        <f t="shared" si="2"/>
        <v>78.163934426229503</v>
      </c>
      <c r="P10" s="9"/>
    </row>
    <row r="11" spans="1:133" ht="15.75">
      <c r="A11" s="29" t="s">
        <v>13</v>
      </c>
      <c r="B11" s="30"/>
      <c r="C11" s="31"/>
      <c r="D11" s="32">
        <f t="shared" ref="D11:M11" si="4">SUM(D12:D18)</f>
        <v>25962</v>
      </c>
      <c r="E11" s="32">
        <f t="shared" si="4"/>
        <v>381482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407444</v>
      </c>
      <c r="O11" s="45">
        <f t="shared" si="2"/>
        <v>1669.8524590163934</v>
      </c>
      <c r="P11" s="10"/>
    </row>
    <row r="12" spans="1:133">
      <c r="A12" s="12"/>
      <c r="B12" s="25">
        <v>331.39</v>
      </c>
      <c r="C12" s="20" t="s">
        <v>54</v>
      </c>
      <c r="D12" s="46">
        <v>0</v>
      </c>
      <c r="E12" s="46">
        <v>381482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381482</v>
      </c>
      <c r="O12" s="47">
        <f t="shared" si="2"/>
        <v>1563.450819672131</v>
      </c>
      <c r="P12" s="9"/>
    </row>
    <row r="13" spans="1:133">
      <c r="A13" s="12"/>
      <c r="B13" s="25">
        <v>335.12</v>
      </c>
      <c r="C13" s="20" t="s">
        <v>55</v>
      </c>
      <c r="D13" s="46">
        <v>10220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10220</v>
      </c>
      <c r="O13" s="47">
        <f t="shared" si="2"/>
        <v>41.885245901639344</v>
      </c>
      <c r="P13" s="9"/>
    </row>
    <row r="14" spans="1:133">
      <c r="A14" s="12"/>
      <c r="B14" s="25">
        <v>335.14</v>
      </c>
      <c r="C14" s="20" t="s">
        <v>56</v>
      </c>
      <c r="D14" s="46">
        <v>312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312</v>
      </c>
      <c r="O14" s="47">
        <f t="shared" si="2"/>
        <v>1.278688524590164</v>
      </c>
      <c r="P14" s="9"/>
    </row>
    <row r="15" spans="1:133">
      <c r="A15" s="12"/>
      <c r="B15" s="25">
        <v>335.18</v>
      </c>
      <c r="C15" s="20" t="s">
        <v>57</v>
      </c>
      <c r="D15" s="46">
        <v>5055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5055</v>
      </c>
      <c r="O15" s="47">
        <f t="shared" si="2"/>
        <v>20.717213114754099</v>
      </c>
      <c r="P15" s="9"/>
    </row>
    <row r="16" spans="1:133">
      <c r="A16" s="12"/>
      <c r="B16" s="25">
        <v>335.9</v>
      </c>
      <c r="C16" s="20" t="s">
        <v>58</v>
      </c>
      <c r="D16" s="46">
        <v>212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212</v>
      </c>
      <c r="O16" s="47">
        <f t="shared" si="2"/>
        <v>0.86885245901639341</v>
      </c>
      <c r="P16" s="9"/>
    </row>
    <row r="17" spans="1:119">
      <c r="A17" s="12"/>
      <c r="B17" s="25">
        <v>337.1</v>
      </c>
      <c r="C17" s="20" t="s">
        <v>59</v>
      </c>
      <c r="D17" s="46">
        <v>5824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5824</v>
      </c>
      <c r="O17" s="47">
        <f t="shared" si="2"/>
        <v>23.868852459016395</v>
      </c>
      <c r="P17" s="9"/>
    </row>
    <row r="18" spans="1:119">
      <c r="A18" s="12"/>
      <c r="B18" s="25">
        <v>337.4</v>
      </c>
      <c r="C18" s="20" t="s">
        <v>60</v>
      </c>
      <c r="D18" s="46">
        <v>4339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4339</v>
      </c>
      <c r="O18" s="47">
        <f t="shared" si="2"/>
        <v>17.782786885245901</v>
      </c>
      <c r="P18" s="9"/>
    </row>
    <row r="19" spans="1:119" ht="15.75">
      <c r="A19" s="29" t="s">
        <v>2</v>
      </c>
      <c r="B19" s="30"/>
      <c r="C19" s="31"/>
      <c r="D19" s="32">
        <f t="shared" ref="D19:M19" si="5">SUM(D20:D21)</f>
        <v>73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621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694</v>
      </c>
      <c r="O19" s="45">
        <f t="shared" si="2"/>
        <v>2.8442622950819674</v>
      </c>
      <c r="P19" s="10"/>
    </row>
    <row r="20" spans="1:119">
      <c r="A20" s="12"/>
      <c r="B20" s="25">
        <v>361.1</v>
      </c>
      <c r="C20" s="20" t="s">
        <v>25</v>
      </c>
      <c r="D20" s="46">
        <v>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73</v>
      </c>
      <c r="O20" s="47">
        <f t="shared" si="2"/>
        <v>0.29918032786885246</v>
      </c>
      <c r="P20" s="9"/>
    </row>
    <row r="21" spans="1:119">
      <c r="A21" s="12"/>
      <c r="B21" s="25">
        <v>362</v>
      </c>
      <c r="C21" s="20" t="s">
        <v>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621</v>
      </c>
      <c r="O21" s="47">
        <f t="shared" si="2"/>
        <v>2.5450819672131146</v>
      </c>
      <c r="P21" s="9"/>
    </row>
    <row r="22" spans="1:119" ht="15.75">
      <c r="A22" s="29" t="s">
        <v>37</v>
      </c>
      <c r="B22" s="30"/>
      <c r="C22" s="31"/>
      <c r="D22" s="32">
        <f t="shared" ref="D22:M22" si="6">SUM(D23:D23)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3819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3819</v>
      </c>
      <c r="O22" s="45">
        <f t="shared" si="2"/>
        <v>15.651639344262295</v>
      </c>
      <c r="P22" s="9"/>
    </row>
    <row r="23" spans="1:119" ht="15.75" thickBot="1">
      <c r="A23" s="12"/>
      <c r="B23" s="25">
        <v>381</v>
      </c>
      <c r="C23" s="20" t="s">
        <v>61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3819</v>
      </c>
      <c r="O23" s="47">
        <f t="shared" si="2"/>
        <v>15.651639344262295</v>
      </c>
      <c r="P23" s="9"/>
    </row>
    <row r="24" spans="1:119" ht="16.5" thickBot="1">
      <c r="A24" s="14" t="s">
        <v>22</v>
      </c>
      <c r="B24" s="23"/>
      <c r="C24" s="22"/>
      <c r="D24" s="15">
        <f>SUM(D5,D9,D11,D19,D22)</f>
        <v>65869</v>
      </c>
      <c r="E24" s="15">
        <f t="shared" ref="E24:M24" si="7">SUM(E5,E9,E11,E19,E22)</f>
        <v>381482</v>
      </c>
      <c r="F24" s="15">
        <f t="shared" si="7"/>
        <v>0</v>
      </c>
      <c r="G24" s="15">
        <f t="shared" si="7"/>
        <v>0</v>
      </c>
      <c r="H24" s="15">
        <f t="shared" si="7"/>
        <v>0</v>
      </c>
      <c r="I24" s="15">
        <f t="shared" si="7"/>
        <v>4440</v>
      </c>
      <c r="J24" s="15">
        <f t="shared" si="7"/>
        <v>0</v>
      </c>
      <c r="K24" s="15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1"/>
        <v>451791</v>
      </c>
      <c r="O24" s="38">
        <f t="shared" si="2"/>
        <v>1851.6024590163934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50" t="s">
        <v>62</v>
      </c>
      <c r="M26" s="50"/>
      <c r="N26" s="50"/>
      <c r="O26" s="43">
        <v>244</v>
      </c>
    </row>
    <row r="27" spans="1:119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3"/>
    </row>
    <row r="28" spans="1:119" ht="15.75" customHeight="1" thickBot="1">
      <c r="A28" s="54" t="s">
        <v>40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11682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11682</v>
      </c>
      <c r="O5" s="33">
        <f t="shared" ref="O5:O22" si="2">(N5/O$24)</f>
        <v>45.811764705882354</v>
      </c>
      <c r="P5" s="6"/>
    </row>
    <row r="6" spans="1:133">
      <c r="A6" s="12"/>
      <c r="B6" s="25">
        <v>312.41000000000003</v>
      </c>
      <c r="C6" s="20" t="s">
        <v>9</v>
      </c>
      <c r="D6" s="46">
        <v>991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991</v>
      </c>
      <c r="O6" s="47">
        <f t="shared" si="2"/>
        <v>3.8862745098039215</v>
      </c>
      <c r="P6" s="9"/>
    </row>
    <row r="7" spans="1:133">
      <c r="A7" s="12"/>
      <c r="B7" s="25">
        <v>312.60000000000002</v>
      </c>
      <c r="C7" s="20" t="s">
        <v>10</v>
      </c>
      <c r="D7" s="46">
        <v>10691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10691</v>
      </c>
      <c r="O7" s="47">
        <f t="shared" si="2"/>
        <v>41.925490196078428</v>
      </c>
      <c r="P7" s="9"/>
    </row>
    <row r="8" spans="1:133" ht="15.75">
      <c r="A8" s="29" t="s">
        <v>11</v>
      </c>
      <c r="B8" s="30"/>
      <c r="C8" s="31"/>
      <c r="D8" s="32">
        <f t="shared" ref="D8:M8" si="3">SUM(D9:D9)</f>
        <v>10407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10407</v>
      </c>
      <c r="O8" s="45">
        <f t="shared" si="2"/>
        <v>40.811764705882354</v>
      </c>
      <c r="P8" s="10"/>
    </row>
    <row r="9" spans="1:133">
      <c r="A9" s="12"/>
      <c r="B9" s="25">
        <v>323.10000000000002</v>
      </c>
      <c r="C9" s="20" t="s">
        <v>12</v>
      </c>
      <c r="D9" s="46">
        <v>10407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10407</v>
      </c>
      <c r="O9" s="47">
        <f t="shared" si="2"/>
        <v>40.811764705882354</v>
      </c>
      <c r="P9" s="9"/>
    </row>
    <row r="10" spans="1:133" ht="15.75">
      <c r="A10" s="29" t="s">
        <v>13</v>
      </c>
      <c r="B10" s="30"/>
      <c r="C10" s="31"/>
      <c r="D10" s="32">
        <f t="shared" ref="D10:M10" si="4">SUM(D11:D15)</f>
        <v>44489</v>
      </c>
      <c r="E10" s="32">
        <f t="shared" si="4"/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44">
        <f t="shared" si="1"/>
        <v>44489</v>
      </c>
      <c r="O10" s="45">
        <f t="shared" si="2"/>
        <v>174.46666666666667</v>
      </c>
      <c r="P10" s="10"/>
    </row>
    <row r="11" spans="1:133">
      <c r="A11" s="12"/>
      <c r="B11" s="25">
        <v>334.1</v>
      </c>
      <c r="C11" s="20" t="s">
        <v>44</v>
      </c>
      <c r="D11" s="46">
        <v>24472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24472</v>
      </c>
      <c r="O11" s="47">
        <f t="shared" si="2"/>
        <v>95.968627450980392</v>
      </c>
      <c r="P11" s="9"/>
    </row>
    <row r="12" spans="1:133">
      <c r="A12" s="12"/>
      <c r="B12" s="25">
        <v>334.49</v>
      </c>
      <c r="C12" s="20" t="s">
        <v>45</v>
      </c>
      <c r="D12" s="46">
        <v>3699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3699</v>
      </c>
      <c r="O12" s="47">
        <f t="shared" si="2"/>
        <v>14.505882352941176</v>
      </c>
      <c r="P12" s="9"/>
    </row>
    <row r="13" spans="1:133">
      <c r="A13" s="12"/>
      <c r="B13" s="25">
        <v>335.12</v>
      </c>
      <c r="C13" s="20" t="s">
        <v>14</v>
      </c>
      <c r="D13" s="46">
        <v>10294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10294</v>
      </c>
      <c r="O13" s="47">
        <f t="shared" si="2"/>
        <v>40.368627450980391</v>
      </c>
      <c r="P13" s="9"/>
    </row>
    <row r="14" spans="1:133">
      <c r="A14" s="12"/>
      <c r="B14" s="25">
        <v>335.14</v>
      </c>
      <c r="C14" s="20" t="s">
        <v>15</v>
      </c>
      <c r="D14" s="46">
        <v>832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832</v>
      </c>
      <c r="O14" s="47">
        <f t="shared" si="2"/>
        <v>3.2627450980392156</v>
      </c>
      <c r="P14" s="9"/>
    </row>
    <row r="15" spans="1:133">
      <c r="A15" s="12"/>
      <c r="B15" s="25">
        <v>335.18</v>
      </c>
      <c r="C15" s="20" t="s">
        <v>16</v>
      </c>
      <c r="D15" s="46">
        <v>5192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5192</v>
      </c>
      <c r="O15" s="47">
        <f t="shared" si="2"/>
        <v>20.360784313725489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SUM(D17:D17)</f>
        <v>23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23</v>
      </c>
      <c r="O16" s="45">
        <f t="shared" si="2"/>
        <v>9.0196078431372548E-2</v>
      </c>
      <c r="P16" s="10"/>
    </row>
    <row r="17" spans="1:119">
      <c r="A17" s="13"/>
      <c r="B17" s="39">
        <v>351.5</v>
      </c>
      <c r="C17" s="21" t="s">
        <v>24</v>
      </c>
      <c r="D17" s="46">
        <v>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</v>
      </c>
      <c r="O17" s="47">
        <f t="shared" si="2"/>
        <v>9.0196078431372548E-2</v>
      </c>
      <c r="P17" s="9"/>
    </row>
    <row r="18" spans="1:119" ht="15.75">
      <c r="A18" s="29" t="s">
        <v>2</v>
      </c>
      <c r="B18" s="30"/>
      <c r="C18" s="31"/>
      <c r="D18" s="32">
        <f t="shared" ref="D18:M18" si="6">SUM(D19:D21)</f>
        <v>4090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4090</v>
      </c>
      <c r="O18" s="45">
        <f t="shared" si="2"/>
        <v>16.03921568627451</v>
      </c>
      <c r="P18" s="10"/>
    </row>
    <row r="19" spans="1:119">
      <c r="A19" s="12"/>
      <c r="B19" s="25">
        <v>361.1</v>
      </c>
      <c r="C19" s="20" t="s">
        <v>25</v>
      </c>
      <c r="D19" s="46">
        <v>136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136</v>
      </c>
      <c r="O19" s="47">
        <f t="shared" si="2"/>
        <v>0.53333333333333333</v>
      </c>
      <c r="P19" s="9"/>
    </row>
    <row r="20" spans="1:119">
      <c r="A20" s="12"/>
      <c r="B20" s="25">
        <v>362</v>
      </c>
      <c r="C20" s="20" t="s">
        <v>26</v>
      </c>
      <c r="D20" s="46">
        <v>3093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3093</v>
      </c>
      <c r="O20" s="47">
        <f t="shared" si="2"/>
        <v>12.129411764705882</v>
      </c>
      <c r="P20" s="9"/>
    </row>
    <row r="21" spans="1:119" ht="15.75" thickBot="1">
      <c r="A21" s="12"/>
      <c r="B21" s="25">
        <v>369.9</v>
      </c>
      <c r="C21" s="20" t="s">
        <v>27</v>
      </c>
      <c r="D21" s="46">
        <v>861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861</v>
      </c>
      <c r="O21" s="47">
        <f t="shared" si="2"/>
        <v>3.3764705882352941</v>
      </c>
      <c r="P21" s="9"/>
    </row>
    <row r="22" spans="1:119" ht="16.5" thickBot="1">
      <c r="A22" s="14" t="s">
        <v>22</v>
      </c>
      <c r="B22" s="23"/>
      <c r="C22" s="22"/>
      <c r="D22" s="15">
        <f>SUM(D5,D8,D10,D16,D18)</f>
        <v>70691</v>
      </c>
      <c r="E22" s="15">
        <f t="shared" ref="E22:M22" si="7">SUM(E5,E8,E10,E16,E18)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1"/>
        <v>70691</v>
      </c>
      <c r="O22" s="38">
        <f t="shared" si="2"/>
        <v>277.21960784313728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50" t="s">
        <v>46</v>
      </c>
      <c r="M24" s="50"/>
      <c r="N24" s="50"/>
      <c r="O24" s="43">
        <v>255</v>
      </c>
    </row>
    <row r="25" spans="1:119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3"/>
    </row>
    <row r="26" spans="1:119" ht="15.75" customHeight="1" thickBot="1">
      <c r="A26" s="54" t="s">
        <v>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12597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12597</v>
      </c>
      <c r="O5" s="33">
        <f t="shared" ref="O5:O20" si="2">(N5/O$22)</f>
        <v>49.4</v>
      </c>
      <c r="P5" s="6"/>
    </row>
    <row r="6" spans="1:133">
      <c r="A6" s="12"/>
      <c r="B6" s="25">
        <v>312.41000000000003</v>
      </c>
      <c r="C6" s="20" t="s">
        <v>9</v>
      </c>
      <c r="D6" s="46">
        <v>1466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1466</v>
      </c>
      <c r="O6" s="47">
        <f t="shared" si="2"/>
        <v>5.7490196078431373</v>
      </c>
      <c r="P6" s="9"/>
    </row>
    <row r="7" spans="1:133">
      <c r="A7" s="12"/>
      <c r="B7" s="25">
        <v>312.60000000000002</v>
      </c>
      <c r="C7" s="20" t="s">
        <v>10</v>
      </c>
      <c r="D7" s="46">
        <v>11131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11131</v>
      </c>
      <c r="O7" s="47">
        <f t="shared" si="2"/>
        <v>43.65098039215686</v>
      </c>
      <c r="P7" s="9"/>
    </row>
    <row r="8" spans="1:133" ht="15.75">
      <c r="A8" s="29" t="s">
        <v>11</v>
      </c>
      <c r="B8" s="30"/>
      <c r="C8" s="31"/>
      <c r="D8" s="32">
        <f t="shared" ref="D8:M8" si="3">SUM(D9:D9)</f>
        <v>10705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10705</v>
      </c>
      <c r="O8" s="45">
        <f t="shared" si="2"/>
        <v>41.980392156862742</v>
      </c>
      <c r="P8" s="10"/>
    </row>
    <row r="9" spans="1:133">
      <c r="A9" s="12"/>
      <c r="B9" s="25">
        <v>323.10000000000002</v>
      </c>
      <c r="C9" s="20" t="s">
        <v>12</v>
      </c>
      <c r="D9" s="46">
        <v>10705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10705</v>
      </c>
      <c r="O9" s="47">
        <f t="shared" si="2"/>
        <v>41.980392156862742</v>
      </c>
      <c r="P9" s="9"/>
    </row>
    <row r="10" spans="1:133" ht="15.75">
      <c r="A10" s="29" t="s">
        <v>13</v>
      </c>
      <c r="B10" s="30"/>
      <c r="C10" s="31"/>
      <c r="D10" s="32">
        <f t="shared" ref="D10:M10" si="4">SUM(D11:D13)</f>
        <v>16128</v>
      </c>
      <c r="E10" s="32">
        <f t="shared" si="4"/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44">
        <f t="shared" si="1"/>
        <v>16128</v>
      </c>
      <c r="O10" s="45">
        <f t="shared" si="2"/>
        <v>63.247058823529414</v>
      </c>
      <c r="P10" s="10"/>
    </row>
    <row r="11" spans="1:133">
      <c r="A11" s="12"/>
      <c r="B11" s="25">
        <v>335.12</v>
      </c>
      <c r="C11" s="20" t="s">
        <v>14</v>
      </c>
      <c r="D11" s="46">
        <v>10370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10370</v>
      </c>
      <c r="O11" s="47">
        <f t="shared" si="2"/>
        <v>40.666666666666664</v>
      </c>
      <c r="P11" s="9"/>
    </row>
    <row r="12" spans="1:133">
      <c r="A12" s="12"/>
      <c r="B12" s="25">
        <v>335.14</v>
      </c>
      <c r="C12" s="20" t="s">
        <v>15</v>
      </c>
      <c r="D12" s="46">
        <v>120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120</v>
      </c>
      <c r="O12" s="47">
        <f t="shared" si="2"/>
        <v>0.47058823529411764</v>
      </c>
      <c r="P12" s="9"/>
    </row>
    <row r="13" spans="1:133">
      <c r="A13" s="12"/>
      <c r="B13" s="25">
        <v>335.18</v>
      </c>
      <c r="C13" s="20" t="s">
        <v>16</v>
      </c>
      <c r="D13" s="46">
        <v>5638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5638</v>
      </c>
      <c r="O13" s="47">
        <f t="shared" si="2"/>
        <v>22.109803921568627</v>
      </c>
      <c r="P13" s="9"/>
    </row>
    <row r="14" spans="1:133" ht="15.75">
      <c r="A14" s="29" t="s">
        <v>21</v>
      </c>
      <c r="B14" s="30"/>
      <c r="C14" s="31"/>
      <c r="D14" s="32">
        <f t="shared" ref="D14:M14" si="5">SUM(D15:D15)</f>
        <v>25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1"/>
        <v>25</v>
      </c>
      <c r="O14" s="45">
        <f t="shared" si="2"/>
        <v>9.8039215686274508E-2</v>
      </c>
      <c r="P14" s="10"/>
    </row>
    <row r="15" spans="1:133">
      <c r="A15" s="13"/>
      <c r="B15" s="39">
        <v>351.5</v>
      </c>
      <c r="C15" s="21" t="s">
        <v>24</v>
      </c>
      <c r="D15" s="46">
        <v>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</v>
      </c>
      <c r="O15" s="47">
        <f t="shared" si="2"/>
        <v>9.8039215686274508E-2</v>
      </c>
      <c r="P15" s="9"/>
    </row>
    <row r="16" spans="1:133" ht="15.75">
      <c r="A16" s="29" t="s">
        <v>2</v>
      </c>
      <c r="B16" s="30"/>
      <c r="C16" s="31"/>
      <c r="D16" s="32">
        <f t="shared" ref="D16:M16" si="6">SUM(D17:D19)</f>
        <v>4491</v>
      </c>
      <c r="E16" s="32">
        <f t="shared" si="6"/>
        <v>0</v>
      </c>
      <c r="F16" s="32">
        <f t="shared" si="6"/>
        <v>0</v>
      </c>
      <c r="G16" s="32">
        <f t="shared" si="6"/>
        <v>0</v>
      </c>
      <c r="H16" s="32">
        <f t="shared" si="6"/>
        <v>0</v>
      </c>
      <c r="I16" s="32">
        <f t="shared" si="6"/>
        <v>0</v>
      </c>
      <c r="J16" s="32">
        <f t="shared" si="6"/>
        <v>0</v>
      </c>
      <c r="K16" s="32">
        <f t="shared" si="6"/>
        <v>0</v>
      </c>
      <c r="L16" s="32">
        <f t="shared" si="6"/>
        <v>0</v>
      </c>
      <c r="M16" s="32">
        <f t="shared" si="6"/>
        <v>0</v>
      </c>
      <c r="N16" s="32">
        <f t="shared" si="1"/>
        <v>4491</v>
      </c>
      <c r="O16" s="45">
        <f t="shared" si="2"/>
        <v>17.611764705882354</v>
      </c>
      <c r="P16" s="10"/>
    </row>
    <row r="17" spans="1:119">
      <c r="A17" s="12"/>
      <c r="B17" s="25">
        <v>361.1</v>
      </c>
      <c r="C17" s="20" t="s">
        <v>25</v>
      </c>
      <c r="D17" s="46">
        <v>183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183</v>
      </c>
      <c r="O17" s="47">
        <f t="shared" si="2"/>
        <v>0.71764705882352942</v>
      </c>
      <c r="P17" s="9"/>
    </row>
    <row r="18" spans="1:119">
      <c r="A18" s="12"/>
      <c r="B18" s="25">
        <v>362</v>
      </c>
      <c r="C18" s="20" t="s">
        <v>26</v>
      </c>
      <c r="D18" s="46">
        <v>1795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1795</v>
      </c>
      <c r="O18" s="47">
        <f t="shared" si="2"/>
        <v>7.0392156862745097</v>
      </c>
      <c r="P18" s="9"/>
    </row>
    <row r="19" spans="1:119" ht="15.75" thickBot="1">
      <c r="A19" s="12"/>
      <c r="B19" s="25">
        <v>369.9</v>
      </c>
      <c r="C19" s="20" t="s">
        <v>27</v>
      </c>
      <c r="D19" s="46">
        <v>2513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2513</v>
      </c>
      <c r="O19" s="47">
        <f t="shared" si="2"/>
        <v>9.8549019607843142</v>
      </c>
      <c r="P19" s="9"/>
    </row>
    <row r="20" spans="1:119" ht="16.5" thickBot="1">
      <c r="A20" s="14" t="s">
        <v>22</v>
      </c>
      <c r="B20" s="23"/>
      <c r="C20" s="22"/>
      <c r="D20" s="15">
        <f>SUM(D5,D8,D10,D14,D16)</f>
        <v>43946</v>
      </c>
      <c r="E20" s="15">
        <f t="shared" ref="E20:M20" si="7">SUM(E5,E8,E10,E14,E16)</f>
        <v>0</v>
      </c>
      <c r="F20" s="15">
        <f t="shared" si="7"/>
        <v>0</v>
      </c>
      <c r="G20" s="15">
        <f t="shared" si="7"/>
        <v>0</v>
      </c>
      <c r="H20" s="15">
        <f t="shared" si="7"/>
        <v>0</v>
      </c>
      <c r="I20" s="15">
        <f t="shared" si="7"/>
        <v>0</v>
      </c>
      <c r="J20" s="15">
        <f t="shared" si="7"/>
        <v>0</v>
      </c>
      <c r="K20" s="15">
        <f t="shared" si="7"/>
        <v>0</v>
      </c>
      <c r="L20" s="15">
        <f t="shared" si="7"/>
        <v>0</v>
      </c>
      <c r="M20" s="15">
        <f t="shared" si="7"/>
        <v>0</v>
      </c>
      <c r="N20" s="15">
        <f t="shared" si="1"/>
        <v>43946</v>
      </c>
      <c r="O20" s="38">
        <f t="shared" si="2"/>
        <v>172.33725490196079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50" t="s">
        <v>42</v>
      </c>
      <c r="M22" s="50"/>
      <c r="N22" s="50"/>
      <c r="O22" s="43">
        <v>255</v>
      </c>
    </row>
    <row r="23" spans="1:119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</row>
    <row r="24" spans="1:119" ht="15.75" customHeight="1" thickBot="1">
      <c r="A24" s="54" t="s">
        <v>40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12121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12121</v>
      </c>
      <c r="O5" s="33">
        <f t="shared" ref="O5:O20" si="2">(N5/O$22)</f>
        <v>47.533333333333331</v>
      </c>
      <c r="P5" s="6"/>
    </row>
    <row r="6" spans="1:133">
      <c r="A6" s="12"/>
      <c r="B6" s="25">
        <v>312.41000000000003</v>
      </c>
      <c r="C6" s="20" t="s">
        <v>9</v>
      </c>
      <c r="D6" s="46">
        <v>1470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1470</v>
      </c>
      <c r="O6" s="47">
        <f t="shared" si="2"/>
        <v>5.7647058823529411</v>
      </c>
      <c r="P6" s="9"/>
    </row>
    <row r="7" spans="1:133">
      <c r="A7" s="12"/>
      <c r="B7" s="25">
        <v>312.60000000000002</v>
      </c>
      <c r="C7" s="20" t="s">
        <v>10</v>
      </c>
      <c r="D7" s="46">
        <v>10651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10651</v>
      </c>
      <c r="O7" s="47">
        <f t="shared" si="2"/>
        <v>41.768627450980389</v>
      </c>
      <c r="P7" s="9"/>
    </row>
    <row r="8" spans="1:133" ht="15.75">
      <c r="A8" s="29" t="s">
        <v>11</v>
      </c>
      <c r="B8" s="30"/>
      <c r="C8" s="31"/>
      <c r="D8" s="32">
        <f t="shared" ref="D8:M8" si="3">SUM(D9:D9)</f>
        <v>10512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10512</v>
      </c>
      <c r="O8" s="45">
        <f t="shared" si="2"/>
        <v>41.223529411764709</v>
      </c>
      <c r="P8" s="10"/>
    </row>
    <row r="9" spans="1:133">
      <c r="A9" s="12"/>
      <c r="B9" s="25">
        <v>323.10000000000002</v>
      </c>
      <c r="C9" s="20" t="s">
        <v>12</v>
      </c>
      <c r="D9" s="46">
        <v>10512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10512</v>
      </c>
      <c r="O9" s="47">
        <f t="shared" si="2"/>
        <v>41.223529411764709</v>
      </c>
      <c r="P9" s="9"/>
    </row>
    <row r="10" spans="1:133" ht="15.75">
      <c r="A10" s="29" t="s">
        <v>13</v>
      </c>
      <c r="B10" s="30"/>
      <c r="C10" s="31"/>
      <c r="D10" s="32">
        <f t="shared" ref="D10:M10" si="4">SUM(D11:D13)</f>
        <v>15533</v>
      </c>
      <c r="E10" s="32">
        <f t="shared" si="4"/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44">
        <f t="shared" si="1"/>
        <v>15533</v>
      </c>
      <c r="O10" s="45">
        <f t="shared" si="2"/>
        <v>60.913725490196079</v>
      </c>
      <c r="P10" s="10"/>
    </row>
    <row r="11" spans="1:133">
      <c r="A11" s="12"/>
      <c r="B11" s="25">
        <v>335.12</v>
      </c>
      <c r="C11" s="20" t="s">
        <v>14</v>
      </c>
      <c r="D11" s="46">
        <v>10122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10122</v>
      </c>
      <c r="O11" s="47">
        <f t="shared" si="2"/>
        <v>39.694117647058825</v>
      </c>
      <c r="P11" s="9"/>
    </row>
    <row r="12" spans="1:133">
      <c r="A12" s="12"/>
      <c r="B12" s="25">
        <v>335.14</v>
      </c>
      <c r="C12" s="20" t="s">
        <v>15</v>
      </c>
      <c r="D12" s="46">
        <v>208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208</v>
      </c>
      <c r="O12" s="47">
        <f t="shared" si="2"/>
        <v>0.81568627450980391</v>
      </c>
      <c r="P12" s="9"/>
    </row>
    <row r="13" spans="1:133">
      <c r="A13" s="12"/>
      <c r="B13" s="25">
        <v>335.18</v>
      </c>
      <c r="C13" s="20" t="s">
        <v>16</v>
      </c>
      <c r="D13" s="46">
        <v>5203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5203</v>
      </c>
      <c r="O13" s="47">
        <f t="shared" si="2"/>
        <v>20.40392156862745</v>
      </c>
      <c r="P13" s="9"/>
    </row>
    <row r="14" spans="1:133" ht="15.75">
      <c r="A14" s="29" t="s">
        <v>21</v>
      </c>
      <c r="B14" s="30"/>
      <c r="C14" s="31"/>
      <c r="D14" s="32">
        <f t="shared" ref="D14:M14" si="5">SUM(D15:D15)</f>
        <v>82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1"/>
        <v>82</v>
      </c>
      <c r="O14" s="45">
        <f t="shared" si="2"/>
        <v>0.32156862745098042</v>
      </c>
      <c r="P14" s="10"/>
    </row>
    <row r="15" spans="1:133">
      <c r="A15" s="13"/>
      <c r="B15" s="39">
        <v>351.5</v>
      </c>
      <c r="C15" s="21" t="s">
        <v>24</v>
      </c>
      <c r="D15" s="46">
        <v>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82</v>
      </c>
      <c r="O15" s="47">
        <f t="shared" si="2"/>
        <v>0.32156862745098042</v>
      </c>
      <c r="P15" s="9"/>
    </row>
    <row r="16" spans="1:133" ht="15.75">
      <c r="A16" s="29" t="s">
        <v>2</v>
      </c>
      <c r="B16" s="30"/>
      <c r="C16" s="31"/>
      <c r="D16" s="32">
        <f t="shared" ref="D16:M16" si="6">SUM(D17:D17)</f>
        <v>2975</v>
      </c>
      <c r="E16" s="32">
        <f t="shared" si="6"/>
        <v>0</v>
      </c>
      <c r="F16" s="32">
        <f t="shared" si="6"/>
        <v>0</v>
      </c>
      <c r="G16" s="32">
        <f t="shared" si="6"/>
        <v>0</v>
      </c>
      <c r="H16" s="32">
        <f t="shared" si="6"/>
        <v>0</v>
      </c>
      <c r="I16" s="32">
        <f t="shared" si="6"/>
        <v>0</v>
      </c>
      <c r="J16" s="32">
        <f t="shared" si="6"/>
        <v>0</v>
      </c>
      <c r="K16" s="32">
        <f t="shared" si="6"/>
        <v>0</v>
      </c>
      <c r="L16" s="32">
        <f t="shared" si="6"/>
        <v>0</v>
      </c>
      <c r="M16" s="32">
        <f t="shared" si="6"/>
        <v>0</v>
      </c>
      <c r="N16" s="32">
        <f t="shared" si="1"/>
        <v>2975</v>
      </c>
      <c r="O16" s="45">
        <f t="shared" si="2"/>
        <v>11.666666666666666</v>
      </c>
      <c r="P16" s="10"/>
    </row>
    <row r="17" spans="1:119">
      <c r="A17" s="12"/>
      <c r="B17" s="25">
        <v>362</v>
      </c>
      <c r="C17" s="20" t="s">
        <v>26</v>
      </c>
      <c r="D17" s="46">
        <v>2975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2975</v>
      </c>
      <c r="O17" s="47">
        <f t="shared" si="2"/>
        <v>11.666666666666666</v>
      </c>
      <c r="P17" s="9"/>
    </row>
    <row r="18" spans="1:119" ht="15.75">
      <c r="A18" s="29" t="s">
        <v>37</v>
      </c>
      <c r="B18" s="30"/>
      <c r="C18" s="31"/>
      <c r="D18" s="32">
        <f t="shared" ref="D18:M18" si="7">SUM(D19:D19)</f>
        <v>399</v>
      </c>
      <c r="E18" s="32">
        <f t="shared" si="7"/>
        <v>0</v>
      </c>
      <c r="F18" s="32">
        <f t="shared" si="7"/>
        <v>0</v>
      </c>
      <c r="G18" s="32">
        <f t="shared" si="7"/>
        <v>0</v>
      </c>
      <c r="H18" s="32">
        <f t="shared" si="7"/>
        <v>0</v>
      </c>
      <c r="I18" s="32">
        <f t="shared" si="7"/>
        <v>0</v>
      </c>
      <c r="J18" s="32">
        <f t="shared" si="7"/>
        <v>0</v>
      </c>
      <c r="K18" s="32">
        <f t="shared" si="7"/>
        <v>0</v>
      </c>
      <c r="L18" s="32">
        <f t="shared" si="7"/>
        <v>0</v>
      </c>
      <c r="M18" s="32">
        <f t="shared" si="7"/>
        <v>0</v>
      </c>
      <c r="N18" s="32">
        <f t="shared" si="1"/>
        <v>399</v>
      </c>
      <c r="O18" s="45">
        <f t="shared" si="2"/>
        <v>1.5647058823529412</v>
      </c>
      <c r="P18" s="9"/>
    </row>
    <row r="19" spans="1:119" ht="15.75" thickBot="1">
      <c r="A19" s="12"/>
      <c r="B19" s="25">
        <v>390</v>
      </c>
      <c r="C19" s="20" t="s">
        <v>38</v>
      </c>
      <c r="D19" s="46">
        <v>399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399</v>
      </c>
      <c r="O19" s="47">
        <f t="shared" si="2"/>
        <v>1.5647058823529412</v>
      </c>
      <c r="P19" s="9"/>
    </row>
    <row r="20" spans="1:119" ht="16.5" thickBot="1">
      <c r="A20" s="14" t="s">
        <v>22</v>
      </c>
      <c r="B20" s="23"/>
      <c r="C20" s="22"/>
      <c r="D20" s="15">
        <f>SUM(D5,D8,D10,D14,D16,D18)</f>
        <v>41622</v>
      </c>
      <c r="E20" s="15">
        <f t="shared" ref="E20:M20" si="8">SUM(E5,E8,E10,E14,E16,E18)</f>
        <v>0</v>
      </c>
      <c r="F20" s="15">
        <f t="shared" si="8"/>
        <v>0</v>
      </c>
      <c r="G20" s="15">
        <f t="shared" si="8"/>
        <v>0</v>
      </c>
      <c r="H20" s="15">
        <f t="shared" si="8"/>
        <v>0</v>
      </c>
      <c r="I20" s="15">
        <f t="shared" si="8"/>
        <v>0</v>
      </c>
      <c r="J20" s="15">
        <f t="shared" si="8"/>
        <v>0</v>
      </c>
      <c r="K20" s="15">
        <f t="shared" si="8"/>
        <v>0</v>
      </c>
      <c r="L20" s="15">
        <f t="shared" si="8"/>
        <v>0</v>
      </c>
      <c r="M20" s="15">
        <f t="shared" si="8"/>
        <v>0</v>
      </c>
      <c r="N20" s="15">
        <f t="shared" si="1"/>
        <v>41622</v>
      </c>
      <c r="O20" s="38">
        <f t="shared" si="2"/>
        <v>163.2235294117647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50" t="s">
        <v>39</v>
      </c>
      <c r="M22" s="50"/>
      <c r="N22" s="50"/>
      <c r="O22" s="43">
        <v>255</v>
      </c>
    </row>
    <row r="23" spans="1:119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</row>
    <row r="24" spans="1:119" ht="15.75" thickBot="1">
      <c r="A24" s="54" t="s">
        <v>40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</row>
  </sheetData>
  <mergeCells count="10">
    <mergeCell ref="A24:O24"/>
    <mergeCell ref="L22:N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13537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13537</v>
      </c>
      <c r="O5" s="33">
        <f t="shared" ref="O5:O21" si="2">(N5/O$23)</f>
        <v>51.08301886792453</v>
      </c>
      <c r="P5" s="6"/>
    </row>
    <row r="6" spans="1:133">
      <c r="A6" s="12"/>
      <c r="B6" s="25">
        <v>312.41000000000003</v>
      </c>
      <c r="C6" s="20" t="s">
        <v>9</v>
      </c>
      <c r="D6" s="46">
        <v>1373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1373</v>
      </c>
      <c r="O6" s="47">
        <f t="shared" si="2"/>
        <v>5.1811320754716981</v>
      </c>
      <c r="P6" s="9"/>
    </row>
    <row r="7" spans="1:133">
      <c r="A7" s="12"/>
      <c r="B7" s="25">
        <v>312.60000000000002</v>
      </c>
      <c r="C7" s="20" t="s">
        <v>10</v>
      </c>
      <c r="D7" s="46">
        <v>12164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12164</v>
      </c>
      <c r="O7" s="47">
        <f t="shared" si="2"/>
        <v>45.901886792452828</v>
      </c>
      <c r="P7" s="9"/>
    </row>
    <row r="8" spans="1:133" ht="15.75">
      <c r="A8" s="29" t="s">
        <v>11</v>
      </c>
      <c r="B8" s="30"/>
      <c r="C8" s="31"/>
      <c r="D8" s="32">
        <f t="shared" ref="D8:M8" si="3">SUM(D9:D10)</f>
        <v>10587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10587</v>
      </c>
      <c r="O8" s="45">
        <f t="shared" si="2"/>
        <v>39.950943396226414</v>
      </c>
      <c r="P8" s="10"/>
    </row>
    <row r="9" spans="1:133">
      <c r="A9" s="12"/>
      <c r="B9" s="25">
        <v>322</v>
      </c>
      <c r="C9" s="20" t="s">
        <v>0</v>
      </c>
      <c r="D9" s="46">
        <v>138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138</v>
      </c>
      <c r="O9" s="47">
        <f t="shared" si="2"/>
        <v>0.52075471698113207</v>
      </c>
      <c r="P9" s="9"/>
    </row>
    <row r="10" spans="1:133">
      <c r="A10" s="12"/>
      <c r="B10" s="25">
        <v>323.10000000000002</v>
      </c>
      <c r="C10" s="20" t="s">
        <v>12</v>
      </c>
      <c r="D10" s="46">
        <v>10449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10449</v>
      </c>
      <c r="O10" s="47">
        <f t="shared" si="2"/>
        <v>39.430188679245283</v>
      </c>
      <c r="P10" s="9"/>
    </row>
    <row r="11" spans="1:133" ht="15.75">
      <c r="A11" s="29" t="s">
        <v>13</v>
      </c>
      <c r="B11" s="30"/>
      <c r="C11" s="31"/>
      <c r="D11" s="32">
        <f t="shared" ref="D11:M11" si="4">SUM(D12:D14)</f>
        <v>17022</v>
      </c>
      <c r="E11" s="32">
        <f t="shared" si="4"/>
        <v>0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17022</v>
      </c>
      <c r="O11" s="45">
        <f t="shared" si="2"/>
        <v>64.233962264150946</v>
      </c>
      <c r="P11" s="10"/>
    </row>
    <row r="12" spans="1:133">
      <c r="A12" s="12"/>
      <c r="B12" s="25">
        <v>335.12</v>
      </c>
      <c r="C12" s="20" t="s">
        <v>14</v>
      </c>
      <c r="D12" s="46">
        <v>11258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11258</v>
      </c>
      <c r="O12" s="47">
        <f t="shared" si="2"/>
        <v>42.483018867924528</v>
      </c>
      <c r="P12" s="9"/>
    </row>
    <row r="13" spans="1:133">
      <c r="A13" s="12"/>
      <c r="B13" s="25">
        <v>335.14</v>
      </c>
      <c r="C13" s="20" t="s">
        <v>15</v>
      </c>
      <c r="D13" s="46">
        <v>199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199</v>
      </c>
      <c r="O13" s="47">
        <f t="shared" si="2"/>
        <v>0.75094339622641515</v>
      </c>
      <c r="P13" s="9"/>
    </row>
    <row r="14" spans="1:133">
      <c r="A14" s="12"/>
      <c r="B14" s="25">
        <v>335.18</v>
      </c>
      <c r="C14" s="20" t="s">
        <v>16</v>
      </c>
      <c r="D14" s="46">
        <v>5565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5565</v>
      </c>
      <c r="O14" s="47">
        <f t="shared" si="2"/>
        <v>21</v>
      </c>
      <c r="P14" s="9"/>
    </row>
    <row r="15" spans="1:133" ht="15.75">
      <c r="A15" s="29" t="s">
        <v>21</v>
      </c>
      <c r="B15" s="30"/>
      <c r="C15" s="31"/>
      <c r="D15" s="32">
        <f t="shared" ref="D15:M15" si="5">SUM(D16:D16)</f>
        <v>96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96</v>
      </c>
      <c r="O15" s="45">
        <f t="shared" si="2"/>
        <v>0.3622641509433962</v>
      </c>
      <c r="P15" s="10"/>
    </row>
    <row r="16" spans="1:133">
      <c r="A16" s="13"/>
      <c r="B16" s="39">
        <v>351.5</v>
      </c>
      <c r="C16" s="21" t="s">
        <v>24</v>
      </c>
      <c r="D16" s="46">
        <v>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96</v>
      </c>
      <c r="O16" s="47">
        <f t="shared" si="2"/>
        <v>0.3622641509433962</v>
      </c>
      <c r="P16" s="9"/>
    </row>
    <row r="17" spans="1:119" ht="15.75">
      <c r="A17" s="29" t="s">
        <v>2</v>
      </c>
      <c r="B17" s="30"/>
      <c r="C17" s="31"/>
      <c r="D17" s="32">
        <f t="shared" ref="D17:M17" si="6">SUM(D18:D20)</f>
        <v>5735</v>
      </c>
      <c r="E17" s="32">
        <f t="shared" si="6"/>
        <v>0</v>
      </c>
      <c r="F17" s="32">
        <f t="shared" si="6"/>
        <v>0</v>
      </c>
      <c r="G17" s="32">
        <f t="shared" si="6"/>
        <v>0</v>
      </c>
      <c r="H17" s="32">
        <f t="shared" si="6"/>
        <v>0</v>
      </c>
      <c r="I17" s="32">
        <f t="shared" si="6"/>
        <v>0</v>
      </c>
      <c r="J17" s="32">
        <f t="shared" si="6"/>
        <v>0</v>
      </c>
      <c r="K17" s="32">
        <f t="shared" si="6"/>
        <v>0</v>
      </c>
      <c r="L17" s="32">
        <f t="shared" si="6"/>
        <v>0</v>
      </c>
      <c r="M17" s="32">
        <f t="shared" si="6"/>
        <v>0</v>
      </c>
      <c r="N17" s="32">
        <f t="shared" si="1"/>
        <v>5735</v>
      </c>
      <c r="O17" s="45">
        <f t="shared" si="2"/>
        <v>21.641509433962263</v>
      </c>
      <c r="P17" s="10"/>
    </row>
    <row r="18" spans="1:119">
      <c r="A18" s="12"/>
      <c r="B18" s="25">
        <v>361.1</v>
      </c>
      <c r="C18" s="20" t="s">
        <v>25</v>
      </c>
      <c r="D18" s="46">
        <v>532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532</v>
      </c>
      <c r="O18" s="47">
        <f t="shared" si="2"/>
        <v>2.0075471698113208</v>
      </c>
      <c r="P18" s="9"/>
    </row>
    <row r="19" spans="1:119">
      <c r="A19" s="12"/>
      <c r="B19" s="25">
        <v>362</v>
      </c>
      <c r="C19" s="20" t="s">
        <v>26</v>
      </c>
      <c r="D19" s="46">
        <v>5127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5127</v>
      </c>
      <c r="O19" s="47">
        <f t="shared" si="2"/>
        <v>19.347169811320754</v>
      </c>
      <c r="P19" s="9"/>
    </row>
    <row r="20" spans="1:119" ht="15.75" thickBot="1">
      <c r="A20" s="12"/>
      <c r="B20" s="25">
        <v>369.9</v>
      </c>
      <c r="C20" s="20" t="s">
        <v>27</v>
      </c>
      <c r="D20" s="46">
        <v>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76</v>
      </c>
      <c r="O20" s="47">
        <f t="shared" si="2"/>
        <v>0.28679245283018867</v>
      </c>
      <c r="P20" s="9"/>
    </row>
    <row r="21" spans="1:119" ht="16.5" thickBot="1">
      <c r="A21" s="14" t="s">
        <v>22</v>
      </c>
      <c r="B21" s="23"/>
      <c r="C21" s="22"/>
      <c r="D21" s="15">
        <f>SUM(D5,D8,D11,D15,D17)</f>
        <v>46977</v>
      </c>
      <c r="E21" s="15">
        <f t="shared" ref="E21:M21" si="7">SUM(E5,E8,E11,E15,E17)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46977</v>
      </c>
      <c r="O21" s="38">
        <f t="shared" si="2"/>
        <v>177.27169811320755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50" t="s">
        <v>34</v>
      </c>
      <c r="M23" s="50"/>
      <c r="N23" s="50"/>
      <c r="O23" s="43">
        <v>265</v>
      </c>
    </row>
    <row r="24" spans="1:119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  <row r="25" spans="1:119" ht="15.75" thickBot="1">
      <c r="A25" s="54" t="s">
        <v>40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47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12946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12946</v>
      </c>
      <c r="O5" s="33">
        <f t="shared" ref="O5:O22" si="2">(N5/O$24)</f>
        <v>49.412213740458014</v>
      </c>
      <c r="P5" s="6"/>
    </row>
    <row r="6" spans="1:133">
      <c r="A6" s="12"/>
      <c r="B6" s="25">
        <v>312.41000000000003</v>
      </c>
      <c r="C6" s="20" t="s">
        <v>9</v>
      </c>
      <c r="D6" s="46">
        <v>1486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1486</v>
      </c>
      <c r="O6" s="47">
        <f t="shared" si="2"/>
        <v>5.6717557251908399</v>
      </c>
      <c r="P6" s="9"/>
    </row>
    <row r="7" spans="1:133">
      <c r="A7" s="12"/>
      <c r="B7" s="25">
        <v>312.60000000000002</v>
      </c>
      <c r="C7" s="20" t="s">
        <v>10</v>
      </c>
      <c r="D7" s="46">
        <v>11460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11460</v>
      </c>
      <c r="O7" s="47">
        <f t="shared" si="2"/>
        <v>43.740458015267173</v>
      </c>
      <c r="P7" s="9"/>
    </row>
    <row r="8" spans="1:133" ht="15.75">
      <c r="A8" s="29" t="s">
        <v>48</v>
      </c>
      <c r="B8" s="30"/>
      <c r="C8" s="31"/>
      <c r="D8" s="32">
        <f t="shared" ref="D8:M8" si="3">SUM(D9:D10)</f>
        <v>11115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11115</v>
      </c>
      <c r="O8" s="45">
        <f t="shared" si="2"/>
        <v>42.423664122137403</v>
      </c>
      <c r="P8" s="10"/>
    </row>
    <row r="9" spans="1:133">
      <c r="A9" s="12"/>
      <c r="B9" s="25">
        <v>322</v>
      </c>
      <c r="C9" s="20" t="s">
        <v>0</v>
      </c>
      <c r="D9" s="46">
        <v>194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194</v>
      </c>
      <c r="O9" s="47">
        <f t="shared" si="2"/>
        <v>0.74045801526717558</v>
      </c>
      <c r="P9" s="9"/>
    </row>
    <row r="10" spans="1:133">
      <c r="A10" s="12"/>
      <c r="B10" s="25">
        <v>323.10000000000002</v>
      </c>
      <c r="C10" s="20" t="s">
        <v>12</v>
      </c>
      <c r="D10" s="46">
        <v>10921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10921</v>
      </c>
      <c r="O10" s="47">
        <f t="shared" si="2"/>
        <v>41.68320610687023</v>
      </c>
      <c r="P10" s="9"/>
    </row>
    <row r="11" spans="1:133" ht="15.75">
      <c r="A11" s="29" t="s">
        <v>13</v>
      </c>
      <c r="B11" s="30"/>
      <c r="C11" s="31"/>
      <c r="D11" s="32">
        <f t="shared" ref="D11:M11" si="4">SUM(D12:D15)</f>
        <v>19384</v>
      </c>
      <c r="E11" s="32">
        <f t="shared" si="4"/>
        <v>0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19384</v>
      </c>
      <c r="O11" s="45">
        <f t="shared" si="2"/>
        <v>73.984732824427482</v>
      </c>
      <c r="P11" s="10"/>
    </row>
    <row r="12" spans="1:133">
      <c r="A12" s="12"/>
      <c r="B12" s="25">
        <v>335.12</v>
      </c>
      <c r="C12" s="20" t="s">
        <v>14</v>
      </c>
      <c r="D12" s="46">
        <v>13064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13064</v>
      </c>
      <c r="O12" s="47">
        <f t="shared" si="2"/>
        <v>49.862595419847331</v>
      </c>
      <c r="P12" s="9"/>
    </row>
    <row r="13" spans="1:133">
      <c r="A13" s="12"/>
      <c r="B13" s="25">
        <v>335.14</v>
      </c>
      <c r="C13" s="20" t="s">
        <v>15</v>
      </c>
      <c r="D13" s="46">
        <v>258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258</v>
      </c>
      <c r="O13" s="47">
        <f t="shared" si="2"/>
        <v>0.98473282442748089</v>
      </c>
      <c r="P13" s="9"/>
    </row>
    <row r="14" spans="1:133">
      <c r="A14" s="12"/>
      <c r="B14" s="25">
        <v>335.15</v>
      </c>
      <c r="C14" s="20" t="s">
        <v>49</v>
      </c>
      <c r="D14" s="46">
        <v>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</v>
      </c>
      <c r="O14" s="47">
        <f t="shared" si="2"/>
        <v>0.16030534351145037</v>
      </c>
      <c r="P14" s="9"/>
    </row>
    <row r="15" spans="1:133">
      <c r="A15" s="12"/>
      <c r="B15" s="25">
        <v>335.18</v>
      </c>
      <c r="C15" s="20" t="s">
        <v>16</v>
      </c>
      <c r="D15" s="46">
        <v>6020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6020</v>
      </c>
      <c r="O15" s="47">
        <f t="shared" si="2"/>
        <v>22.977099236641223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SUM(D17:D17)</f>
        <v>314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314</v>
      </c>
      <c r="O16" s="45">
        <f t="shared" si="2"/>
        <v>1.1984732824427482</v>
      </c>
      <c r="P16" s="10"/>
    </row>
    <row r="17" spans="1:119">
      <c r="A17" s="13"/>
      <c r="B17" s="39">
        <v>351.5</v>
      </c>
      <c r="C17" s="21" t="s">
        <v>24</v>
      </c>
      <c r="D17" s="46">
        <v>314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314</v>
      </c>
      <c r="O17" s="47">
        <f t="shared" si="2"/>
        <v>1.1984732824427482</v>
      </c>
      <c r="P17" s="9"/>
    </row>
    <row r="18" spans="1:119" ht="15.75">
      <c r="A18" s="29" t="s">
        <v>2</v>
      </c>
      <c r="B18" s="30"/>
      <c r="C18" s="31"/>
      <c r="D18" s="32">
        <f t="shared" ref="D18:M18" si="6">SUM(D19:D21)</f>
        <v>4298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4298</v>
      </c>
      <c r="O18" s="45">
        <f t="shared" si="2"/>
        <v>16.404580152671755</v>
      </c>
      <c r="P18" s="10"/>
    </row>
    <row r="19" spans="1:119">
      <c r="A19" s="12"/>
      <c r="B19" s="25">
        <v>361.1</v>
      </c>
      <c r="C19" s="20" t="s">
        <v>25</v>
      </c>
      <c r="D19" s="46">
        <v>936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936</v>
      </c>
      <c r="O19" s="47">
        <f t="shared" si="2"/>
        <v>3.5725190839694658</v>
      </c>
      <c r="P19" s="9"/>
    </row>
    <row r="20" spans="1:119">
      <c r="A20" s="12"/>
      <c r="B20" s="25">
        <v>362</v>
      </c>
      <c r="C20" s="20" t="s">
        <v>26</v>
      </c>
      <c r="D20" s="46">
        <v>3203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3203</v>
      </c>
      <c r="O20" s="47">
        <f t="shared" si="2"/>
        <v>12.225190839694656</v>
      </c>
      <c r="P20" s="9"/>
    </row>
    <row r="21" spans="1:119" ht="15.75" thickBot="1">
      <c r="A21" s="12"/>
      <c r="B21" s="25">
        <v>369.9</v>
      </c>
      <c r="C21" s="20" t="s">
        <v>27</v>
      </c>
      <c r="D21" s="46">
        <v>159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159</v>
      </c>
      <c r="O21" s="47">
        <f t="shared" si="2"/>
        <v>0.60687022900763354</v>
      </c>
      <c r="P21" s="9"/>
    </row>
    <row r="22" spans="1:119" ht="16.5" thickBot="1">
      <c r="A22" s="14" t="s">
        <v>22</v>
      </c>
      <c r="B22" s="23"/>
      <c r="C22" s="22"/>
      <c r="D22" s="15">
        <f>SUM(D5,D8,D11,D16,D18)</f>
        <v>48057</v>
      </c>
      <c r="E22" s="15">
        <f t="shared" ref="E22:M22" si="7">SUM(E5,E8,E11,E16,E18)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1"/>
        <v>48057</v>
      </c>
      <c r="O22" s="38">
        <f t="shared" si="2"/>
        <v>183.42366412213741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50" t="s">
        <v>50</v>
      </c>
      <c r="M24" s="50"/>
      <c r="N24" s="50"/>
      <c r="O24" s="43">
        <v>262</v>
      </c>
    </row>
    <row r="25" spans="1:119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3"/>
    </row>
    <row r="26" spans="1:119" ht="15.75" customHeight="1" thickBot="1">
      <c r="A26" s="54" t="s">
        <v>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5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78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0"/>
      <c r="M3" s="71"/>
      <c r="N3" s="36"/>
      <c r="O3" s="37"/>
      <c r="P3" s="72" t="s">
        <v>306</v>
      </c>
      <c r="Q3" s="11"/>
      <c r="R3"/>
    </row>
    <row r="4" spans="1:134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307</v>
      </c>
      <c r="N4" s="35" t="s">
        <v>8</v>
      </c>
      <c r="O4" s="35" t="s">
        <v>308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309</v>
      </c>
      <c r="B5" s="26"/>
      <c r="C5" s="26"/>
      <c r="D5" s="27">
        <f t="shared" ref="D5:N5" si="0">SUM(D6:D40)</f>
        <v>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0</v>
      </c>
      <c r="P5" s="33">
        <f t="shared" ref="P5:P68" si="1">(O5/P$323)</f>
        <v>0</v>
      </c>
      <c r="Q5" s="6"/>
    </row>
    <row r="6" spans="1:134">
      <c r="A6" s="12"/>
      <c r="B6" s="25">
        <v>311</v>
      </c>
      <c r="C6" s="20" t="s">
        <v>79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0</v>
      </c>
      <c r="P6" s="47">
        <f t="shared" si="1"/>
        <v>0</v>
      </c>
      <c r="Q6" s="9"/>
    </row>
    <row r="7" spans="1:134">
      <c r="A7" s="12"/>
      <c r="B7" s="25">
        <v>312.11</v>
      </c>
      <c r="C7" s="20" t="s">
        <v>310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>SUM(D7:N7)</f>
        <v>0</v>
      </c>
      <c r="P7" s="47">
        <f t="shared" si="1"/>
        <v>0</v>
      </c>
      <c r="Q7" s="9"/>
    </row>
    <row r="8" spans="1:134">
      <c r="A8" s="12"/>
      <c r="B8" s="25">
        <v>312.12</v>
      </c>
      <c r="C8" s="20" t="s">
        <v>311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ref="O8:O39" si="2">SUM(D8:N8)</f>
        <v>0</v>
      </c>
      <c r="P8" s="47">
        <f t="shared" si="1"/>
        <v>0</v>
      </c>
      <c r="Q8" s="9"/>
    </row>
    <row r="9" spans="1:134">
      <c r="A9" s="12"/>
      <c r="B9" s="25">
        <v>312.13</v>
      </c>
      <c r="C9" s="20" t="s">
        <v>312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0</v>
      </c>
      <c r="P9" s="47">
        <f t="shared" si="1"/>
        <v>0</v>
      </c>
      <c r="Q9" s="9"/>
    </row>
    <row r="10" spans="1:134">
      <c r="A10" s="12"/>
      <c r="B10" s="25">
        <v>312.14</v>
      </c>
      <c r="C10" s="20" t="s">
        <v>313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0</v>
      </c>
      <c r="P10" s="47">
        <f t="shared" si="1"/>
        <v>0</v>
      </c>
      <c r="Q10" s="9"/>
    </row>
    <row r="11" spans="1:134">
      <c r="A11" s="12"/>
      <c r="B11" s="25">
        <v>312.14999999999998</v>
      </c>
      <c r="C11" s="20" t="s">
        <v>314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0</v>
      </c>
      <c r="P11" s="47">
        <f t="shared" si="1"/>
        <v>0</v>
      </c>
      <c r="Q11" s="9"/>
    </row>
    <row r="12" spans="1:134">
      <c r="A12" s="12"/>
      <c r="B12" s="25">
        <v>312.16000000000003</v>
      </c>
      <c r="C12" s="20" t="s">
        <v>315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0</v>
      </c>
      <c r="P12" s="47">
        <f t="shared" si="1"/>
        <v>0</v>
      </c>
      <c r="Q12" s="9"/>
    </row>
    <row r="13" spans="1:134">
      <c r="A13" s="12"/>
      <c r="B13" s="25">
        <v>312.17</v>
      </c>
      <c r="C13" s="20" t="s">
        <v>316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0</v>
      </c>
      <c r="P13" s="47">
        <f t="shared" si="1"/>
        <v>0</v>
      </c>
      <c r="Q13" s="9"/>
    </row>
    <row r="14" spans="1:134">
      <c r="A14" s="12"/>
      <c r="B14" s="25">
        <v>312.3</v>
      </c>
      <c r="C14" s="20" t="s">
        <v>80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0</v>
      </c>
      <c r="P14" s="47">
        <f t="shared" si="1"/>
        <v>0</v>
      </c>
      <c r="Q14" s="9"/>
    </row>
    <row r="15" spans="1:134">
      <c r="A15" s="12"/>
      <c r="B15" s="25">
        <v>312.41000000000003</v>
      </c>
      <c r="C15" s="20" t="s">
        <v>317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0</v>
      </c>
      <c r="P15" s="47">
        <f t="shared" si="1"/>
        <v>0</v>
      </c>
      <c r="Q15" s="9"/>
    </row>
    <row r="16" spans="1:134">
      <c r="A16" s="12"/>
      <c r="B16" s="25">
        <v>312.42</v>
      </c>
      <c r="C16" s="20" t="s">
        <v>318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0</v>
      </c>
      <c r="P16" s="47">
        <f t="shared" si="1"/>
        <v>0</v>
      </c>
      <c r="Q16" s="9"/>
    </row>
    <row r="17" spans="1:17">
      <c r="A17" s="12"/>
      <c r="B17" s="25">
        <v>312.43</v>
      </c>
      <c r="C17" s="20" t="s">
        <v>319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0</v>
      </c>
      <c r="P17" s="47">
        <f t="shared" si="1"/>
        <v>0</v>
      </c>
      <c r="Q17" s="9"/>
    </row>
    <row r="18" spans="1:17">
      <c r="A18" s="12"/>
      <c r="B18" s="25">
        <v>312.51</v>
      </c>
      <c r="C18" s="20" t="s">
        <v>81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0</v>
      </c>
      <c r="P18" s="47">
        <f t="shared" si="1"/>
        <v>0</v>
      </c>
      <c r="Q18" s="9"/>
    </row>
    <row r="19" spans="1:17">
      <c r="A19" s="12"/>
      <c r="B19" s="25">
        <v>312.52</v>
      </c>
      <c r="C19" s="20" t="s">
        <v>82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0</v>
      </c>
      <c r="P19" s="47">
        <f t="shared" si="1"/>
        <v>0</v>
      </c>
      <c r="Q19" s="9"/>
    </row>
    <row r="20" spans="1:17">
      <c r="A20" s="12"/>
      <c r="B20" s="25">
        <v>312.61</v>
      </c>
      <c r="C20" s="20" t="s">
        <v>320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0</v>
      </c>
      <c r="P20" s="47">
        <f t="shared" si="1"/>
        <v>0</v>
      </c>
      <c r="Q20" s="9"/>
    </row>
    <row r="21" spans="1:17">
      <c r="A21" s="12"/>
      <c r="B21" s="25">
        <v>312.62</v>
      </c>
      <c r="C21" s="20" t="s">
        <v>321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0</v>
      </c>
      <c r="P21" s="47">
        <f t="shared" si="1"/>
        <v>0</v>
      </c>
      <c r="Q21" s="9"/>
    </row>
    <row r="22" spans="1:17">
      <c r="A22" s="12"/>
      <c r="B22" s="25">
        <v>312.63</v>
      </c>
      <c r="C22" s="20" t="s">
        <v>322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0</v>
      </c>
      <c r="P22" s="47">
        <f t="shared" si="1"/>
        <v>0</v>
      </c>
      <c r="Q22" s="9"/>
    </row>
    <row r="23" spans="1:17">
      <c r="A23" s="12"/>
      <c r="B23" s="25">
        <v>312.64</v>
      </c>
      <c r="C23" s="20" t="s">
        <v>323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0</v>
      </c>
      <c r="P23" s="47">
        <f t="shared" si="1"/>
        <v>0</v>
      </c>
      <c r="Q23" s="9"/>
    </row>
    <row r="24" spans="1:17">
      <c r="A24" s="12"/>
      <c r="B24" s="25">
        <v>312.64999999999998</v>
      </c>
      <c r="C24" s="20" t="s">
        <v>324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0</v>
      </c>
      <c r="P24" s="47">
        <f t="shared" si="1"/>
        <v>0</v>
      </c>
      <c r="Q24" s="9"/>
    </row>
    <row r="25" spans="1:17">
      <c r="A25" s="12"/>
      <c r="B25" s="25">
        <v>312.66000000000003</v>
      </c>
      <c r="C25" s="20" t="s">
        <v>325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0</v>
      </c>
      <c r="P25" s="47">
        <f t="shared" si="1"/>
        <v>0</v>
      </c>
      <c r="Q25" s="9"/>
    </row>
    <row r="26" spans="1:17">
      <c r="A26" s="12"/>
      <c r="B26" s="25">
        <v>312.67</v>
      </c>
      <c r="C26" s="20" t="s">
        <v>326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0</v>
      </c>
      <c r="P26" s="47">
        <f t="shared" si="1"/>
        <v>0</v>
      </c>
      <c r="Q26" s="9"/>
    </row>
    <row r="27" spans="1:17">
      <c r="A27" s="12"/>
      <c r="B27" s="25">
        <v>312.68</v>
      </c>
      <c r="C27" s="20" t="s">
        <v>327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0</v>
      </c>
      <c r="P27" s="47">
        <f t="shared" si="1"/>
        <v>0</v>
      </c>
      <c r="Q27" s="9"/>
    </row>
    <row r="28" spans="1:17">
      <c r="A28" s="12"/>
      <c r="B28" s="25">
        <v>314.10000000000002</v>
      </c>
      <c r="C28" s="20" t="s">
        <v>83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0</v>
      </c>
      <c r="P28" s="47">
        <f t="shared" si="1"/>
        <v>0</v>
      </c>
      <c r="Q28" s="9"/>
    </row>
    <row r="29" spans="1:17">
      <c r="A29" s="12"/>
      <c r="B29" s="25">
        <v>314.3</v>
      </c>
      <c r="C29" s="20" t="s">
        <v>84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0</v>
      </c>
      <c r="P29" s="47">
        <f t="shared" si="1"/>
        <v>0</v>
      </c>
      <c r="Q29" s="9"/>
    </row>
    <row r="30" spans="1:17">
      <c r="A30" s="12"/>
      <c r="B30" s="25">
        <v>314.39999999999998</v>
      </c>
      <c r="C30" s="20" t="s">
        <v>85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0</v>
      </c>
      <c r="P30" s="47">
        <f t="shared" si="1"/>
        <v>0</v>
      </c>
      <c r="Q30" s="9"/>
    </row>
    <row r="31" spans="1:17">
      <c r="A31" s="12"/>
      <c r="B31" s="25">
        <v>314.7</v>
      </c>
      <c r="C31" s="20" t="s">
        <v>86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0</v>
      </c>
      <c r="P31" s="47">
        <f t="shared" si="1"/>
        <v>0</v>
      </c>
      <c r="Q31" s="9"/>
    </row>
    <row r="32" spans="1:17">
      <c r="A32" s="12"/>
      <c r="B32" s="25">
        <v>314.8</v>
      </c>
      <c r="C32" s="20" t="s">
        <v>87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0</v>
      </c>
      <c r="P32" s="47">
        <f t="shared" si="1"/>
        <v>0</v>
      </c>
      <c r="Q32" s="9"/>
    </row>
    <row r="33" spans="1:17">
      <c r="A33" s="12"/>
      <c r="B33" s="25">
        <v>314.89999999999998</v>
      </c>
      <c r="C33" s="20" t="s">
        <v>88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0</v>
      </c>
      <c r="P33" s="47">
        <f t="shared" si="1"/>
        <v>0</v>
      </c>
      <c r="Q33" s="9"/>
    </row>
    <row r="34" spans="1:17">
      <c r="A34" s="12"/>
      <c r="B34" s="25">
        <v>315.10000000000002</v>
      </c>
      <c r="C34" s="20" t="s">
        <v>328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0</v>
      </c>
      <c r="P34" s="47">
        <f t="shared" si="1"/>
        <v>0</v>
      </c>
      <c r="Q34" s="9"/>
    </row>
    <row r="35" spans="1:17">
      <c r="A35" s="12"/>
      <c r="B35" s="25">
        <v>315.2</v>
      </c>
      <c r="C35" s="20" t="s">
        <v>329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0</v>
      </c>
      <c r="P35" s="47">
        <f t="shared" si="1"/>
        <v>0</v>
      </c>
      <c r="Q35" s="9"/>
    </row>
    <row r="36" spans="1:17">
      <c r="A36" s="12"/>
      <c r="B36" s="25">
        <v>316</v>
      </c>
      <c r="C36" s="20" t="s">
        <v>89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0</v>
      </c>
      <c r="P36" s="47">
        <f t="shared" si="1"/>
        <v>0</v>
      </c>
      <c r="Q36" s="9"/>
    </row>
    <row r="37" spans="1:17">
      <c r="A37" s="12"/>
      <c r="B37" s="25">
        <v>319.10000000000002</v>
      </c>
      <c r="C37" s="20" t="s">
        <v>330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0</v>
      </c>
      <c r="P37" s="47">
        <f t="shared" si="1"/>
        <v>0</v>
      </c>
      <c r="Q37" s="9"/>
    </row>
    <row r="38" spans="1:17">
      <c r="A38" s="12"/>
      <c r="B38" s="25">
        <v>319.2</v>
      </c>
      <c r="C38" s="20" t="s">
        <v>331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0</v>
      </c>
      <c r="P38" s="47">
        <f t="shared" si="1"/>
        <v>0</v>
      </c>
      <c r="Q38" s="9"/>
    </row>
    <row r="39" spans="1:17">
      <c r="A39" s="12"/>
      <c r="B39" s="25">
        <v>319.3</v>
      </c>
      <c r="C39" s="20" t="s">
        <v>332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0</v>
      </c>
      <c r="P39" s="47">
        <f t="shared" si="1"/>
        <v>0</v>
      </c>
      <c r="Q39" s="9"/>
    </row>
    <row r="40" spans="1:17">
      <c r="A40" s="12"/>
      <c r="B40" s="25">
        <v>319.89999999999998</v>
      </c>
      <c r="C40" s="20" t="s">
        <v>90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0</v>
      </c>
      <c r="P40" s="47">
        <f t="shared" si="1"/>
        <v>0</v>
      </c>
      <c r="Q40" s="9"/>
    </row>
    <row r="41" spans="1:17" ht="15.75">
      <c r="A41" s="29" t="s">
        <v>11</v>
      </c>
      <c r="B41" s="30"/>
      <c r="C41" s="31"/>
      <c r="D41" s="32">
        <f t="shared" ref="D41:N41" si="3">SUM(D42:D74)</f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44">
        <f>SUM(D41:N41)</f>
        <v>0</v>
      </c>
      <c r="P41" s="45">
        <f t="shared" si="1"/>
        <v>0</v>
      </c>
      <c r="Q41" s="10"/>
    </row>
    <row r="42" spans="1:17">
      <c r="A42" s="12"/>
      <c r="B42" s="25">
        <v>322</v>
      </c>
      <c r="C42" s="20" t="s">
        <v>333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0</v>
      </c>
      <c r="P42" s="47">
        <f t="shared" si="1"/>
        <v>0</v>
      </c>
      <c r="Q42" s="9"/>
    </row>
    <row r="43" spans="1:17">
      <c r="A43" s="12"/>
      <c r="B43" s="25">
        <v>322.89999999999998</v>
      </c>
      <c r="C43" s="20" t="s">
        <v>334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74" si="4">SUM(D43:N43)</f>
        <v>0</v>
      </c>
      <c r="P43" s="47">
        <f t="shared" si="1"/>
        <v>0</v>
      </c>
      <c r="Q43" s="9"/>
    </row>
    <row r="44" spans="1:17">
      <c r="A44" s="12"/>
      <c r="B44" s="25">
        <v>323.10000000000002</v>
      </c>
      <c r="C44" s="20" t="s">
        <v>12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0</v>
      </c>
      <c r="P44" s="47">
        <f t="shared" si="1"/>
        <v>0</v>
      </c>
      <c r="Q44" s="9"/>
    </row>
    <row r="45" spans="1:17">
      <c r="A45" s="12"/>
      <c r="B45" s="25">
        <v>323.2</v>
      </c>
      <c r="C45" s="20" t="s">
        <v>91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0</v>
      </c>
      <c r="P45" s="47">
        <f t="shared" si="1"/>
        <v>0</v>
      </c>
      <c r="Q45" s="9"/>
    </row>
    <row r="46" spans="1:17">
      <c r="A46" s="12"/>
      <c r="B46" s="25">
        <v>323.3</v>
      </c>
      <c r="C46" s="20" t="s">
        <v>92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0</v>
      </c>
      <c r="P46" s="47">
        <f t="shared" si="1"/>
        <v>0</v>
      </c>
      <c r="Q46" s="9"/>
    </row>
    <row r="47" spans="1:17">
      <c r="A47" s="12"/>
      <c r="B47" s="25">
        <v>323.39999999999998</v>
      </c>
      <c r="C47" s="20" t="s">
        <v>93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0</v>
      </c>
      <c r="P47" s="47">
        <f t="shared" si="1"/>
        <v>0</v>
      </c>
      <c r="Q47" s="9"/>
    </row>
    <row r="48" spans="1:17">
      <c r="A48" s="12"/>
      <c r="B48" s="25">
        <v>323.5</v>
      </c>
      <c r="C48" s="20" t="s">
        <v>94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0</v>
      </c>
      <c r="P48" s="47">
        <f t="shared" si="1"/>
        <v>0</v>
      </c>
      <c r="Q48" s="9"/>
    </row>
    <row r="49" spans="1:17">
      <c r="A49" s="12"/>
      <c r="B49" s="25">
        <v>323.60000000000002</v>
      </c>
      <c r="C49" s="20" t="s">
        <v>95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0</v>
      </c>
      <c r="P49" s="47">
        <f t="shared" si="1"/>
        <v>0</v>
      </c>
      <c r="Q49" s="9"/>
    </row>
    <row r="50" spans="1:17">
      <c r="A50" s="12"/>
      <c r="B50" s="25">
        <v>323.7</v>
      </c>
      <c r="C50" s="20" t="s">
        <v>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0</v>
      </c>
      <c r="P50" s="47">
        <f t="shared" si="1"/>
        <v>0</v>
      </c>
      <c r="Q50" s="9"/>
    </row>
    <row r="51" spans="1:17">
      <c r="A51" s="12"/>
      <c r="B51" s="25">
        <v>323.89999999999998</v>
      </c>
      <c r="C51" s="20" t="s">
        <v>97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0</v>
      </c>
      <c r="P51" s="47">
        <f t="shared" si="1"/>
        <v>0</v>
      </c>
      <c r="Q51" s="9"/>
    </row>
    <row r="52" spans="1:17">
      <c r="A52" s="12"/>
      <c r="B52" s="25">
        <v>324.11</v>
      </c>
      <c r="C52" s="20" t="s">
        <v>98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0</v>
      </c>
      <c r="P52" s="47">
        <f t="shared" si="1"/>
        <v>0</v>
      </c>
      <c r="Q52" s="9"/>
    </row>
    <row r="53" spans="1:17">
      <c r="A53" s="12"/>
      <c r="B53" s="25">
        <v>324.12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0</v>
      </c>
      <c r="P53" s="47">
        <f t="shared" si="1"/>
        <v>0</v>
      </c>
      <c r="Q53" s="9"/>
    </row>
    <row r="54" spans="1:17">
      <c r="A54" s="12"/>
      <c r="B54" s="25">
        <v>324.20999999999998</v>
      </c>
      <c r="C54" s="20" t="s">
        <v>100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0</v>
      </c>
      <c r="P54" s="47">
        <f t="shared" si="1"/>
        <v>0</v>
      </c>
      <c r="Q54" s="9"/>
    </row>
    <row r="55" spans="1:17">
      <c r="A55" s="12"/>
      <c r="B55" s="25">
        <v>324.22000000000003</v>
      </c>
      <c r="C55" s="20" t="s">
        <v>101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0</v>
      </c>
      <c r="P55" s="47">
        <f t="shared" si="1"/>
        <v>0</v>
      </c>
      <c r="Q55" s="9"/>
    </row>
    <row r="56" spans="1:17">
      <c r="A56" s="12"/>
      <c r="B56" s="25">
        <v>324.31</v>
      </c>
      <c r="C56" s="20" t="s">
        <v>102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0</v>
      </c>
      <c r="P56" s="47">
        <f t="shared" si="1"/>
        <v>0</v>
      </c>
      <c r="Q56" s="9"/>
    </row>
    <row r="57" spans="1:17">
      <c r="A57" s="12"/>
      <c r="B57" s="25">
        <v>324.32</v>
      </c>
      <c r="C57" s="20" t="s">
        <v>103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0</v>
      </c>
      <c r="P57" s="47">
        <f t="shared" si="1"/>
        <v>0</v>
      </c>
      <c r="Q57" s="9"/>
    </row>
    <row r="58" spans="1:17">
      <c r="A58" s="12"/>
      <c r="B58" s="25">
        <v>324.41000000000003</v>
      </c>
      <c r="C58" s="20" t="s">
        <v>104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0</v>
      </c>
      <c r="P58" s="47">
        <f t="shared" si="1"/>
        <v>0</v>
      </c>
      <c r="Q58" s="9"/>
    </row>
    <row r="59" spans="1:17">
      <c r="A59" s="12"/>
      <c r="B59" s="25">
        <v>324.42</v>
      </c>
      <c r="C59" s="20" t="s">
        <v>105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0</v>
      </c>
      <c r="P59" s="47">
        <f t="shared" si="1"/>
        <v>0</v>
      </c>
      <c r="Q59" s="9"/>
    </row>
    <row r="60" spans="1:17">
      <c r="A60" s="12"/>
      <c r="B60" s="25">
        <v>324.51</v>
      </c>
      <c r="C60" s="20" t="s">
        <v>106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0</v>
      </c>
      <c r="P60" s="47">
        <f t="shared" si="1"/>
        <v>0</v>
      </c>
      <c r="Q60" s="9"/>
    </row>
    <row r="61" spans="1:17">
      <c r="A61" s="12"/>
      <c r="B61" s="25">
        <v>324.52</v>
      </c>
      <c r="C61" s="20" t="s">
        <v>107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4"/>
        <v>0</v>
      </c>
      <c r="P61" s="47">
        <f t="shared" si="1"/>
        <v>0</v>
      </c>
      <c r="Q61" s="9"/>
    </row>
    <row r="62" spans="1:17">
      <c r="A62" s="12"/>
      <c r="B62" s="25">
        <v>324.61</v>
      </c>
      <c r="C62" s="20" t="s">
        <v>108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4"/>
        <v>0</v>
      </c>
      <c r="P62" s="47">
        <f t="shared" si="1"/>
        <v>0</v>
      </c>
      <c r="Q62" s="9"/>
    </row>
    <row r="63" spans="1:17">
      <c r="A63" s="12"/>
      <c r="B63" s="25">
        <v>324.62</v>
      </c>
      <c r="C63" s="20" t="s">
        <v>109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4"/>
        <v>0</v>
      </c>
      <c r="P63" s="47">
        <f t="shared" si="1"/>
        <v>0</v>
      </c>
      <c r="Q63" s="9"/>
    </row>
    <row r="64" spans="1:17">
      <c r="A64" s="12"/>
      <c r="B64" s="25">
        <v>324.81</v>
      </c>
      <c r="C64" s="20" t="s">
        <v>335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4"/>
        <v>0</v>
      </c>
      <c r="P64" s="47">
        <f t="shared" si="1"/>
        <v>0</v>
      </c>
      <c r="Q64" s="9"/>
    </row>
    <row r="65" spans="1:17">
      <c r="A65" s="12"/>
      <c r="B65" s="25">
        <v>324.82</v>
      </c>
      <c r="C65" s="20" t="s">
        <v>336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4"/>
        <v>0</v>
      </c>
      <c r="P65" s="47">
        <f t="shared" si="1"/>
        <v>0</v>
      </c>
      <c r="Q65" s="9"/>
    </row>
    <row r="66" spans="1:17">
      <c r="A66" s="12"/>
      <c r="B66" s="25">
        <v>324.91000000000003</v>
      </c>
      <c r="C66" s="20" t="s">
        <v>110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4"/>
        <v>0</v>
      </c>
      <c r="P66" s="47">
        <f t="shared" si="1"/>
        <v>0</v>
      </c>
      <c r="Q66" s="9"/>
    </row>
    <row r="67" spans="1:17">
      <c r="A67" s="12"/>
      <c r="B67" s="25">
        <v>324.92</v>
      </c>
      <c r="C67" s="20" t="s">
        <v>111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4"/>
        <v>0</v>
      </c>
      <c r="P67" s="47">
        <f t="shared" si="1"/>
        <v>0</v>
      </c>
      <c r="Q67" s="9"/>
    </row>
    <row r="68" spans="1:17">
      <c r="A68" s="12"/>
      <c r="B68" s="25">
        <v>325.10000000000002</v>
      </c>
      <c r="C68" s="20" t="s">
        <v>112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4"/>
        <v>0</v>
      </c>
      <c r="P68" s="47">
        <f t="shared" si="1"/>
        <v>0</v>
      </c>
      <c r="Q68" s="9"/>
    </row>
    <row r="69" spans="1:17">
      <c r="A69" s="12"/>
      <c r="B69" s="25">
        <v>325.2</v>
      </c>
      <c r="C69" s="20" t="s">
        <v>113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4"/>
        <v>0</v>
      </c>
      <c r="P69" s="47">
        <f t="shared" ref="P69:P132" si="5">(O69/P$323)</f>
        <v>0</v>
      </c>
      <c r="Q69" s="9"/>
    </row>
    <row r="70" spans="1:17">
      <c r="A70" s="12"/>
      <c r="B70" s="25">
        <v>329.1</v>
      </c>
      <c r="C70" s="20" t="s">
        <v>337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4"/>
        <v>0</v>
      </c>
      <c r="P70" s="47">
        <f t="shared" si="5"/>
        <v>0</v>
      </c>
      <c r="Q70" s="9"/>
    </row>
    <row r="71" spans="1:17">
      <c r="A71" s="12"/>
      <c r="B71" s="25">
        <v>329.2</v>
      </c>
      <c r="C71" s="20" t="s">
        <v>338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4"/>
        <v>0</v>
      </c>
      <c r="P71" s="47">
        <f t="shared" si="5"/>
        <v>0</v>
      </c>
      <c r="Q71" s="9"/>
    </row>
    <row r="72" spans="1:17">
      <c r="A72" s="12"/>
      <c r="B72" s="25">
        <v>329.3</v>
      </c>
      <c r="C72" s="20" t="s">
        <v>339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4"/>
        <v>0</v>
      </c>
      <c r="P72" s="47">
        <f t="shared" si="5"/>
        <v>0</v>
      </c>
      <c r="Q72" s="9"/>
    </row>
    <row r="73" spans="1:17">
      <c r="A73" s="12"/>
      <c r="B73" s="25">
        <v>329.4</v>
      </c>
      <c r="C73" s="20" t="s">
        <v>340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4"/>
        <v>0</v>
      </c>
      <c r="P73" s="47">
        <f t="shared" si="5"/>
        <v>0</v>
      </c>
      <c r="Q73" s="9"/>
    </row>
    <row r="74" spans="1:17">
      <c r="A74" s="12"/>
      <c r="B74" s="25">
        <v>329.5</v>
      </c>
      <c r="C74" s="20" t="s">
        <v>341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4"/>
        <v>0</v>
      </c>
      <c r="P74" s="47">
        <f t="shared" si="5"/>
        <v>0</v>
      </c>
      <c r="Q74" s="9"/>
    </row>
    <row r="75" spans="1:17" ht="15.75">
      <c r="A75" s="29" t="s">
        <v>342</v>
      </c>
      <c r="B75" s="30"/>
      <c r="C75" s="31"/>
      <c r="D75" s="32">
        <f t="shared" ref="D75:N75" si="6">SUM(D76:D166)</f>
        <v>0</v>
      </c>
      <c r="E75" s="32">
        <f t="shared" si="6"/>
        <v>0</v>
      </c>
      <c r="F75" s="32">
        <f t="shared" si="6"/>
        <v>0</v>
      </c>
      <c r="G75" s="32">
        <f t="shared" si="6"/>
        <v>0</v>
      </c>
      <c r="H75" s="32">
        <f t="shared" si="6"/>
        <v>0</v>
      </c>
      <c r="I75" s="32">
        <f t="shared" si="6"/>
        <v>0</v>
      </c>
      <c r="J75" s="32">
        <f t="shared" si="6"/>
        <v>0</v>
      </c>
      <c r="K75" s="32">
        <f t="shared" si="6"/>
        <v>0</v>
      </c>
      <c r="L75" s="32">
        <f t="shared" si="6"/>
        <v>0</v>
      </c>
      <c r="M75" s="32">
        <f t="shared" si="6"/>
        <v>0</v>
      </c>
      <c r="N75" s="32">
        <f t="shared" si="6"/>
        <v>0</v>
      </c>
      <c r="O75" s="44">
        <f>SUM(D75:N75)</f>
        <v>0</v>
      </c>
      <c r="P75" s="45">
        <f t="shared" si="5"/>
        <v>0</v>
      </c>
      <c r="Q75" s="10"/>
    </row>
    <row r="76" spans="1:17">
      <c r="A76" s="12"/>
      <c r="B76" s="25">
        <v>331.1</v>
      </c>
      <c r="C76" s="20" t="s">
        <v>114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>SUM(D76:N76)</f>
        <v>0</v>
      </c>
      <c r="P76" s="47">
        <f t="shared" si="5"/>
        <v>0</v>
      </c>
      <c r="Q76" s="9"/>
    </row>
    <row r="77" spans="1:17">
      <c r="A77" s="12"/>
      <c r="B77" s="25">
        <v>331.2</v>
      </c>
      <c r="C77" s="20" t="s">
        <v>115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>SUM(D77:N77)</f>
        <v>0</v>
      </c>
      <c r="P77" s="47">
        <f t="shared" si="5"/>
        <v>0</v>
      </c>
      <c r="Q77" s="9"/>
    </row>
    <row r="78" spans="1:17">
      <c r="A78" s="12"/>
      <c r="B78" s="25">
        <v>331.31</v>
      </c>
      <c r="C78" s="20" t="s">
        <v>116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ref="O78:O141" si="7">SUM(D78:N78)</f>
        <v>0</v>
      </c>
      <c r="P78" s="47">
        <f t="shared" si="5"/>
        <v>0</v>
      </c>
      <c r="Q78" s="9"/>
    </row>
    <row r="79" spans="1:17">
      <c r="A79" s="12"/>
      <c r="B79" s="25">
        <v>331.32</v>
      </c>
      <c r="C79" s="20" t="s">
        <v>117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7"/>
        <v>0</v>
      </c>
      <c r="P79" s="47">
        <f t="shared" si="5"/>
        <v>0</v>
      </c>
      <c r="Q79" s="9"/>
    </row>
    <row r="80" spans="1:17">
      <c r="A80" s="12"/>
      <c r="B80" s="25">
        <v>331.33</v>
      </c>
      <c r="C80" s="20" t="s">
        <v>118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7"/>
        <v>0</v>
      </c>
      <c r="P80" s="47">
        <f t="shared" si="5"/>
        <v>0</v>
      </c>
      <c r="Q80" s="9"/>
    </row>
    <row r="81" spans="1:17">
      <c r="A81" s="12"/>
      <c r="B81" s="25">
        <v>331.34</v>
      </c>
      <c r="C81" s="20" t="s">
        <v>119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7"/>
        <v>0</v>
      </c>
      <c r="P81" s="47">
        <f t="shared" si="5"/>
        <v>0</v>
      </c>
      <c r="Q81" s="9"/>
    </row>
    <row r="82" spans="1:17">
      <c r="A82" s="12"/>
      <c r="B82" s="25">
        <v>331.35</v>
      </c>
      <c r="C82" s="20" t="s">
        <v>120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7"/>
        <v>0</v>
      </c>
      <c r="P82" s="47">
        <f t="shared" si="5"/>
        <v>0</v>
      </c>
      <c r="Q82" s="9"/>
    </row>
    <row r="83" spans="1:17">
      <c r="A83" s="12"/>
      <c r="B83" s="25">
        <v>331.39</v>
      </c>
      <c r="C83" s="20" t="s">
        <v>54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7"/>
        <v>0</v>
      </c>
      <c r="P83" s="47">
        <f t="shared" si="5"/>
        <v>0</v>
      </c>
      <c r="Q83" s="9"/>
    </row>
    <row r="84" spans="1:17">
      <c r="A84" s="12"/>
      <c r="B84" s="25">
        <v>331.41</v>
      </c>
      <c r="C84" s="20" t="s">
        <v>121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7"/>
        <v>0</v>
      </c>
      <c r="P84" s="47">
        <f t="shared" si="5"/>
        <v>0</v>
      </c>
      <c r="Q84" s="9"/>
    </row>
    <row r="85" spans="1:17">
      <c r="A85" s="12"/>
      <c r="B85" s="25">
        <v>331.42</v>
      </c>
      <c r="C85" s="20" t="s">
        <v>122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7"/>
        <v>0</v>
      </c>
      <c r="P85" s="47">
        <f t="shared" si="5"/>
        <v>0</v>
      </c>
      <c r="Q85" s="9"/>
    </row>
    <row r="86" spans="1:17">
      <c r="A86" s="12"/>
      <c r="B86" s="25">
        <v>331.49</v>
      </c>
      <c r="C86" s="20" t="s">
        <v>123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7"/>
        <v>0</v>
      </c>
      <c r="P86" s="47">
        <f t="shared" si="5"/>
        <v>0</v>
      </c>
      <c r="Q86" s="9"/>
    </row>
    <row r="87" spans="1:17">
      <c r="A87" s="12"/>
      <c r="B87" s="25">
        <v>331.5</v>
      </c>
      <c r="C87" s="20" t="s">
        <v>124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7"/>
        <v>0</v>
      </c>
      <c r="P87" s="47">
        <f t="shared" si="5"/>
        <v>0</v>
      </c>
      <c r="Q87" s="9"/>
    </row>
    <row r="88" spans="1:17">
      <c r="A88" s="12"/>
      <c r="B88" s="25">
        <v>331.51</v>
      </c>
      <c r="C88" s="20" t="s">
        <v>343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7"/>
        <v>0</v>
      </c>
      <c r="P88" s="47">
        <f t="shared" si="5"/>
        <v>0</v>
      </c>
      <c r="Q88" s="9"/>
    </row>
    <row r="89" spans="1:17">
      <c r="A89" s="12"/>
      <c r="B89" s="25">
        <v>331.61</v>
      </c>
      <c r="C89" s="20" t="s">
        <v>125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7"/>
        <v>0</v>
      </c>
      <c r="P89" s="47">
        <f t="shared" si="5"/>
        <v>0</v>
      </c>
      <c r="Q89" s="9"/>
    </row>
    <row r="90" spans="1:17">
      <c r="A90" s="12"/>
      <c r="B90" s="25">
        <v>331.62</v>
      </c>
      <c r="C90" s="20" t="s">
        <v>126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7"/>
        <v>0</v>
      </c>
      <c r="P90" s="47">
        <f t="shared" si="5"/>
        <v>0</v>
      </c>
      <c r="Q90" s="9"/>
    </row>
    <row r="91" spans="1:17">
      <c r="A91" s="12"/>
      <c r="B91" s="25">
        <v>331.65</v>
      </c>
      <c r="C91" s="20" t="s">
        <v>127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7"/>
        <v>0</v>
      </c>
      <c r="P91" s="47">
        <f t="shared" si="5"/>
        <v>0</v>
      </c>
      <c r="Q91" s="9"/>
    </row>
    <row r="92" spans="1:17">
      <c r="A92" s="12"/>
      <c r="B92" s="25">
        <v>331.69</v>
      </c>
      <c r="C92" s="20" t="s">
        <v>128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f t="shared" si="7"/>
        <v>0</v>
      </c>
      <c r="P92" s="47">
        <f t="shared" si="5"/>
        <v>0</v>
      </c>
      <c r="Q92" s="9"/>
    </row>
    <row r="93" spans="1:17">
      <c r="A93" s="12"/>
      <c r="B93" s="25">
        <v>331.7</v>
      </c>
      <c r="C93" s="20" t="s">
        <v>129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7"/>
        <v>0</v>
      </c>
      <c r="P93" s="47">
        <f t="shared" si="5"/>
        <v>0</v>
      </c>
      <c r="Q93" s="9"/>
    </row>
    <row r="94" spans="1:17">
      <c r="A94" s="12"/>
      <c r="B94" s="25">
        <v>331.81</v>
      </c>
      <c r="C94" s="20" t="s">
        <v>130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f t="shared" si="7"/>
        <v>0</v>
      </c>
      <c r="P94" s="47">
        <f t="shared" si="5"/>
        <v>0</v>
      </c>
      <c r="Q94" s="9"/>
    </row>
    <row r="95" spans="1:17">
      <c r="A95" s="12"/>
      <c r="B95" s="25">
        <v>331.82</v>
      </c>
      <c r="C95" s="20" t="s">
        <v>131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f t="shared" si="7"/>
        <v>0</v>
      </c>
      <c r="P95" s="47">
        <f t="shared" si="5"/>
        <v>0</v>
      </c>
      <c r="Q95" s="9"/>
    </row>
    <row r="96" spans="1:17">
      <c r="A96" s="12"/>
      <c r="B96" s="25">
        <v>331.83</v>
      </c>
      <c r="C96" s="20" t="s">
        <v>132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f t="shared" si="7"/>
        <v>0</v>
      </c>
      <c r="P96" s="47">
        <f t="shared" si="5"/>
        <v>0</v>
      </c>
      <c r="Q96" s="9"/>
    </row>
    <row r="97" spans="1:17">
      <c r="A97" s="12"/>
      <c r="B97" s="25">
        <v>331.89</v>
      </c>
      <c r="C97" s="20" t="s">
        <v>133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f t="shared" si="7"/>
        <v>0</v>
      </c>
      <c r="P97" s="47">
        <f t="shared" si="5"/>
        <v>0</v>
      </c>
      <c r="Q97" s="9"/>
    </row>
    <row r="98" spans="1:17">
      <c r="A98" s="12"/>
      <c r="B98" s="25">
        <v>331.9</v>
      </c>
      <c r="C98" s="20" t="s">
        <v>134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f t="shared" si="7"/>
        <v>0</v>
      </c>
      <c r="P98" s="47">
        <f t="shared" si="5"/>
        <v>0</v>
      </c>
      <c r="Q98" s="9"/>
    </row>
    <row r="99" spans="1:17">
      <c r="A99" s="12"/>
      <c r="B99" s="25">
        <v>332</v>
      </c>
      <c r="C99" s="20" t="s">
        <v>135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f t="shared" si="7"/>
        <v>0</v>
      </c>
      <c r="P99" s="47">
        <f t="shared" si="5"/>
        <v>0</v>
      </c>
      <c r="Q99" s="9"/>
    </row>
    <row r="100" spans="1:17">
      <c r="A100" s="12"/>
      <c r="B100" s="25">
        <v>333</v>
      </c>
      <c r="C100" s="20" t="s">
        <v>136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f t="shared" si="7"/>
        <v>0</v>
      </c>
      <c r="P100" s="47">
        <f t="shared" si="5"/>
        <v>0</v>
      </c>
      <c r="Q100" s="9"/>
    </row>
    <row r="101" spans="1:17">
      <c r="A101" s="12"/>
      <c r="B101" s="25">
        <v>334.1</v>
      </c>
      <c r="C101" s="20" t="s">
        <v>44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f t="shared" si="7"/>
        <v>0</v>
      </c>
      <c r="P101" s="47">
        <f t="shared" si="5"/>
        <v>0</v>
      </c>
      <c r="Q101" s="9"/>
    </row>
    <row r="102" spans="1:17">
      <c r="A102" s="12"/>
      <c r="B102" s="25">
        <v>334.2</v>
      </c>
      <c r="C102" s="20" t="s">
        <v>137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f t="shared" si="7"/>
        <v>0</v>
      </c>
      <c r="P102" s="47">
        <f t="shared" si="5"/>
        <v>0</v>
      </c>
      <c r="Q102" s="9"/>
    </row>
    <row r="103" spans="1:17">
      <c r="A103" s="12"/>
      <c r="B103" s="25">
        <v>334.31</v>
      </c>
      <c r="C103" s="20" t="s">
        <v>138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f t="shared" si="7"/>
        <v>0</v>
      </c>
      <c r="P103" s="47">
        <f t="shared" si="5"/>
        <v>0</v>
      </c>
      <c r="Q103" s="9"/>
    </row>
    <row r="104" spans="1:17">
      <c r="A104" s="12"/>
      <c r="B104" s="25">
        <v>334.32</v>
      </c>
      <c r="C104" s="20" t="s">
        <v>139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f t="shared" si="7"/>
        <v>0</v>
      </c>
      <c r="P104" s="47">
        <f t="shared" si="5"/>
        <v>0</v>
      </c>
      <c r="Q104" s="9"/>
    </row>
    <row r="105" spans="1:17">
      <c r="A105" s="12"/>
      <c r="B105" s="25">
        <v>334.33</v>
      </c>
      <c r="C105" s="20" t="s">
        <v>140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f t="shared" si="7"/>
        <v>0</v>
      </c>
      <c r="P105" s="47">
        <f t="shared" si="5"/>
        <v>0</v>
      </c>
      <c r="Q105" s="9"/>
    </row>
    <row r="106" spans="1:17">
      <c r="A106" s="12"/>
      <c r="B106" s="25">
        <v>334.34</v>
      </c>
      <c r="C106" s="20" t="s">
        <v>141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f t="shared" si="7"/>
        <v>0</v>
      </c>
      <c r="P106" s="47">
        <f t="shared" si="5"/>
        <v>0</v>
      </c>
      <c r="Q106" s="9"/>
    </row>
    <row r="107" spans="1:17">
      <c r="A107" s="12"/>
      <c r="B107" s="25">
        <v>334.35</v>
      </c>
      <c r="C107" s="20" t="s">
        <v>142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f t="shared" si="7"/>
        <v>0</v>
      </c>
      <c r="P107" s="47">
        <f t="shared" si="5"/>
        <v>0</v>
      </c>
      <c r="Q107" s="9"/>
    </row>
    <row r="108" spans="1:17">
      <c r="A108" s="12"/>
      <c r="B108" s="25">
        <v>334.36</v>
      </c>
      <c r="C108" s="20" t="s">
        <v>143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f t="shared" si="7"/>
        <v>0</v>
      </c>
      <c r="P108" s="47">
        <f t="shared" si="5"/>
        <v>0</v>
      </c>
      <c r="Q108" s="9"/>
    </row>
    <row r="109" spans="1:17">
      <c r="A109" s="12"/>
      <c r="B109" s="25">
        <v>334.39</v>
      </c>
      <c r="C109" s="20" t="s">
        <v>144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f t="shared" si="7"/>
        <v>0</v>
      </c>
      <c r="P109" s="47">
        <f t="shared" si="5"/>
        <v>0</v>
      </c>
      <c r="Q109" s="9"/>
    </row>
    <row r="110" spans="1:17">
      <c r="A110" s="12"/>
      <c r="B110" s="25">
        <v>334.41</v>
      </c>
      <c r="C110" s="20" t="s">
        <v>145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f t="shared" si="7"/>
        <v>0</v>
      </c>
      <c r="P110" s="47">
        <f t="shared" si="5"/>
        <v>0</v>
      </c>
      <c r="Q110" s="9"/>
    </row>
    <row r="111" spans="1:17">
      <c r="A111" s="12"/>
      <c r="B111" s="25">
        <v>334.42</v>
      </c>
      <c r="C111" s="20" t="s">
        <v>146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f t="shared" si="7"/>
        <v>0</v>
      </c>
      <c r="P111" s="47">
        <f t="shared" si="5"/>
        <v>0</v>
      </c>
      <c r="Q111" s="9"/>
    </row>
    <row r="112" spans="1:17">
      <c r="A112" s="12"/>
      <c r="B112" s="25">
        <v>334.49</v>
      </c>
      <c r="C112" s="20" t="s">
        <v>45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f t="shared" si="7"/>
        <v>0</v>
      </c>
      <c r="P112" s="47">
        <f t="shared" si="5"/>
        <v>0</v>
      </c>
      <c r="Q112" s="9"/>
    </row>
    <row r="113" spans="1:17">
      <c r="A113" s="12"/>
      <c r="B113" s="25">
        <v>334.5</v>
      </c>
      <c r="C113" s="20" t="s">
        <v>147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f t="shared" si="7"/>
        <v>0</v>
      </c>
      <c r="P113" s="47">
        <f t="shared" si="5"/>
        <v>0</v>
      </c>
      <c r="Q113" s="9"/>
    </row>
    <row r="114" spans="1:17">
      <c r="A114" s="12"/>
      <c r="B114" s="25">
        <v>334.61</v>
      </c>
      <c r="C114" s="20" t="s">
        <v>148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f t="shared" si="7"/>
        <v>0</v>
      </c>
      <c r="P114" s="47">
        <f t="shared" si="5"/>
        <v>0</v>
      </c>
      <c r="Q114" s="9"/>
    </row>
    <row r="115" spans="1:17">
      <c r="A115" s="12"/>
      <c r="B115" s="25">
        <v>334.62</v>
      </c>
      <c r="C115" s="20" t="s">
        <v>149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f t="shared" si="7"/>
        <v>0</v>
      </c>
      <c r="P115" s="47">
        <f t="shared" si="5"/>
        <v>0</v>
      </c>
      <c r="Q115" s="9"/>
    </row>
    <row r="116" spans="1:17">
      <c r="A116" s="12"/>
      <c r="B116" s="25">
        <v>334.69</v>
      </c>
      <c r="C116" s="20" t="s">
        <v>150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f t="shared" si="7"/>
        <v>0</v>
      </c>
      <c r="P116" s="47">
        <f t="shared" si="5"/>
        <v>0</v>
      </c>
      <c r="Q116" s="9"/>
    </row>
    <row r="117" spans="1:17">
      <c r="A117" s="12"/>
      <c r="B117" s="25">
        <v>334.7</v>
      </c>
      <c r="C117" s="20" t="s">
        <v>151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f t="shared" si="7"/>
        <v>0</v>
      </c>
      <c r="P117" s="47">
        <f t="shared" si="5"/>
        <v>0</v>
      </c>
      <c r="Q117" s="9"/>
    </row>
    <row r="118" spans="1:17">
      <c r="A118" s="12"/>
      <c r="B118" s="25">
        <v>334.81</v>
      </c>
      <c r="C118" s="20" t="s">
        <v>152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f t="shared" si="7"/>
        <v>0</v>
      </c>
      <c r="P118" s="47">
        <f t="shared" si="5"/>
        <v>0</v>
      </c>
      <c r="Q118" s="9"/>
    </row>
    <row r="119" spans="1:17">
      <c r="A119" s="12"/>
      <c r="B119" s="25">
        <v>334.82</v>
      </c>
      <c r="C119" s="20" t="s">
        <v>344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f t="shared" si="7"/>
        <v>0</v>
      </c>
      <c r="P119" s="47">
        <f t="shared" si="5"/>
        <v>0</v>
      </c>
      <c r="Q119" s="9"/>
    </row>
    <row r="120" spans="1:17">
      <c r="A120" s="12"/>
      <c r="B120" s="25">
        <v>334.83</v>
      </c>
      <c r="C120" s="20" t="s">
        <v>153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f t="shared" si="7"/>
        <v>0</v>
      </c>
      <c r="P120" s="47">
        <f t="shared" si="5"/>
        <v>0</v>
      </c>
      <c r="Q120" s="9"/>
    </row>
    <row r="121" spans="1:17">
      <c r="A121" s="12"/>
      <c r="B121" s="25">
        <v>334.89</v>
      </c>
      <c r="C121" s="20" t="s">
        <v>154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f t="shared" si="7"/>
        <v>0</v>
      </c>
      <c r="P121" s="47">
        <f t="shared" si="5"/>
        <v>0</v>
      </c>
      <c r="Q121" s="9"/>
    </row>
    <row r="122" spans="1:17">
      <c r="A122" s="12"/>
      <c r="B122" s="25">
        <v>334.9</v>
      </c>
      <c r="C122" s="20" t="s">
        <v>155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f t="shared" si="7"/>
        <v>0</v>
      </c>
      <c r="P122" s="47">
        <f t="shared" si="5"/>
        <v>0</v>
      </c>
      <c r="Q122" s="9"/>
    </row>
    <row r="123" spans="1:17">
      <c r="A123" s="12"/>
      <c r="B123" s="25">
        <v>335.12099999999998</v>
      </c>
      <c r="C123" s="20" t="s">
        <v>345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f t="shared" si="7"/>
        <v>0</v>
      </c>
      <c r="P123" s="47">
        <f t="shared" si="5"/>
        <v>0</v>
      </c>
      <c r="Q123" s="9"/>
    </row>
    <row r="124" spans="1:17">
      <c r="A124" s="12"/>
      <c r="B124" s="25">
        <v>335.125</v>
      </c>
      <c r="C124" s="20" t="s">
        <v>346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f t="shared" si="7"/>
        <v>0</v>
      </c>
      <c r="P124" s="47">
        <f t="shared" si="5"/>
        <v>0</v>
      </c>
      <c r="Q124" s="9"/>
    </row>
    <row r="125" spans="1:17">
      <c r="A125" s="12"/>
      <c r="B125" s="25">
        <v>335.13</v>
      </c>
      <c r="C125" s="20" t="s">
        <v>156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f t="shared" si="7"/>
        <v>0</v>
      </c>
      <c r="P125" s="47">
        <f t="shared" si="5"/>
        <v>0</v>
      </c>
      <c r="Q125" s="9"/>
    </row>
    <row r="126" spans="1:17">
      <c r="A126" s="12"/>
      <c r="B126" s="25">
        <v>335.14</v>
      </c>
      <c r="C126" s="20" t="s">
        <v>56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f t="shared" si="7"/>
        <v>0</v>
      </c>
      <c r="P126" s="47">
        <f t="shared" si="5"/>
        <v>0</v>
      </c>
      <c r="Q126" s="9"/>
    </row>
    <row r="127" spans="1:17">
      <c r="A127" s="12"/>
      <c r="B127" s="25">
        <v>335.15</v>
      </c>
      <c r="C127" s="20" t="s">
        <v>70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f t="shared" si="7"/>
        <v>0</v>
      </c>
      <c r="P127" s="47">
        <f t="shared" si="5"/>
        <v>0</v>
      </c>
      <c r="Q127" s="9"/>
    </row>
    <row r="128" spans="1:17">
      <c r="A128" s="12"/>
      <c r="B128" s="25">
        <v>335.16</v>
      </c>
      <c r="C128" s="20" t="s">
        <v>347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f t="shared" si="7"/>
        <v>0</v>
      </c>
      <c r="P128" s="47">
        <f t="shared" si="5"/>
        <v>0</v>
      </c>
      <c r="Q128" s="9"/>
    </row>
    <row r="129" spans="1:17">
      <c r="A129" s="12"/>
      <c r="B129" s="25">
        <v>335.17</v>
      </c>
      <c r="C129" s="20" t="s">
        <v>157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f t="shared" si="7"/>
        <v>0</v>
      </c>
      <c r="P129" s="47">
        <f t="shared" si="5"/>
        <v>0</v>
      </c>
      <c r="Q129" s="9"/>
    </row>
    <row r="130" spans="1:17">
      <c r="A130" s="12"/>
      <c r="B130" s="25">
        <v>335.18</v>
      </c>
      <c r="C130" s="20" t="s">
        <v>348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f t="shared" si="7"/>
        <v>0</v>
      </c>
      <c r="P130" s="47">
        <f t="shared" si="5"/>
        <v>0</v>
      </c>
      <c r="Q130" s="9"/>
    </row>
    <row r="131" spans="1:17">
      <c r="A131" s="12"/>
      <c r="B131" s="25">
        <v>335.19</v>
      </c>
      <c r="C131" s="20" t="s">
        <v>158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f t="shared" si="7"/>
        <v>0</v>
      </c>
      <c r="P131" s="47">
        <f t="shared" si="5"/>
        <v>0</v>
      </c>
      <c r="Q131" s="9"/>
    </row>
    <row r="132" spans="1:17">
      <c r="A132" s="12"/>
      <c r="B132" s="25">
        <v>335.21</v>
      </c>
      <c r="C132" s="20" t="s">
        <v>159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f t="shared" si="7"/>
        <v>0</v>
      </c>
      <c r="P132" s="47">
        <f t="shared" si="5"/>
        <v>0</v>
      </c>
      <c r="Q132" s="9"/>
    </row>
    <row r="133" spans="1:17">
      <c r="A133" s="12"/>
      <c r="B133" s="25">
        <v>335.22</v>
      </c>
      <c r="C133" s="20" t="s">
        <v>160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f t="shared" si="7"/>
        <v>0</v>
      </c>
      <c r="P133" s="47">
        <f t="shared" ref="P133:P196" si="8">(O133/P$323)</f>
        <v>0</v>
      </c>
      <c r="Q133" s="9"/>
    </row>
    <row r="134" spans="1:17">
      <c r="A134" s="12"/>
      <c r="B134" s="25">
        <v>335.23</v>
      </c>
      <c r="C134" s="20" t="s">
        <v>161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f t="shared" si="7"/>
        <v>0</v>
      </c>
      <c r="P134" s="47">
        <f t="shared" si="8"/>
        <v>0</v>
      </c>
      <c r="Q134" s="9"/>
    </row>
    <row r="135" spans="1:17">
      <c r="A135" s="12"/>
      <c r="B135" s="25">
        <v>335.29</v>
      </c>
      <c r="C135" s="20" t="s">
        <v>162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f t="shared" si="7"/>
        <v>0</v>
      </c>
      <c r="P135" s="47">
        <f t="shared" si="8"/>
        <v>0</v>
      </c>
      <c r="Q135" s="9"/>
    </row>
    <row r="136" spans="1:17">
      <c r="A136" s="12"/>
      <c r="B136" s="25">
        <v>335.31</v>
      </c>
      <c r="C136" s="20" t="s">
        <v>163</v>
      </c>
      <c r="D136" s="46">
        <v>0</v>
      </c>
      <c r="E136" s="46">
        <v>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f t="shared" si="7"/>
        <v>0</v>
      </c>
      <c r="P136" s="47">
        <f t="shared" si="8"/>
        <v>0</v>
      </c>
      <c r="Q136" s="9"/>
    </row>
    <row r="137" spans="1:17">
      <c r="A137" s="12"/>
      <c r="B137" s="25">
        <v>335.32</v>
      </c>
      <c r="C137" s="20" t="s">
        <v>164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f t="shared" si="7"/>
        <v>0</v>
      </c>
      <c r="P137" s="47">
        <f t="shared" si="8"/>
        <v>0</v>
      </c>
      <c r="Q137" s="9"/>
    </row>
    <row r="138" spans="1:17">
      <c r="A138" s="12"/>
      <c r="B138" s="25">
        <v>335.33</v>
      </c>
      <c r="C138" s="20" t="s">
        <v>165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f t="shared" si="7"/>
        <v>0</v>
      </c>
      <c r="P138" s="47">
        <f t="shared" si="8"/>
        <v>0</v>
      </c>
      <c r="Q138" s="9"/>
    </row>
    <row r="139" spans="1:17">
      <c r="A139" s="12"/>
      <c r="B139" s="25">
        <v>335.34</v>
      </c>
      <c r="C139" s="20" t="s">
        <v>166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f t="shared" si="7"/>
        <v>0</v>
      </c>
      <c r="P139" s="47">
        <f t="shared" si="8"/>
        <v>0</v>
      </c>
      <c r="Q139" s="9"/>
    </row>
    <row r="140" spans="1:17">
      <c r="A140" s="12"/>
      <c r="B140" s="25">
        <v>335.35</v>
      </c>
      <c r="C140" s="20" t="s">
        <v>167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f t="shared" si="7"/>
        <v>0</v>
      </c>
      <c r="P140" s="47">
        <f t="shared" si="8"/>
        <v>0</v>
      </c>
      <c r="Q140" s="9"/>
    </row>
    <row r="141" spans="1:17">
      <c r="A141" s="12"/>
      <c r="B141" s="25">
        <v>335.36</v>
      </c>
      <c r="C141" s="20" t="s">
        <v>349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f t="shared" si="7"/>
        <v>0</v>
      </c>
      <c r="P141" s="47">
        <f t="shared" si="8"/>
        <v>0</v>
      </c>
      <c r="Q141" s="9"/>
    </row>
    <row r="142" spans="1:17">
      <c r="A142" s="12"/>
      <c r="B142" s="25">
        <v>335.38</v>
      </c>
      <c r="C142" s="20" t="s">
        <v>168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f t="shared" ref="O142:O165" si="9">SUM(D142:N142)</f>
        <v>0</v>
      </c>
      <c r="P142" s="47">
        <f t="shared" si="8"/>
        <v>0</v>
      </c>
      <c r="Q142" s="9"/>
    </row>
    <row r="143" spans="1:17">
      <c r="A143" s="12"/>
      <c r="B143" s="25">
        <v>335.41</v>
      </c>
      <c r="C143" s="20" t="s">
        <v>169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f t="shared" si="9"/>
        <v>0</v>
      </c>
      <c r="P143" s="47">
        <f t="shared" si="8"/>
        <v>0</v>
      </c>
      <c r="Q143" s="9"/>
    </row>
    <row r="144" spans="1:17">
      <c r="A144" s="12"/>
      <c r="B144" s="25">
        <v>335.42</v>
      </c>
      <c r="C144" s="20" t="s">
        <v>170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f t="shared" si="9"/>
        <v>0</v>
      </c>
      <c r="P144" s="47">
        <f t="shared" si="8"/>
        <v>0</v>
      </c>
      <c r="Q144" s="9"/>
    </row>
    <row r="145" spans="1:17">
      <c r="A145" s="12"/>
      <c r="B145" s="25">
        <v>335.43</v>
      </c>
      <c r="C145" s="20" t="s">
        <v>350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f t="shared" si="9"/>
        <v>0</v>
      </c>
      <c r="P145" s="47">
        <f t="shared" si="8"/>
        <v>0</v>
      </c>
      <c r="Q145" s="9"/>
    </row>
    <row r="146" spans="1:17">
      <c r="A146" s="12"/>
      <c r="B146" s="25">
        <v>335.44</v>
      </c>
      <c r="C146" s="20" t="s">
        <v>351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f t="shared" si="9"/>
        <v>0</v>
      </c>
      <c r="P146" s="47">
        <f t="shared" si="8"/>
        <v>0</v>
      </c>
      <c r="Q146" s="9"/>
    </row>
    <row r="147" spans="1:17">
      <c r="A147" s="12"/>
      <c r="B147" s="25">
        <v>335.45</v>
      </c>
      <c r="C147" s="20" t="s">
        <v>352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f t="shared" si="9"/>
        <v>0</v>
      </c>
      <c r="P147" s="47">
        <f t="shared" si="8"/>
        <v>0</v>
      </c>
      <c r="Q147" s="9"/>
    </row>
    <row r="148" spans="1:17">
      <c r="A148" s="12"/>
      <c r="B148" s="25">
        <v>335.46</v>
      </c>
      <c r="C148" s="20" t="s">
        <v>353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f t="shared" si="9"/>
        <v>0</v>
      </c>
      <c r="P148" s="47">
        <f t="shared" si="8"/>
        <v>0</v>
      </c>
      <c r="Q148" s="9"/>
    </row>
    <row r="149" spans="1:17">
      <c r="A149" s="12"/>
      <c r="B149" s="25">
        <v>335.48</v>
      </c>
      <c r="C149" s="20" t="s">
        <v>171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f t="shared" si="9"/>
        <v>0</v>
      </c>
      <c r="P149" s="47">
        <f t="shared" si="8"/>
        <v>0</v>
      </c>
      <c r="Q149" s="9"/>
    </row>
    <row r="150" spans="1:17">
      <c r="A150" s="12"/>
      <c r="B150" s="25">
        <v>335.5</v>
      </c>
      <c r="C150" s="20" t="s">
        <v>172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f t="shared" si="9"/>
        <v>0</v>
      </c>
      <c r="P150" s="47">
        <f t="shared" si="8"/>
        <v>0</v>
      </c>
      <c r="Q150" s="9"/>
    </row>
    <row r="151" spans="1:17">
      <c r="A151" s="12"/>
      <c r="B151" s="25">
        <v>335.61</v>
      </c>
      <c r="C151" s="20" t="s">
        <v>173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f t="shared" si="9"/>
        <v>0</v>
      </c>
      <c r="P151" s="47">
        <f t="shared" si="8"/>
        <v>0</v>
      </c>
      <c r="Q151" s="9"/>
    </row>
    <row r="152" spans="1:17">
      <c r="A152" s="12"/>
      <c r="B152" s="25">
        <v>335.62</v>
      </c>
      <c r="C152" s="20" t="s">
        <v>174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f t="shared" si="9"/>
        <v>0</v>
      </c>
      <c r="P152" s="47">
        <f t="shared" si="8"/>
        <v>0</v>
      </c>
      <c r="Q152" s="9"/>
    </row>
    <row r="153" spans="1:17">
      <c r="A153" s="12"/>
      <c r="B153" s="25">
        <v>335.69</v>
      </c>
      <c r="C153" s="20" t="s">
        <v>175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f t="shared" si="9"/>
        <v>0</v>
      </c>
      <c r="P153" s="47">
        <f t="shared" si="8"/>
        <v>0</v>
      </c>
      <c r="Q153" s="9"/>
    </row>
    <row r="154" spans="1:17">
      <c r="A154" s="12"/>
      <c r="B154" s="25">
        <v>335.7</v>
      </c>
      <c r="C154" s="20" t="s">
        <v>176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f t="shared" si="9"/>
        <v>0</v>
      </c>
      <c r="P154" s="47">
        <f t="shared" si="8"/>
        <v>0</v>
      </c>
      <c r="Q154" s="9"/>
    </row>
    <row r="155" spans="1:17">
      <c r="A155" s="12"/>
      <c r="B155" s="25">
        <v>335.9</v>
      </c>
      <c r="C155" s="20" t="s">
        <v>58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f t="shared" si="9"/>
        <v>0</v>
      </c>
      <c r="P155" s="47">
        <f t="shared" si="8"/>
        <v>0</v>
      </c>
      <c r="Q155" s="9"/>
    </row>
    <row r="156" spans="1:17">
      <c r="A156" s="12"/>
      <c r="B156" s="25">
        <v>336</v>
      </c>
      <c r="C156" s="20" t="s">
        <v>177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f t="shared" si="9"/>
        <v>0</v>
      </c>
      <c r="P156" s="47">
        <f t="shared" si="8"/>
        <v>0</v>
      </c>
      <c r="Q156" s="9"/>
    </row>
    <row r="157" spans="1:17">
      <c r="A157" s="12"/>
      <c r="B157" s="25">
        <v>337.1</v>
      </c>
      <c r="C157" s="20" t="s">
        <v>59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f t="shared" si="9"/>
        <v>0</v>
      </c>
      <c r="P157" s="47">
        <f t="shared" si="8"/>
        <v>0</v>
      </c>
      <c r="Q157" s="9"/>
    </row>
    <row r="158" spans="1:17">
      <c r="A158" s="12"/>
      <c r="B158" s="25">
        <v>337.2</v>
      </c>
      <c r="C158" s="20" t="s">
        <v>178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f t="shared" si="9"/>
        <v>0</v>
      </c>
      <c r="P158" s="47">
        <f t="shared" si="8"/>
        <v>0</v>
      </c>
      <c r="Q158" s="9"/>
    </row>
    <row r="159" spans="1:17">
      <c r="A159" s="12"/>
      <c r="B159" s="25">
        <v>337.3</v>
      </c>
      <c r="C159" s="20" t="s">
        <v>179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f t="shared" si="9"/>
        <v>0</v>
      </c>
      <c r="P159" s="47">
        <f t="shared" si="8"/>
        <v>0</v>
      </c>
      <c r="Q159" s="9"/>
    </row>
    <row r="160" spans="1:17">
      <c r="A160" s="12"/>
      <c r="B160" s="25">
        <v>337.4</v>
      </c>
      <c r="C160" s="20" t="s">
        <v>60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f t="shared" si="9"/>
        <v>0</v>
      </c>
      <c r="P160" s="47">
        <f t="shared" si="8"/>
        <v>0</v>
      </c>
      <c r="Q160" s="9"/>
    </row>
    <row r="161" spans="1:17">
      <c r="A161" s="12"/>
      <c r="B161" s="25">
        <v>337.5</v>
      </c>
      <c r="C161" s="20" t="s">
        <v>180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f t="shared" si="9"/>
        <v>0</v>
      </c>
      <c r="P161" s="47">
        <f t="shared" si="8"/>
        <v>0</v>
      </c>
      <c r="Q161" s="9"/>
    </row>
    <row r="162" spans="1:17">
      <c r="A162" s="12"/>
      <c r="B162" s="25">
        <v>337.6</v>
      </c>
      <c r="C162" s="20" t="s">
        <v>181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f t="shared" si="9"/>
        <v>0</v>
      </c>
      <c r="P162" s="47">
        <f t="shared" si="8"/>
        <v>0</v>
      </c>
      <c r="Q162" s="9"/>
    </row>
    <row r="163" spans="1:17">
      <c r="A163" s="12"/>
      <c r="B163" s="25">
        <v>337.7</v>
      </c>
      <c r="C163" s="20" t="s">
        <v>182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f t="shared" si="9"/>
        <v>0</v>
      </c>
      <c r="P163" s="47">
        <f t="shared" si="8"/>
        <v>0</v>
      </c>
      <c r="Q163" s="9"/>
    </row>
    <row r="164" spans="1:17">
      <c r="A164" s="12"/>
      <c r="B164" s="25">
        <v>337.9</v>
      </c>
      <c r="C164" s="20" t="s">
        <v>183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f t="shared" si="9"/>
        <v>0</v>
      </c>
      <c r="P164" s="47">
        <f t="shared" si="8"/>
        <v>0</v>
      </c>
      <c r="Q164" s="9"/>
    </row>
    <row r="165" spans="1:17">
      <c r="A165" s="12"/>
      <c r="B165" s="25">
        <v>338</v>
      </c>
      <c r="C165" s="20" t="s">
        <v>184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f t="shared" si="9"/>
        <v>0</v>
      </c>
      <c r="P165" s="47">
        <f t="shared" si="8"/>
        <v>0</v>
      </c>
      <c r="Q165" s="9"/>
    </row>
    <row r="166" spans="1:17">
      <c r="A166" s="12"/>
      <c r="B166" s="25">
        <v>339</v>
      </c>
      <c r="C166" s="20" t="s">
        <v>185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f>SUM(D166:N166)</f>
        <v>0</v>
      </c>
      <c r="P166" s="47">
        <f t="shared" si="8"/>
        <v>0</v>
      </c>
      <c r="Q166" s="9"/>
    </row>
    <row r="167" spans="1:17" ht="15.75">
      <c r="A167" s="29" t="s">
        <v>186</v>
      </c>
      <c r="B167" s="30"/>
      <c r="C167" s="31"/>
      <c r="D167" s="32">
        <f t="shared" ref="D167:N167" si="10">SUM(D168:D260)</f>
        <v>0</v>
      </c>
      <c r="E167" s="32">
        <f t="shared" si="10"/>
        <v>0</v>
      </c>
      <c r="F167" s="32">
        <f t="shared" si="10"/>
        <v>0</v>
      </c>
      <c r="G167" s="32">
        <f t="shared" si="10"/>
        <v>0</v>
      </c>
      <c r="H167" s="32">
        <f t="shared" si="10"/>
        <v>0</v>
      </c>
      <c r="I167" s="32">
        <f t="shared" si="10"/>
        <v>0</v>
      </c>
      <c r="J167" s="32">
        <f t="shared" si="10"/>
        <v>0</v>
      </c>
      <c r="K167" s="32">
        <f t="shared" si="10"/>
        <v>0</v>
      </c>
      <c r="L167" s="32">
        <f t="shared" si="10"/>
        <v>0</v>
      </c>
      <c r="M167" s="32">
        <f t="shared" si="10"/>
        <v>0</v>
      </c>
      <c r="N167" s="32">
        <f t="shared" si="10"/>
        <v>0</v>
      </c>
      <c r="O167" s="32">
        <f>SUM(D167:N167)</f>
        <v>0</v>
      </c>
      <c r="P167" s="45">
        <f t="shared" si="8"/>
        <v>0</v>
      </c>
      <c r="Q167" s="10"/>
    </row>
    <row r="168" spans="1:17">
      <c r="A168" s="12"/>
      <c r="B168" s="25">
        <v>341.1</v>
      </c>
      <c r="C168" s="20" t="s">
        <v>187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f>SUM(D168:N168)</f>
        <v>0</v>
      </c>
      <c r="P168" s="47">
        <f t="shared" si="8"/>
        <v>0</v>
      </c>
      <c r="Q168" s="9"/>
    </row>
    <row r="169" spans="1:17">
      <c r="A169" s="12"/>
      <c r="B169" s="25">
        <v>341.15</v>
      </c>
      <c r="C169" s="20" t="s">
        <v>188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f t="shared" ref="O169:O260" si="11">SUM(D169:N169)</f>
        <v>0</v>
      </c>
      <c r="P169" s="47">
        <f t="shared" si="8"/>
        <v>0</v>
      </c>
      <c r="Q169" s="9"/>
    </row>
    <row r="170" spans="1:17">
      <c r="A170" s="12"/>
      <c r="B170" s="25">
        <v>341.16</v>
      </c>
      <c r="C170" s="20" t="s">
        <v>189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f t="shared" si="11"/>
        <v>0</v>
      </c>
      <c r="P170" s="47">
        <f t="shared" si="8"/>
        <v>0</v>
      </c>
      <c r="Q170" s="9"/>
    </row>
    <row r="171" spans="1:17">
      <c r="A171" s="12"/>
      <c r="B171" s="25">
        <v>341.2</v>
      </c>
      <c r="C171" s="20" t="s">
        <v>190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f t="shared" si="11"/>
        <v>0</v>
      </c>
      <c r="P171" s="47">
        <f t="shared" si="8"/>
        <v>0</v>
      </c>
      <c r="Q171" s="9"/>
    </row>
    <row r="172" spans="1:17">
      <c r="A172" s="12"/>
      <c r="B172" s="25">
        <v>341.3</v>
      </c>
      <c r="C172" s="20" t="s">
        <v>191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f t="shared" si="11"/>
        <v>0</v>
      </c>
      <c r="P172" s="47">
        <f t="shared" si="8"/>
        <v>0</v>
      </c>
      <c r="Q172" s="9"/>
    </row>
    <row r="173" spans="1:17">
      <c r="A173" s="12"/>
      <c r="B173" s="25">
        <v>341.51</v>
      </c>
      <c r="C173" s="20" t="s">
        <v>192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f t="shared" si="11"/>
        <v>0</v>
      </c>
      <c r="P173" s="47">
        <f t="shared" si="8"/>
        <v>0</v>
      </c>
      <c r="Q173" s="9"/>
    </row>
    <row r="174" spans="1:17">
      <c r="A174" s="12"/>
      <c r="B174" s="25">
        <v>341.52</v>
      </c>
      <c r="C174" s="20" t="s">
        <v>193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f t="shared" si="11"/>
        <v>0</v>
      </c>
      <c r="P174" s="47">
        <f t="shared" si="8"/>
        <v>0</v>
      </c>
      <c r="Q174" s="9"/>
    </row>
    <row r="175" spans="1:17">
      <c r="A175" s="12"/>
      <c r="B175" s="25">
        <v>341.53</v>
      </c>
      <c r="C175" s="20" t="s">
        <v>194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f t="shared" si="11"/>
        <v>0</v>
      </c>
      <c r="P175" s="47">
        <f t="shared" si="8"/>
        <v>0</v>
      </c>
      <c r="Q175" s="9"/>
    </row>
    <row r="176" spans="1:17">
      <c r="A176" s="12"/>
      <c r="B176" s="25">
        <v>341.54</v>
      </c>
      <c r="C176" s="20" t="s">
        <v>195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f t="shared" si="11"/>
        <v>0</v>
      </c>
      <c r="P176" s="47">
        <f t="shared" si="8"/>
        <v>0</v>
      </c>
      <c r="Q176" s="9"/>
    </row>
    <row r="177" spans="1:17">
      <c r="A177" s="12"/>
      <c r="B177" s="25">
        <v>341.55</v>
      </c>
      <c r="C177" s="20" t="s">
        <v>196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f t="shared" si="11"/>
        <v>0</v>
      </c>
      <c r="P177" s="47">
        <f t="shared" si="8"/>
        <v>0</v>
      </c>
      <c r="Q177" s="9"/>
    </row>
    <row r="178" spans="1:17">
      <c r="A178" s="12"/>
      <c r="B178" s="25">
        <v>341.56</v>
      </c>
      <c r="C178" s="20" t="s">
        <v>197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f t="shared" si="11"/>
        <v>0</v>
      </c>
      <c r="P178" s="47">
        <f t="shared" si="8"/>
        <v>0</v>
      </c>
      <c r="Q178" s="9"/>
    </row>
    <row r="179" spans="1:17">
      <c r="A179" s="12"/>
      <c r="B179" s="25">
        <v>341.8</v>
      </c>
      <c r="C179" s="20" t="s">
        <v>198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f t="shared" si="11"/>
        <v>0</v>
      </c>
      <c r="P179" s="47">
        <f t="shared" si="8"/>
        <v>0</v>
      </c>
      <c r="Q179" s="9"/>
    </row>
    <row r="180" spans="1:17">
      <c r="A180" s="12"/>
      <c r="B180" s="25">
        <v>341.9</v>
      </c>
      <c r="C180" s="20" t="s">
        <v>199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f t="shared" si="11"/>
        <v>0</v>
      </c>
      <c r="P180" s="47">
        <f t="shared" si="8"/>
        <v>0</v>
      </c>
      <c r="Q180" s="9"/>
    </row>
    <row r="181" spans="1:17">
      <c r="A181" s="12"/>
      <c r="B181" s="25">
        <v>342.1</v>
      </c>
      <c r="C181" s="20" t="s">
        <v>200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f t="shared" si="11"/>
        <v>0</v>
      </c>
      <c r="P181" s="47">
        <f t="shared" si="8"/>
        <v>0</v>
      </c>
      <c r="Q181" s="9"/>
    </row>
    <row r="182" spans="1:17">
      <c r="A182" s="12"/>
      <c r="B182" s="25">
        <v>342.2</v>
      </c>
      <c r="C182" s="20" t="s">
        <v>201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f t="shared" si="11"/>
        <v>0</v>
      </c>
      <c r="P182" s="47">
        <f t="shared" si="8"/>
        <v>0</v>
      </c>
      <c r="Q182" s="9"/>
    </row>
    <row r="183" spans="1:17">
      <c r="A183" s="12"/>
      <c r="B183" s="25">
        <v>342.3</v>
      </c>
      <c r="C183" s="20" t="s">
        <v>202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f t="shared" si="11"/>
        <v>0</v>
      </c>
      <c r="P183" s="47">
        <f t="shared" si="8"/>
        <v>0</v>
      </c>
      <c r="Q183" s="9"/>
    </row>
    <row r="184" spans="1:17">
      <c r="A184" s="12"/>
      <c r="B184" s="25">
        <v>342.4</v>
      </c>
      <c r="C184" s="20" t="s">
        <v>203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f t="shared" si="11"/>
        <v>0</v>
      </c>
      <c r="P184" s="47">
        <f t="shared" si="8"/>
        <v>0</v>
      </c>
      <c r="Q184" s="9"/>
    </row>
    <row r="185" spans="1:17">
      <c r="A185" s="12"/>
      <c r="B185" s="25">
        <v>342.5</v>
      </c>
      <c r="C185" s="20" t="s">
        <v>204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f t="shared" si="11"/>
        <v>0</v>
      </c>
      <c r="P185" s="47">
        <f t="shared" si="8"/>
        <v>0</v>
      </c>
      <c r="Q185" s="9"/>
    </row>
    <row r="186" spans="1:17">
      <c r="A186" s="12"/>
      <c r="B186" s="25">
        <v>342.6</v>
      </c>
      <c r="C186" s="20" t="s">
        <v>205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f t="shared" si="11"/>
        <v>0</v>
      </c>
      <c r="P186" s="47">
        <f t="shared" si="8"/>
        <v>0</v>
      </c>
      <c r="Q186" s="9"/>
    </row>
    <row r="187" spans="1:17">
      <c r="A187" s="12"/>
      <c r="B187" s="25">
        <v>342.9</v>
      </c>
      <c r="C187" s="20" t="s">
        <v>206</v>
      </c>
      <c r="D187" s="46">
        <v>0</v>
      </c>
      <c r="E187" s="46">
        <v>0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f t="shared" si="11"/>
        <v>0</v>
      </c>
      <c r="P187" s="47">
        <f t="shared" si="8"/>
        <v>0</v>
      </c>
      <c r="Q187" s="9"/>
    </row>
    <row r="188" spans="1:17">
      <c r="A188" s="12"/>
      <c r="B188" s="25">
        <v>343.1</v>
      </c>
      <c r="C188" s="20" t="s">
        <v>207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f t="shared" si="11"/>
        <v>0</v>
      </c>
      <c r="P188" s="47">
        <f t="shared" si="8"/>
        <v>0</v>
      </c>
      <c r="Q188" s="9"/>
    </row>
    <row r="189" spans="1:17">
      <c r="A189" s="12"/>
      <c r="B189" s="25">
        <v>343.2</v>
      </c>
      <c r="C189" s="20" t="s">
        <v>208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f t="shared" si="11"/>
        <v>0</v>
      </c>
      <c r="P189" s="47">
        <f t="shared" si="8"/>
        <v>0</v>
      </c>
      <c r="Q189" s="9"/>
    </row>
    <row r="190" spans="1:17">
      <c r="A190" s="12"/>
      <c r="B190" s="25">
        <v>343.3</v>
      </c>
      <c r="C190" s="20" t="s">
        <v>209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f t="shared" si="11"/>
        <v>0</v>
      </c>
      <c r="P190" s="47">
        <f t="shared" si="8"/>
        <v>0</v>
      </c>
      <c r="Q190" s="9"/>
    </row>
    <row r="191" spans="1:17">
      <c r="A191" s="12"/>
      <c r="B191" s="25">
        <v>343.4</v>
      </c>
      <c r="C191" s="20" t="s">
        <v>210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f t="shared" si="11"/>
        <v>0</v>
      </c>
      <c r="P191" s="47">
        <f t="shared" si="8"/>
        <v>0</v>
      </c>
      <c r="Q191" s="9"/>
    </row>
    <row r="192" spans="1:17">
      <c r="A192" s="12"/>
      <c r="B192" s="25">
        <v>343.5</v>
      </c>
      <c r="C192" s="20" t="s">
        <v>211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f t="shared" si="11"/>
        <v>0</v>
      </c>
      <c r="P192" s="47">
        <f t="shared" si="8"/>
        <v>0</v>
      </c>
      <c r="Q192" s="9"/>
    </row>
    <row r="193" spans="1:17">
      <c r="A193" s="12"/>
      <c r="B193" s="25">
        <v>343.6</v>
      </c>
      <c r="C193" s="20" t="s">
        <v>212</v>
      </c>
      <c r="D193" s="46">
        <v>0</v>
      </c>
      <c r="E193" s="46">
        <v>0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f t="shared" si="11"/>
        <v>0</v>
      </c>
      <c r="P193" s="47">
        <f t="shared" si="8"/>
        <v>0</v>
      </c>
      <c r="Q193" s="9"/>
    </row>
    <row r="194" spans="1:17">
      <c r="A194" s="12"/>
      <c r="B194" s="25">
        <v>343.7</v>
      </c>
      <c r="C194" s="20" t="s">
        <v>213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f t="shared" si="11"/>
        <v>0</v>
      </c>
      <c r="P194" s="47">
        <f t="shared" si="8"/>
        <v>0</v>
      </c>
      <c r="Q194" s="9"/>
    </row>
    <row r="195" spans="1:17">
      <c r="A195" s="12"/>
      <c r="B195" s="25">
        <v>343.8</v>
      </c>
      <c r="C195" s="20" t="s">
        <v>214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f t="shared" si="11"/>
        <v>0</v>
      </c>
      <c r="P195" s="47">
        <f t="shared" si="8"/>
        <v>0</v>
      </c>
      <c r="Q195" s="9"/>
    </row>
    <row r="196" spans="1:17">
      <c r="A196" s="12"/>
      <c r="B196" s="25">
        <v>343.9</v>
      </c>
      <c r="C196" s="20" t="s">
        <v>215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f t="shared" si="11"/>
        <v>0</v>
      </c>
      <c r="P196" s="47">
        <f t="shared" si="8"/>
        <v>0</v>
      </c>
      <c r="Q196" s="9"/>
    </row>
    <row r="197" spans="1:17">
      <c r="A197" s="12"/>
      <c r="B197" s="25">
        <v>344.1</v>
      </c>
      <c r="C197" s="20" t="s">
        <v>216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f t="shared" si="11"/>
        <v>0</v>
      </c>
      <c r="P197" s="47">
        <f t="shared" ref="P197:P260" si="12">(O197/P$323)</f>
        <v>0</v>
      </c>
      <c r="Q197" s="9"/>
    </row>
    <row r="198" spans="1:17">
      <c r="A198" s="12"/>
      <c r="B198" s="25">
        <v>344.2</v>
      </c>
      <c r="C198" s="20" t="s">
        <v>217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f t="shared" si="11"/>
        <v>0</v>
      </c>
      <c r="P198" s="47">
        <f t="shared" si="12"/>
        <v>0</v>
      </c>
      <c r="Q198" s="9"/>
    </row>
    <row r="199" spans="1:17">
      <c r="A199" s="12"/>
      <c r="B199" s="25">
        <v>344.3</v>
      </c>
      <c r="C199" s="20" t="s">
        <v>218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f t="shared" si="11"/>
        <v>0</v>
      </c>
      <c r="P199" s="47">
        <f t="shared" si="12"/>
        <v>0</v>
      </c>
      <c r="Q199" s="9"/>
    </row>
    <row r="200" spans="1:17">
      <c r="A200" s="12"/>
      <c r="B200" s="25">
        <v>344.4</v>
      </c>
      <c r="C200" s="20" t="s">
        <v>219</v>
      </c>
      <c r="D200" s="46">
        <v>0</v>
      </c>
      <c r="E200" s="46">
        <v>0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f t="shared" si="11"/>
        <v>0</v>
      </c>
      <c r="P200" s="47">
        <f t="shared" si="12"/>
        <v>0</v>
      </c>
      <c r="Q200" s="9"/>
    </row>
    <row r="201" spans="1:17">
      <c r="A201" s="12"/>
      <c r="B201" s="25">
        <v>344.5</v>
      </c>
      <c r="C201" s="20" t="s">
        <v>220</v>
      </c>
      <c r="D201" s="46">
        <v>0</v>
      </c>
      <c r="E201" s="46">
        <v>0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v>0</v>
      </c>
      <c r="O201" s="46">
        <f t="shared" si="11"/>
        <v>0</v>
      </c>
      <c r="P201" s="47">
        <f t="shared" si="12"/>
        <v>0</v>
      </c>
      <c r="Q201" s="9"/>
    </row>
    <row r="202" spans="1:17">
      <c r="A202" s="12"/>
      <c r="B202" s="25">
        <v>344.6</v>
      </c>
      <c r="C202" s="20" t="s">
        <v>221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v>0</v>
      </c>
      <c r="O202" s="46">
        <f t="shared" si="11"/>
        <v>0</v>
      </c>
      <c r="P202" s="47">
        <f t="shared" si="12"/>
        <v>0</v>
      </c>
      <c r="Q202" s="9"/>
    </row>
    <row r="203" spans="1:17">
      <c r="A203" s="12"/>
      <c r="B203" s="25">
        <v>344.9</v>
      </c>
      <c r="C203" s="20" t="s">
        <v>222</v>
      </c>
      <c r="D203" s="46">
        <v>0</v>
      </c>
      <c r="E203" s="46">
        <v>0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f t="shared" si="11"/>
        <v>0</v>
      </c>
      <c r="P203" s="47">
        <f t="shared" si="12"/>
        <v>0</v>
      </c>
      <c r="Q203" s="9"/>
    </row>
    <row r="204" spans="1:17">
      <c r="A204" s="12"/>
      <c r="B204" s="25">
        <v>345.1</v>
      </c>
      <c r="C204" s="20" t="s">
        <v>223</v>
      </c>
      <c r="D204" s="46">
        <v>0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f t="shared" si="11"/>
        <v>0</v>
      </c>
      <c r="P204" s="47">
        <f t="shared" si="12"/>
        <v>0</v>
      </c>
      <c r="Q204" s="9"/>
    </row>
    <row r="205" spans="1:17">
      <c r="A205" s="12"/>
      <c r="B205" s="25">
        <v>345.9</v>
      </c>
      <c r="C205" s="20" t="s">
        <v>224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f t="shared" si="11"/>
        <v>0</v>
      </c>
      <c r="P205" s="47">
        <f t="shared" si="12"/>
        <v>0</v>
      </c>
      <c r="Q205" s="9"/>
    </row>
    <row r="206" spans="1:17">
      <c r="A206" s="12"/>
      <c r="B206" s="25">
        <v>346.1</v>
      </c>
      <c r="C206" s="20" t="s">
        <v>225</v>
      </c>
      <c r="D206" s="46">
        <v>0</v>
      </c>
      <c r="E206" s="46">
        <v>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f t="shared" si="11"/>
        <v>0</v>
      </c>
      <c r="P206" s="47">
        <f t="shared" si="12"/>
        <v>0</v>
      </c>
      <c r="Q206" s="9"/>
    </row>
    <row r="207" spans="1:17">
      <c r="A207" s="12"/>
      <c r="B207" s="25">
        <v>346.2</v>
      </c>
      <c r="C207" s="20" t="s">
        <v>226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f t="shared" si="11"/>
        <v>0</v>
      </c>
      <c r="P207" s="47">
        <f t="shared" si="12"/>
        <v>0</v>
      </c>
      <c r="Q207" s="9"/>
    </row>
    <row r="208" spans="1:17">
      <c r="A208" s="12"/>
      <c r="B208" s="25">
        <v>346.3</v>
      </c>
      <c r="C208" s="20" t="s">
        <v>227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v>0</v>
      </c>
      <c r="O208" s="46">
        <f t="shared" si="11"/>
        <v>0</v>
      </c>
      <c r="P208" s="47">
        <f t="shared" si="12"/>
        <v>0</v>
      </c>
      <c r="Q208" s="9"/>
    </row>
    <row r="209" spans="1:17">
      <c r="A209" s="12"/>
      <c r="B209" s="25">
        <v>346.4</v>
      </c>
      <c r="C209" s="20" t="s">
        <v>228</v>
      </c>
      <c r="D209" s="46">
        <v>0</v>
      </c>
      <c r="E209" s="46">
        <v>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f t="shared" si="11"/>
        <v>0</v>
      </c>
      <c r="P209" s="47">
        <f t="shared" si="12"/>
        <v>0</v>
      </c>
      <c r="Q209" s="9"/>
    </row>
    <row r="210" spans="1:17">
      <c r="A210" s="12"/>
      <c r="B210" s="25">
        <v>346.9</v>
      </c>
      <c r="C210" s="20" t="s">
        <v>229</v>
      </c>
      <c r="D210" s="46">
        <v>0</v>
      </c>
      <c r="E210" s="46">
        <v>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f t="shared" si="11"/>
        <v>0</v>
      </c>
      <c r="P210" s="47">
        <f t="shared" si="12"/>
        <v>0</v>
      </c>
      <c r="Q210" s="9"/>
    </row>
    <row r="211" spans="1:17">
      <c r="A211" s="12"/>
      <c r="B211" s="25">
        <v>347.1</v>
      </c>
      <c r="C211" s="20" t="s">
        <v>230</v>
      </c>
      <c r="D211" s="46">
        <v>0</v>
      </c>
      <c r="E211" s="46">
        <v>0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f t="shared" si="11"/>
        <v>0</v>
      </c>
      <c r="P211" s="47">
        <f t="shared" si="12"/>
        <v>0</v>
      </c>
      <c r="Q211" s="9"/>
    </row>
    <row r="212" spans="1:17">
      <c r="A212" s="12"/>
      <c r="B212" s="25">
        <v>347.2</v>
      </c>
      <c r="C212" s="20" t="s">
        <v>231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f t="shared" si="11"/>
        <v>0</v>
      </c>
      <c r="P212" s="47">
        <f t="shared" si="12"/>
        <v>0</v>
      </c>
      <c r="Q212" s="9"/>
    </row>
    <row r="213" spans="1:17">
      <c r="A213" s="12"/>
      <c r="B213" s="25">
        <v>347.3</v>
      </c>
      <c r="C213" s="20" t="s">
        <v>232</v>
      </c>
      <c r="D213" s="46">
        <v>0</v>
      </c>
      <c r="E213" s="46">
        <v>0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f t="shared" si="11"/>
        <v>0</v>
      </c>
      <c r="P213" s="47">
        <f t="shared" si="12"/>
        <v>0</v>
      </c>
      <c r="Q213" s="9"/>
    </row>
    <row r="214" spans="1:17">
      <c r="A214" s="12"/>
      <c r="B214" s="25">
        <v>347.4</v>
      </c>
      <c r="C214" s="20" t="s">
        <v>233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f t="shared" si="11"/>
        <v>0</v>
      </c>
      <c r="P214" s="47">
        <f t="shared" si="12"/>
        <v>0</v>
      </c>
      <c r="Q214" s="9"/>
    </row>
    <row r="215" spans="1:17">
      <c r="A215" s="12"/>
      <c r="B215" s="25">
        <v>347.5</v>
      </c>
      <c r="C215" s="20" t="s">
        <v>234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f t="shared" si="11"/>
        <v>0</v>
      </c>
      <c r="P215" s="47">
        <f t="shared" si="12"/>
        <v>0</v>
      </c>
      <c r="Q215" s="9"/>
    </row>
    <row r="216" spans="1:17">
      <c r="A216" s="12"/>
      <c r="B216" s="25">
        <v>347.8</v>
      </c>
      <c r="C216" s="20" t="s">
        <v>235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f t="shared" si="11"/>
        <v>0</v>
      </c>
      <c r="P216" s="47">
        <f t="shared" si="12"/>
        <v>0</v>
      </c>
      <c r="Q216" s="9"/>
    </row>
    <row r="217" spans="1:17">
      <c r="A217" s="12"/>
      <c r="B217" s="25">
        <v>347.9</v>
      </c>
      <c r="C217" s="20" t="s">
        <v>236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f t="shared" si="11"/>
        <v>0</v>
      </c>
      <c r="P217" s="47">
        <f t="shared" si="12"/>
        <v>0</v>
      </c>
      <c r="Q217" s="9"/>
    </row>
    <row r="218" spans="1:17">
      <c r="A218" s="12"/>
      <c r="B218" s="25">
        <v>348.11</v>
      </c>
      <c r="C218" s="20" t="s">
        <v>237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f>SUM(D218:N218)</f>
        <v>0</v>
      </c>
      <c r="P218" s="47">
        <f t="shared" si="12"/>
        <v>0</v>
      </c>
      <c r="Q218" s="9"/>
    </row>
    <row r="219" spans="1:17">
      <c r="A219" s="12"/>
      <c r="B219" s="25">
        <v>348.12</v>
      </c>
      <c r="C219" s="20" t="s">
        <v>238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f t="shared" ref="O219:O244" si="13">SUM(D219:N219)</f>
        <v>0</v>
      </c>
      <c r="P219" s="47">
        <f t="shared" si="12"/>
        <v>0</v>
      </c>
      <c r="Q219" s="9"/>
    </row>
    <row r="220" spans="1:17">
      <c r="A220" s="12"/>
      <c r="B220" s="25">
        <v>348.13</v>
      </c>
      <c r="C220" s="20" t="s">
        <v>239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f t="shared" si="13"/>
        <v>0</v>
      </c>
      <c r="P220" s="47">
        <f t="shared" si="12"/>
        <v>0</v>
      </c>
      <c r="Q220" s="9"/>
    </row>
    <row r="221" spans="1:17">
      <c r="A221" s="12"/>
      <c r="B221" s="25">
        <v>348.14</v>
      </c>
      <c r="C221" s="20" t="s">
        <v>240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f t="shared" si="13"/>
        <v>0</v>
      </c>
      <c r="P221" s="47">
        <f t="shared" si="12"/>
        <v>0</v>
      </c>
      <c r="Q221" s="9"/>
    </row>
    <row r="222" spans="1:17">
      <c r="A222" s="12"/>
      <c r="B222" s="25">
        <v>348.21</v>
      </c>
      <c r="C222" s="20" t="s">
        <v>241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f t="shared" si="13"/>
        <v>0</v>
      </c>
      <c r="P222" s="47">
        <f t="shared" si="12"/>
        <v>0</v>
      </c>
      <c r="Q222" s="9"/>
    </row>
    <row r="223" spans="1:17">
      <c r="A223" s="12"/>
      <c r="B223" s="25">
        <v>348.22</v>
      </c>
      <c r="C223" s="20" t="s">
        <v>242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f t="shared" si="13"/>
        <v>0</v>
      </c>
      <c r="P223" s="47">
        <f t="shared" si="12"/>
        <v>0</v>
      </c>
      <c r="Q223" s="9"/>
    </row>
    <row r="224" spans="1:17">
      <c r="A224" s="12"/>
      <c r="B224" s="25">
        <v>348.23</v>
      </c>
      <c r="C224" s="20" t="s">
        <v>243</v>
      </c>
      <c r="D224" s="46">
        <v>0</v>
      </c>
      <c r="E224" s="46"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f t="shared" si="13"/>
        <v>0</v>
      </c>
      <c r="P224" s="47">
        <f t="shared" si="12"/>
        <v>0</v>
      </c>
      <c r="Q224" s="9"/>
    </row>
    <row r="225" spans="1:17">
      <c r="A225" s="12"/>
      <c r="B225" s="25">
        <v>348.24</v>
      </c>
      <c r="C225" s="20" t="s">
        <v>244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f t="shared" si="13"/>
        <v>0</v>
      </c>
      <c r="P225" s="47">
        <f t="shared" si="12"/>
        <v>0</v>
      </c>
      <c r="Q225" s="9"/>
    </row>
    <row r="226" spans="1:17">
      <c r="A226" s="12"/>
      <c r="B226" s="25">
        <v>348.31</v>
      </c>
      <c r="C226" s="20" t="s">
        <v>245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f t="shared" si="13"/>
        <v>0</v>
      </c>
      <c r="P226" s="47">
        <f t="shared" si="12"/>
        <v>0</v>
      </c>
      <c r="Q226" s="9"/>
    </row>
    <row r="227" spans="1:17">
      <c r="A227" s="12"/>
      <c r="B227" s="25">
        <v>348.32</v>
      </c>
      <c r="C227" s="20" t="s">
        <v>246</v>
      </c>
      <c r="D227" s="46">
        <v>0</v>
      </c>
      <c r="E227" s="46">
        <v>0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f t="shared" si="13"/>
        <v>0</v>
      </c>
      <c r="P227" s="47">
        <f t="shared" si="12"/>
        <v>0</v>
      </c>
      <c r="Q227" s="9"/>
    </row>
    <row r="228" spans="1:17">
      <c r="A228" s="12"/>
      <c r="B228" s="25">
        <v>348.33</v>
      </c>
      <c r="C228" s="20" t="s">
        <v>247</v>
      </c>
      <c r="D228" s="46">
        <v>0</v>
      </c>
      <c r="E228" s="46">
        <v>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f t="shared" si="13"/>
        <v>0</v>
      </c>
      <c r="P228" s="47">
        <f t="shared" si="12"/>
        <v>0</v>
      </c>
      <c r="Q228" s="9"/>
    </row>
    <row r="229" spans="1:17">
      <c r="A229" s="12"/>
      <c r="B229" s="25">
        <v>348.41</v>
      </c>
      <c r="C229" s="20" t="s">
        <v>248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v>0</v>
      </c>
      <c r="O229" s="46">
        <f t="shared" si="13"/>
        <v>0</v>
      </c>
      <c r="P229" s="47">
        <f t="shared" si="12"/>
        <v>0</v>
      </c>
      <c r="Q229" s="9"/>
    </row>
    <row r="230" spans="1:17">
      <c r="A230" s="12"/>
      <c r="B230" s="25">
        <v>348.42</v>
      </c>
      <c r="C230" s="20" t="s">
        <v>249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f t="shared" si="13"/>
        <v>0</v>
      </c>
      <c r="P230" s="47">
        <f t="shared" si="12"/>
        <v>0</v>
      </c>
      <c r="Q230" s="9"/>
    </row>
    <row r="231" spans="1:17">
      <c r="A231" s="12"/>
      <c r="B231" s="25">
        <v>348.43</v>
      </c>
      <c r="C231" s="20" t="s">
        <v>250</v>
      </c>
      <c r="D231" s="46">
        <v>0</v>
      </c>
      <c r="E231" s="46">
        <v>0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f t="shared" si="13"/>
        <v>0</v>
      </c>
      <c r="P231" s="47">
        <f t="shared" si="12"/>
        <v>0</v>
      </c>
      <c r="Q231" s="9"/>
    </row>
    <row r="232" spans="1:17">
      <c r="A232" s="12"/>
      <c r="B232" s="25">
        <v>348.48</v>
      </c>
      <c r="C232" s="20" t="s">
        <v>251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f t="shared" si="13"/>
        <v>0</v>
      </c>
      <c r="P232" s="47">
        <f t="shared" si="12"/>
        <v>0</v>
      </c>
      <c r="Q232" s="9"/>
    </row>
    <row r="233" spans="1:17">
      <c r="A233" s="12"/>
      <c r="B233" s="25">
        <v>348.51</v>
      </c>
      <c r="C233" s="20" t="s">
        <v>354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f t="shared" si="13"/>
        <v>0</v>
      </c>
      <c r="P233" s="47">
        <f t="shared" si="12"/>
        <v>0</v>
      </c>
      <c r="Q233" s="9"/>
    </row>
    <row r="234" spans="1:17">
      <c r="A234" s="12"/>
      <c r="B234" s="25">
        <v>348.52</v>
      </c>
      <c r="C234" s="20" t="s">
        <v>355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f t="shared" si="13"/>
        <v>0</v>
      </c>
      <c r="P234" s="47">
        <f t="shared" si="12"/>
        <v>0</v>
      </c>
      <c r="Q234" s="9"/>
    </row>
    <row r="235" spans="1:17">
      <c r="A235" s="12"/>
      <c r="B235" s="25">
        <v>348.53</v>
      </c>
      <c r="C235" s="20" t="s">
        <v>356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f t="shared" si="13"/>
        <v>0</v>
      </c>
      <c r="P235" s="47">
        <f t="shared" si="12"/>
        <v>0</v>
      </c>
      <c r="Q235" s="9"/>
    </row>
    <row r="236" spans="1:17">
      <c r="A236" s="12"/>
      <c r="B236" s="25">
        <v>348.54</v>
      </c>
      <c r="C236" s="20" t="s">
        <v>357</v>
      </c>
      <c r="D236" s="46">
        <v>0</v>
      </c>
      <c r="E236" s="46">
        <v>0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f t="shared" si="13"/>
        <v>0</v>
      </c>
      <c r="P236" s="47">
        <f t="shared" si="12"/>
        <v>0</v>
      </c>
      <c r="Q236" s="9"/>
    </row>
    <row r="237" spans="1:17">
      <c r="A237" s="12"/>
      <c r="B237" s="25">
        <v>348.61</v>
      </c>
      <c r="C237" s="20" t="s">
        <v>252</v>
      </c>
      <c r="D237" s="46">
        <v>0</v>
      </c>
      <c r="E237" s="46">
        <v>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f t="shared" si="13"/>
        <v>0</v>
      </c>
      <c r="P237" s="47">
        <f t="shared" si="12"/>
        <v>0</v>
      </c>
      <c r="Q237" s="9"/>
    </row>
    <row r="238" spans="1:17">
      <c r="A238" s="12"/>
      <c r="B238" s="25">
        <v>348.62</v>
      </c>
      <c r="C238" s="20" t="s">
        <v>253</v>
      </c>
      <c r="D238" s="46">
        <v>0</v>
      </c>
      <c r="E238" s="46">
        <v>0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f t="shared" si="13"/>
        <v>0</v>
      </c>
      <c r="P238" s="47">
        <f t="shared" si="12"/>
        <v>0</v>
      </c>
      <c r="Q238" s="9"/>
    </row>
    <row r="239" spans="1:17">
      <c r="A239" s="12"/>
      <c r="B239" s="25">
        <v>348.63</v>
      </c>
      <c r="C239" s="20" t="s">
        <v>254</v>
      </c>
      <c r="D239" s="46">
        <v>0</v>
      </c>
      <c r="E239" s="46">
        <v>0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0</v>
      </c>
      <c r="N239" s="46">
        <v>0</v>
      </c>
      <c r="O239" s="46">
        <f t="shared" si="13"/>
        <v>0</v>
      </c>
      <c r="P239" s="47">
        <f t="shared" si="12"/>
        <v>0</v>
      </c>
      <c r="Q239" s="9"/>
    </row>
    <row r="240" spans="1:17">
      <c r="A240" s="12"/>
      <c r="B240" s="25">
        <v>348.64</v>
      </c>
      <c r="C240" s="20" t="s">
        <v>255</v>
      </c>
      <c r="D240" s="46">
        <v>0</v>
      </c>
      <c r="E240" s="46">
        <v>0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f t="shared" si="13"/>
        <v>0</v>
      </c>
      <c r="P240" s="47">
        <f t="shared" si="12"/>
        <v>0</v>
      </c>
      <c r="Q240" s="9"/>
    </row>
    <row r="241" spans="1:17">
      <c r="A241" s="12"/>
      <c r="B241" s="25">
        <v>348.71</v>
      </c>
      <c r="C241" s="20" t="s">
        <v>256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f t="shared" si="13"/>
        <v>0</v>
      </c>
      <c r="P241" s="47">
        <f t="shared" si="12"/>
        <v>0</v>
      </c>
      <c r="Q241" s="9"/>
    </row>
    <row r="242" spans="1:17">
      <c r="A242" s="12"/>
      <c r="B242" s="25">
        <v>348.72</v>
      </c>
      <c r="C242" s="20" t="s">
        <v>257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f t="shared" si="13"/>
        <v>0</v>
      </c>
      <c r="P242" s="47">
        <f t="shared" si="12"/>
        <v>0</v>
      </c>
      <c r="Q242" s="9"/>
    </row>
    <row r="243" spans="1:17">
      <c r="A243" s="12"/>
      <c r="B243" s="25">
        <v>348.73</v>
      </c>
      <c r="C243" s="20" t="s">
        <v>258</v>
      </c>
      <c r="D243" s="46">
        <v>0</v>
      </c>
      <c r="E243" s="46">
        <v>0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f t="shared" si="13"/>
        <v>0</v>
      </c>
      <c r="P243" s="47">
        <f t="shared" si="12"/>
        <v>0</v>
      </c>
      <c r="Q243" s="9"/>
    </row>
    <row r="244" spans="1:17">
      <c r="A244" s="12"/>
      <c r="B244" s="25">
        <v>348.74</v>
      </c>
      <c r="C244" s="20" t="s">
        <v>259</v>
      </c>
      <c r="D244" s="46">
        <v>0</v>
      </c>
      <c r="E244" s="46">
        <v>0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v>0</v>
      </c>
      <c r="O244" s="46">
        <f t="shared" si="13"/>
        <v>0</v>
      </c>
      <c r="P244" s="47">
        <f t="shared" si="12"/>
        <v>0</v>
      </c>
      <c r="Q244" s="9"/>
    </row>
    <row r="245" spans="1:17">
      <c r="A245" s="12"/>
      <c r="B245" s="25">
        <v>348.82</v>
      </c>
      <c r="C245" s="20" t="s">
        <v>260</v>
      </c>
      <c r="D245" s="46">
        <v>0</v>
      </c>
      <c r="E245" s="46">
        <v>0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f t="shared" si="11"/>
        <v>0</v>
      </c>
      <c r="P245" s="47">
        <f t="shared" si="12"/>
        <v>0</v>
      </c>
      <c r="Q245" s="9"/>
    </row>
    <row r="246" spans="1:17">
      <c r="A246" s="12"/>
      <c r="B246" s="25">
        <v>348.85</v>
      </c>
      <c r="C246" s="20" t="s">
        <v>261</v>
      </c>
      <c r="D246" s="46">
        <v>0</v>
      </c>
      <c r="E246" s="46">
        <v>0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f t="shared" si="11"/>
        <v>0</v>
      </c>
      <c r="P246" s="47">
        <f t="shared" si="12"/>
        <v>0</v>
      </c>
      <c r="Q246" s="9"/>
    </row>
    <row r="247" spans="1:17">
      <c r="A247" s="12"/>
      <c r="B247" s="25">
        <v>348.86</v>
      </c>
      <c r="C247" s="20" t="s">
        <v>262</v>
      </c>
      <c r="D247" s="46">
        <v>0</v>
      </c>
      <c r="E247" s="46">
        <v>0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v>0</v>
      </c>
      <c r="O247" s="46">
        <f t="shared" si="11"/>
        <v>0</v>
      </c>
      <c r="P247" s="47">
        <f t="shared" si="12"/>
        <v>0</v>
      </c>
      <c r="Q247" s="9"/>
    </row>
    <row r="248" spans="1:17">
      <c r="A248" s="12"/>
      <c r="B248" s="25">
        <v>348.87</v>
      </c>
      <c r="C248" s="20" t="s">
        <v>263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f t="shared" si="11"/>
        <v>0</v>
      </c>
      <c r="P248" s="47">
        <f t="shared" si="12"/>
        <v>0</v>
      </c>
      <c r="Q248" s="9"/>
    </row>
    <row r="249" spans="1:17">
      <c r="A249" s="12"/>
      <c r="B249" s="25">
        <v>348.88</v>
      </c>
      <c r="C249" s="20" t="s">
        <v>264</v>
      </c>
      <c r="D249" s="46">
        <v>0</v>
      </c>
      <c r="E249" s="46">
        <v>0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f t="shared" si="11"/>
        <v>0</v>
      </c>
      <c r="P249" s="47">
        <f t="shared" si="12"/>
        <v>0</v>
      </c>
      <c r="Q249" s="9"/>
    </row>
    <row r="250" spans="1:17">
      <c r="A250" s="12"/>
      <c r="B250" s="25">
        <v>348.89</v>
      </c>
      <c r="C250" s="20" t="s">
        <v>358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f>SUM(D250:N250)</f>
        <v>0</v>
      </c>
      <c r="P250" s="47">
        <f t="shared" si="12"/>
        <v>0</v>
      </c>
      <c r="Q250" s="9"/>
    </row>
    <row r="251" spans="1:17">
      <c r="A251" s="12"/>
      <c r="B251" s="25">
        <v>348.92099999999999</v>
      </c>
      <c r="C251" s="20" t="s">
        <v>265</v>
      </c>
      <c r="D251" s="46">
        <v>0</v>
      </c>
      <c r="E251" s="46">
        <v>0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f t="shared" ref="O251:O259" si="14">SUM(D251:N251)</f>
        <v>0</v>
      </c>
      <c r="P251" s="47">
        <f t="shared" si="12"/>
        <v>0</v>
      </c>
      <c r="Q251" s="9"/>
    </row>
    <row r="252" spans="1:17">
      <c r="A252" s="12"/>
      <c r="B252" s="25">
        <v>348.92200000000003</v>
      </c>
      <c r="C252" s="20" t="s">
        <v>266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f t="shared" si="14"/>
        <v>0</v>
      </c>
      <c r="P252" s="47">
        <f t="shared" si="12"/>
        <v>0</v>
      </c>
      <c r="Q252" s="9"/>
    </row>
    <row r="253" spans="1:17">
      <c r="A253" s="12"/>
      <c r="B253" s="25">
        <v>348.923</v>
      </c>
      <c r="C253" s="20" t="s">
        <v>267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f t="shared" si="14"/>
        <v>0</v>
      </c>
      <c r="P253" s="47">
        <f t="shared" si="12"/>
        <v>0</v>
      </c>
      <c r="Q253" s="9"/>
    </row>
    <row r="254" spans="1:17">
      <c r="A254" s="12"/>
      <c r="B254" s="25">
        <v>348.92399999999998</v>
      </c>
      <c r="C254" s="20" t="s">
        <v>268</v>
      </c>
      <c r="D254" s="46">
        <v>0</v>
      </c>
      <c r="E254" s="46">
        <v>0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f t="shared" si="14"/>
        <v>0</v>
      </c>
      <c r="P254" s="47">
        <f t="shared" si="12"/>
        <v>0</v>
      </c>
      <c r="Q254" s="9"/>
    </row>
    <row r="255" spans="1:17">
      <c r="A255" s="12"/>
      <c r="B255" s="25">
        <v>348.93</v>
      </c>
      <c r="C255" s="20" t="s">
        <v>269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f t="shared" si="14"/>
        <v>0</v>
      </c>
      <c r="P255" s="47">
        <f t="shared" si="12"/>
        <v>0</v>
      </c>
      <c r="Q255" s="9"/>
    </row>
    <row r="256" spans="1:17">
      <c r="A256" s="12"/>
      <c r="B256" s="25">
        <v>348.93099999999998</v>
      </c>
      <c r="C256" s="20" t="s">
        <v>270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f t="shared" si="14"/>
        <v>0</v>
      </c>
      <c r="P256" s="47">
        <f t="shared" si="12"/>
        <v>0</v>
      </c>
      <c r="Q256" s="9"/>
    </row>
    <row r="257" spans="1:17">
      <c r="A257" s="12"/>
      <c r="B257" s="25">
        <v>348.93200000000002</v>
      </c>
      <c r="C257" s="20" t="s">
        <v>271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f t="shared" si="14"/>
        <v>0</v>
      </c>
      <c r="P257" s="47">
        <f t="shared" si="12"/>
        <v>0</v>
      </c>
      <c r="Q257" s="9"/>
    </row>
    <row r="258" spans="1:17">
      <c r="A258" s="12"/>
      <c r="B258" s="25">
        <v>348.93299999999999</v>
      </c>
      <c r="C258" s="20" t="s">
        <v>272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f t="shared" si="14"/>
        <v>0</v>
      </c>
      <c r="P258" s="47">
        <f t="shared" si="12"/>
        <v>0</v>
      </c>
      <c r="Q258" s="9"/>
    </row>
    <row r="259" spans="1:17">
      <c r="A259" s="12"/>
      <c r="B259" s="25">
        <v>348.99</v>
      </c>
      <c r="C259" s="20" t="s">
        <v>273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f t="shared" si="14"/>
        <v>0</v>
      </c>
      <c r="P259" s="47">
        <f t="shared" si="12"/>
        <v>0</v>
      </c>
      <c r="Q259" s="9"/>
    </row>
    <row r="260" spans="1:17">
      <c r="A260" s="12"/>
      <c r="B260" s="25">
        <v>349</v>
      </c>
      <c r="C260" s="20" t="s">
        <v>359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f t="shared" si="11"/>
        <v>0</v>
      </c>
      <c r="P260" s="47">
        <f t="shared" si="12"/>
        <v>0</v>
      </c>
      <c r="Q260" s="9"/>
    </row>
    <row r="261" spans="1:17" ht="15.75">
      <c r="A261" s="29" t="s">
        <v>21</v>
      </c>
      <c r="B261" s="30"/>
      <c r="C261" s="31"/>
      <c r="D261" s="32">
        <f>SUM(D262:D278)</f>
        <v>0</v>
      </c>
      <c r="E261" s="32">
        <f t="shared" ref="E261:N261" si="15">SUM(E262:E278)</f>
        <v>0</v>
      </c>
      <c r="F261" s="32">
        <f t="shared" si="15"/>
        <v>0</v>
      </c>
      <c r="G261" s="32">
        <f t="shared" si="15"/>
        <v>0</v>
      </c>
      <c r="H261" s="32">
        <f t="shared" si="15"/>
        <v>0</v>
      </c>
      <c r="I261" s="32">
        <f t="shared" si="15"/>
        <v>0</v>
      </c>
      <c r="J261" s="32">
        <f t="shared" si="15"/>
        <v>0</v>
      </c>
      <c r="K261" s="32">
        <f t="shared" si="15"/>
        <v>0</v>
      </c>
      <c r="L261" s="32">
        <f>SUM(L262:L278)</f>
        <v>0</v>
      </c>
      <c r="M261" s="32">
        <f t="shared" si="15"/>
        <v>0</v>
      </c>
      <c r="N261" s="32">
        <f t="shared" si="15"/>
        <v>0</v>
      </c>
      <c r="O261" s="32">
        <f>SUM(D261:N261)</f>
        <v>0</v>
      </c>
      <c r="P261" s="45">
        <f t="shared" ref="P261:P319" si="16">(O261/P$323)</f>
        <v>0</v>
      </c>
      <c r="Q261" s="10"/>
    </row>
    <row r="262" spans="1:17">
      <c r="A262" s="13"/>
      <c r="B262" s="39">
        <v>351.1</v>
      </c>
      <c r="C262" s="21" t="s">
        <v>274</v>
      </c>
      <c r="D262" s="46">
        <v>0</v>
      </c>
      <c r="E262" s="46">
        <v>0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f>SUM(D262:N262)</f>
        <v>0</v>
      </c>
      <c r="P262" s="47">
        <f t="shared" si="16"/>
        <v>0</v>
      </c>
      <c r="Q262" s="9"/>
    </row>
    <row r="263" spans="1:17">
      <c r="A263" s="13"/>
      <c r="B263" s="39">
        <v>351.2</v>
      </c>
      <c r="C263" s="21" t="s">
        <v>275</v>
      </c>
      <c r="D263" s="46">
        <v>0</v>
      </c>
      <c r="E263" s="46">
        <v>0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f t="shared" ref="O263:O278" si="17">SUM(D263:N263)</f>
        <v>0</v>
      </c>
      <c r="P263" s="47">
        <f t="shared" si="16"/>
        <v>0</v>
      </c>
      <c r="Q263" s="9"/>
    </row>
    <row r="264" spans="1:17">
      <c r="A264" s="13"/>
      <c r="B264" s="39">
        <v>351.3</v>
      </c>
      <c r="C264" s="21" t="s">
        <v>276</v>
      </c>
      <c r="D264" s="46">
        <v>0</v>
      </c>
      <c r="E264" s="46">
        <v>0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f t="shared" si="17"/>
        <v>0</v>
      </c>
      <c r="P264" s="47">
        <f t="shared" si="16"/>
        <v>0</v>
      </c>
      <c r="Q264" s="9"/>
    </row>
    <row r="265" spans="1:17">
      <c r="A265" s="13"/>
      <c r="B265" s="39">
        <v>351.4</v>
      </c>
      <c r="C265" s="21" t="s">
        <v>277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f t="shared" si="17"/>
        <v>0</v>
      </c>
      <c r="P265" s="47">
        <f t="shared" si="16"/>
        <v>0</v>
      </c>
      <c r="Q265" s="9"/>
    </row>
    <row r="266" spans="1:17">
      <c r="A266" s="13"/>
      <c r="B266" s="39">
        <v>351.5</v>
      </c>
      <c r="C266" s="21" t="s">
        <v>24</v>
      </c>
      <c r="D266" s="46">
        <v>0</v>
      </c>
      <c r="E266" s="46">
        <v>0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f t="shared" si="17"/>
        <v>0</v>
      </c>
      <c r="P266" s="47">
        <f t="shared" si="16"/>
        <v>0</v>
      </c>
      <c r="Q266" s="9"/>
    </row>
    <row r="267" spans="1:17">
      <c r="A267" s="13"/>
      <c r="B267" s="39">
        <v>351.6</v>
      </c>
      <c r="C267" s="21" t="s">
        <v>278</v>
      </c>
      <c r="D267" s="46">
        <v>0</v>
      </c>
      <c r="E267" s="46">
        <v>0</v>
      </c>
      <c r="F267" s="46">
        <v>0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f t="shared" si="17"/>
        <v>0</v>
      </c>
      <c r="P267" s="47">
        <f t="shared" si="16"/>
        <v>0</v>
      </c>
      <c r="Q267" s="9"/>
    </row>
    <row r="268" spans="1:17">
      <c r="A268" s="13"/>
      <c r="B268" s="39">
        <v>351.7</v>
      </c>
      <c r="C268" s="21" t="s">
        <v>279</v>
      </c>
      <c r="D268" s="46">
        <v>0</v>
      </c>
      <c r="E268" s="46">
        <v>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f t="shared" si="17"/>
        <v>0</v>
      </c>
      <c r="P268" s="47">
        <f t="shared" si="16"/>
        <v>0</v>
      </c>
      <c r="Q268" s="9"/>
    </row>
    <row r="269" spans="1:17">
      <c r="A269" s="13"/>
      <c r="B269" s="39">
        <v>351.8</v>
      </c>
      <c r="C269" s="21" t="s">
        <v>280</v>
      </c>
      <c r="D269" s="46">
        <v>0</v>
      </c>
      <c r="E269" s="46">
        <v>0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f t="shared" si="17"/>
        <v>0</v>
      </c>
      <c r="P269" s="47">
        <f t="shared" si="16"/>
        <v>0</v>
      </c>
      <c r="Q269" s="9"/>
    </row>
    <row r="270" spans="1:17">
      <c r="A270" s="13"/>
      <c r="B270" s="39">
        <v>351.9</v>
      </c>
      <c r="C270" s="21" t="s">
        <v>360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f t="shared" si="17"/>
        <v>0</v>
      </c>
      <c r="P270" s="47">
        <f t="shared" si="16"/>
        <v>0</v>
      </c>
      <c r="Q270" s="9"/>
    </row>
    <row r="271" spans="1:17">
      <c r="A271" s="13"/>
      <c r="B271" s="39">
        <v>352</v>
      </c>
      <c r="C271" s="21" t="s">
        <v>281</v>
      </c>
      <c r="D271" s="46">
        <v>0</v>
      </c>
      <c r="E271" s="46">
        <v>0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f t="shared" si="17"/>
        <v>0</v>
      </c>
      <c r="P271" s="47">
        <f t="shared" si="16"/>
        <v>0</v>
      </c>
      <c r="Q271" s="9"/>
    </row>
    <row r="272" spans="1:17">
      <c r="A272" s="13"/>
      <c r="B272" s="39">
        <v>353</v>
      </c>
      <c r="C272" s="21" t="s">
        <v>282</v>
      </c>
      <c r="D272" s="46">
        <v>0</v>
      </c>
      <c r="E272" s="46">
        <v>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f t="shared" si="17"/>
        <v>0</v>
      </c>
      <c r="P272" s="47">
        <f t="shared" si="16"/>
        <v>0</v>
      </c>
      <c r="Q272" s="9"/>
    </row>
    <row r="273" spans="1:17">
      <c r="A273" s="13"/>
      <c r="B273" s="39">
        <v>354</v>
      </c>
      <c r="C273" s="21" t="s">
        <v>283</v>
      </c>
      <c r="D273" s="46">
        <v>0</v>
      </c>
      <c r="E273" s="46">
        <v>0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f t="shared" si="17"/>
        <v>0</v>
      </c>
      <c r="P273" s="47">
        <f t="shared" si="16"/>
        <v>0</v>
      </c>
      <c r="Q273" s="9"/>
    </row>
    <row r="274" spans="1:17">
      <c r="A274" s="13"/>
      <c r="B274" s="39">
        <v>355</v>
      </c>
      <c r="C274" s="21" t="s">
        <v>284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0</v>
      </c>
      <c r="O274" s="46">
        <f t="shared" si="17"/>
        <v>0</v>
      </c>
      <c r="P274" s="47">
        <f t="shared" si="16"/>
        <v>0</v>
      </c>
      <c r="Q274" s="9"/>
    </row>
    <row r="275" spans="1:17">
      <c r="A275" s="13"/>
      <c r="B275" s="39">
        <v>356</v>
      </c>
      <c r="C275" s="21" t="s">
        <v>285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f t="shared" si="17"/>
        <v>0</v>
      </c>
      <c r="P275" s="47">
        <f t="shared" si="16"/>
        <v>0</v>
      </c>
      <c r="Q275" s="9"/>
    </row>
    <row r="276" spans="1:17">
      <c r="A276" s="13"/>
      <c r="B276" s="39">
        <v>358.1</v>
      </c>
      <c r="C276" s="21" t="s">
        <v>286</v>
      </c>
      <c r="D276" s="46">
        <v>0</v>
      </c>
      <c r="E276" s="46">
        <v>0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f t="shared" si="17"/>
        <v>0</v>
      </c>
      <c r="P276" s="47">
        <f t="shared" si="16"/>
        <v>0</v>
      </c>
      <c r="Q276" s="9"/>
    </row>
    <row r="277" spans="1:17">
      <c r="A277" s="13"/>
      <c r="B277" s="39">
        <v>358.2</v>
      </c>
      <c r="C277" s="21" t="s">
        <v>287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v>0</v>
      </c>
      <c r="O277" s="46">
        <f t="shared" si="17"/>
        <v>0</v>
      </c>
      <c r="P277" s="47">
        <f t="shared" si="16"/>
        <v>0</v>
      </c>
      <c r="Q277" s="9"/>
    </row>
    <row r="278" spans="1:17">
      <c r="A278" s="13"/>
      <c r="B278" s="39">
        <v>359</v>
      </c>
      <c r="C278" s="21" t="s">
        <v>288</v>
      </c>
      <c r="D278" s="46">
        <v>0</v>
      </c>
      <c r="E278" s="46">
        <v>0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f t="shared" si="17"/>
        <v>0</v>
      </c>
      <c r="P278" s="47">
        <f t="shared" si="16"/>
        <v>0</v>
      </c>
      <c r="Q278" s="9"/>
    </row>
    <row r="279" spans="1:17" ht="15.75">
      <c r="A279" s="29" t="s">
        <v>2</v>
      </c>
      <c r="B279" s="30"/>
      <c r="C279" s="31"/>
      <c r="D279" s="32">
        <f>SUM(D280:D294)</f>
        <v>0</v>
      </c>
      <c r="E279" s="32">
        <f t="shared" ref="E279:N279" si="18">SUM(E280:E294)</f>
        <v>0</v>
      </c>
      <c r="F279" s="32">
        <f t="shared" si="18"/>
        <v>0</v>
      </c>
      <c r="G279" s="32">
        <f t="shared" si="18"/>
        <v>0</v>
      </c>
      <c r="H279" s="32">
        <f t="shared" si="18"/>
        <v>0</v>
      </c>
      <c r="I279" s="32">
        <f t="shared" si="18"/>
        <v>0</v>
      </c>
      <c r="J279" s="32">
        <f t="shared" si="18"/>
        <v>0</v>
      </c>
      <c r="K279" s="32">
        <f t="shared" si="18"/>
        <v>0</v>
      </c>
      <c r="L279" s="32">
        <f>SUM(L280:L294)</f>
        <v>0</v>
      </c>
      <c r="M279" s="32">
        <f t="shared" si="18"/>
        <v>0</v>
      </c>
      <c r="N279" s="32">
        <f t="shared" si="18"/>
        <v>0</v>
      </c>
      <c r="O279" s="32">
        <f>SUM(D279:N279)</f>
        <v>0</v>
      </c>
      <c r="P279" s="45">
        <f t="shared" si="16"/>
        <v>0</v>
      </c>
      <c r="Q279" s="10"/>
    </row>
    <row r="280" spans="1:17">
      <c r="A280" s="12"/>
      <c r="B280" s="25">
        <v>361.1</v>
      </c>
      <c r="C280" s="20" t="s">
        <v>25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f>SUM(D280:N280)</f>
        <v>0</v>
      </c>
      <c r="P280" s="47">
        <f t="shared" si="16"/>
        <v>0</v>
      </c>
      <c r="Q280" s="9"/>
    </row>
    <row r="281" spans="1:17">
      <c r="A281" s="12"/>
      <c r="B281" s="25">
        <v>361.2</v>
      </c>
      <c r="C281" s="20" t="s">
        <v>289</v>
      </c>
      <c r="D281" s="46">
        <v>0</v>
      </c>
      <c r="E281" s="46">
        <v>0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0</v>
      </c>
      <c r="N281" s="46">
        <v>0</v>
      </c>
      <c r="O281" s="46">
        <f t="shared" ref="O281:O294" si="19">SUM(D281:N281)</f>
        <v>0</v>
      </c>
      <c r="P281" s="47">
        <f t="shared" si="16"/>
        <v>0</v>
      </c>
      <c r="Q281" s="9"/>
    </row>
    <row r="282" spans="1:17">
      <c r="A282" s="12"/>
      <c r="B282" s="25">
        <v>361.3</v>
      </c>
      <c r="C282" s="20" t="s">
        <v>290</v>
      </c>
      <c r="D282" s="46">
        <v>0</v>
      </c>
      <c r="E282" s="46">
        <v>0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v>0</v>
      </c>
      <c r="O282" s="46">
        <f t="shared" si="19"/>
        <v>0</v>
      </c>
      <c r="P282" s="47">
        <f t="shared" si="16"/>
        <v>0</v>
      </c>
      <c r="Q282" s="9"/>
    </row>
    <row r="283" spans="1:17">
      <c r="A283" s="12"/>
      <c r="B283" s="25">
        <v>361.4</v>
      </c>
      <c r="C283" s="20" t="s">
        <v>291</v>
      </c>
      <c r="D283" s="46">
        <v>0</v>
      </c>
      <c r="E283" s="46">
        <v>0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f t="shared" si="19"/>
        <v>0</v>
      </c>
      <c r="P283" s="47">
        <f t="shared" si="16"/>
        <v>0</v>
      </c>
      <c r="Q283" s="9"/>
    </row>
    <row r="284" spans="1:17">
      <c r="A284" s="12"/>
      <c r="B284" s="25">
        <v>362</v>
      </c>
      <c r="C284" s="20" t="s">
        <v>26</v>
      </c>
      <c r="D284" s="46">
        <v>0</v>
      </c>
      <c r="E284" s="46">
        <v>0</v>
      </c>
      <c r="F284" s="46">
        <v>0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f t="shared" si="19"/>
        <v>0</v>
      </c>
      <c r="P284" s="47">
        <f t="shared" si="16"/>
        <v>0</v>
      </c>
      <c r="Q284" s="9"/>
    </row>
    <row r="285" spans="1:17">
      <c r="A285" s="12"/>
      <c r="B285" s="25">
        <v>364</v>
      </c>
      <c r="C285" s="20" t="s">
        <v>292</v>
      </c>
      <c r="D285" s="46">
        <v>0</v>
      </c>
      <c r="E285" s="46">
        <v>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f t="shared" si="19"/>
        <v>0</v>
      </c>
      <c r="P285" s="47">
        <f t="shared" si="16"/>
        <v>0</v>
      </c>
      <c r="Q285" s="9"/>
    </row>
    <row r="286" spans="1:17">
      <c r="A286" s="12"/>
      <c r="B286" s="25">
        <v>365</v>
      </c>
      <c r="C286" s="20" t="s">
        <v>293</v>
      </c>
      <c r="D286" s="46">
        <v>0</v>
      </c>
      <c r="E286" s="46">
        <v>0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0</v>
      </c>
      <c r="N286" s="46">
        <v>0</v>
      </c>
      <c r="O286" s="46">
        <f t="shared" si="19"/>
        <v>0</v>
      </c>
      <c r="P286" s="47">
        <f t="shared" si="16"/>
        <v>0</v>
      </c>
      <c r="Q286" s="9"/>
    </row>
    <row r="287" spans="1:17">
      <c r="A287" s="12"/>
      <c r="B287" s="25">
        <v>366</v>
      </c>
      <c r="C287" s="20" t="s">
        <v>294</v>
      </c>
      <c r="D287" s="46">
        <v>0</v>
      </c>
      <c r="E287" s="46">
        <v>0</v>
      </c>
      <c r="F287" s="46">
        <v>0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0</v>
      </c>
      <c r="N287" s="46">
        <v>0</v>
      </c>
      <c r="O287" s="46">
        <f t="shared" si="19"/>
        <v>0</v>
      </c>
      <c r="P287" s="47">
        <f t="shared" si="16"/>
        <v>0</v>
      </c>
      <c r="Q287" s="9"/>
    </row>
    <row r="288" spans="1:17">
      <c r="A288" s="12"/>
      <c r="B288" s="25">
        <v>367</v>
      </c>
      <c r="C288" s="20" t="s">
        <v>295</v>
      </c>
      <c r="D288" s="46">
        <v>0</v>
      </c>
      <c r="E288" s="46">
        <v>0</v>
      </c>
      <c r="F288" s="46">
        <v>0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0</v>
      </c>
      <c r="N288" s="46">
        <v>0</v>
      </c>
      <c r="O288" s="46">
        <f t="shared" si="19"/>
        <v>0</v>
      </c>
      <c r="P288" s="47">
        <f t="shared" si="16"/>
        <v>0</v>
      </c>
      <c r="Q288" s="9"/>
    </row>
    <row r="289" spans="1:17">
      <c r="A289" s="12"/>
      <c r="B289" s="25">
        <v>368</v>
      </c>
      <c r="C289" s="20" t="s">
        <v>296</v>
      </c>
      <c r="D289" s="46">
        <v>0</v>
      </c>
      <c r="E289" s="46">
        <v>0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f t="shared" si="19"/>
        <v>0</v>
      </c>
      <c r="P289" s="47">
        <f t="shared" si="16"/>
        <v>0</v>
      </c>
      <c r="Q289" s="9"/>
    </row>
    <row r="290" spans="1:17">
      <c r="A290" s="12"/>
      <c r="B290" s="25">
        <v>369.3</v>
      </c>
      <c r="C290" s="20" t="s">
        <v>297</v>
      </c>
      <c r="D290" s="46">
        <v>0</v>
      </c>
      <c r="E290" s="46">
        <v>0</v>
      </c>
      <c r="F290" s="46">
        <v>0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f t="shared" si="19"/>
        <v>0</v>
      </c>
      <c r="P290" s="47">
        <f t="shared" si="16"/>
        <v>0</v>
      </c>
      <c r="Q290" s="9"/>
    </row>
    <row r="291" spans="1:17">
      <c r="A291" s="12"/>
      <c r="B291" s="25">
        <v>369.41</v>
      </c>
      <c r="C291" s="20" t="s">
        <v>361</v>
      </c>
      <c r="D291" s="46">
        <v>0</v>
      </c>
      <c r="E291" s="46">
        <v>0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f t="shared" si="19"/>
        <v>0</v>
      </c>
      <c r="P291" s="47">
        <f t="shared" si="16"/>
        <v>0</v>
      </c>
      <c r="Q291" s="9"/>
    </row>
    <row r="292" spans="1:17">
      <c r="A292" s="12"/>
      <c r="B292" s="25">
        <v>369.42</v>
      </c>
      <c r="C292" s="20" t="s">
        <v>362</v>
      </c>
      <c r="D292" s="46">
        <v>0</v>
      </c>
      <c r="E292" s="46">
        <v>0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f>SUM(D292:N292)</f>
        <v>0</v>
      </c>
      <c r="P292" s="47">
        <f t="shared" si="16"/>
        <v>0</v>
      </c>
      <c r="Q292" s="9"/>
    </row>
    <row r="293" spans="1:17">
      <c r="A293" s="12"/>
      <c r="B293" s="25">
        <v>369.7</v>
      </c>
      <c r="C293" s="20" t="s">
        <v>298</v>
      </c>
      <c r="D293" s="46">
        <v>0</v>
      </c>
      <c r="E293" s="46">
        <v>0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f t="shared" si="19"/>
        <v>0</v>
      </c>
      <c r="P293" s="47">
        <f t="shared" si="16"/>
        <v>0</v>
      </c>
      <c r="Q293" s="9"/>
    </row>
    <row r="294" spans="1:17">
      <c r="A294" s="12"/>
      <c r="B294" s="25">
        <v>369.9</v>
      </c>
      <c r="C294" s="20" t="s">
        <v>27</v>
      </c>
      <c r="D294" s="46">
        <v>0</v>
      </c>
      <c r="E294" s="46">
        <v>0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f t="shared" si="19"/>
        <v>0</v>
      </c>
      <c r="P294" s="47">
        <f t="shared" si="16"/>
        <v>0</v>
      </c>
      <c r="Q294" s="9"/>
    </row>
    <row r="295" spans="1:17" ht="15.75">
      <c r="A295" s="29" t="s">
        <v>37</v>
      </c>
      <c r="B295" s="30"/>
      <c r="C295" s="31"/>
      <c r="D295" s="32">
        <f t="shared" ref="D295:N295" si="20">SUM(D296:D320)</f>
        <v>0</v>
      </c>
      <c r="E295" s="32">
        <f t="shared" si="20"/>
        <v>0</v>
      </c>
      <c r="F295" s="32">
        <f t="shared" si="20"/>
        <v>0</v>
      </c>
      <c r="G295" s="32">
        <f t="shared" si="20"/>
        <v>0</v>
      </c>
      <c r="H295" s="32">
        <f t="shared" si="20"/>
        <v>0</v>
      </c>
      <c r="I295" s="32">
        <f t="shared" si="20"/>
        <v>0</v>
      </c>
      <c r="J295" s="32">
        <f t="shared" si="20"/>
        <v>0</v>
      </c>
      <c r="K295" s="32">
        <f t="shared" si="20"/>
        <v>0</v>
      </c>
      <c r="L295" s="32">
        <f t="shared" si="20"/>
        <v>0</v>
      </c>
      <c r="M295" s="32">
        <f t="shared" si="20"/>
        <v>0</v>
      </c>
      <c r="N295" s="32">
        <f t="shared" si="20"/>
        <v>0</v>
      </c>
      <c r="O295" s="32">
        <f>SUM(D295:N295)</f>
        <v>0</v>
      </c>
      <c r="P295" s="45">
        <f t="shared" si="16"/>
        <v>0</v>
      </c>
      <c r="Q295" s="9"/>
    </row>
    <row r="296" spans="1:17">
      <c r="A296" s="12"/>
      <c r="B296" s="25">
        <v>381</v>
      </c>
      <c r="C296" s="20" t="s">
        <v>61</v>
      </c>
      <c r="D296" s="46">
        <v>0</v>
      </c>
      <c r="E296" s="46">
        <v>0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f>SUM(D296:N296)</f>
        <v>0</v>
      </c>
      <c r="P296" s="47">
        <f t="shared" si="16"/>
        <v>0</v>
      </c>
      <c r="Q296" s="9"/>
    </row>
    <row r="297" spans="1:17">
      <c r="A297" s="12"/>
      <c r="B297" s="25">
        <v>382</v>
      </c>
      <c r="C297" s="20" t="s">
        <v>299</v>
      </c>
      <c r="D297" s="46">
        <v>0</v>
      </c>
      <c r="E297" s="46">
        <v>0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f>SUM(D297:N297)</f>
        <v>0</v>
      </c>
      <c r="P297" s="47">
        <f t="shared" si="16"/>
        <v>0</v>
      </c>
      <c r="Q297" s="9"/>
    </row>
    <row r="298" spans="1:17">
      <c r="A298" s="12"/>
      <c r="B298" s="25">
        <v>383</v>
      </c>
      <c r="C298" s="20" t="s">
        <v>300</v>
      </c>
      <c r="D298" s="46">
        <v>0</v>
      </c>
      <c r="E298" s="46">
        <v>0</v>
      </c>
      <c r="F298" s="46">
        <v>0</v>
      </c>
      <c r="G298" s="46">
        <v>0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f>SUM(D298:N298)</f>
        <v>0</v>
      </c>
      <c r="P298" s="47">
        <f t="shared" si="16"/>
        <v>0</v>
      </c>
      <c r="Q298" s="9"/>
    </row>
    <row r="299" spans="1:17">
      <c r="A299" s="12"/>
      <c r="B299" s="25">
        <v>383.1</v>
      </c>
      <c r="C299" s="20" t="s">
        <v>363</v>
      </c>
      <c r="D299" s="46">
        <v>0</v>
      </c>
      <c r="E299" s="46">
        <v>0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f t="shared" ref="O299:O319" si="21">SUM(D299:N299)</f>
        <v>0</v>
      </c>
      <c r="P299" s="47">
        <f t="shared" si="16"/>
        <v>0</v>
      </c>
      <c r="Q299" s="9"/>
    </row>
    <row r="300" spans="1:17">
      <c r="A300" s="12"/>
      <c r="B300" s="25">
        <v>384</v>
      </c>
      <c r="C300" s="20" t="s">
        <v>301</v>
      </c>
      <c r="D300" s="46">
        <v>0</v>
      </c>
      <c r="E300" s="46">
        <v>0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f t="shared" si="21"/>
        <v>0</v>
      </c>
      <c r="P300" s="47">
        <f t="shared" si="16"/>
        <v>0</v>
      </c>
      <c r="Q300" s="9"/>
    </row>
    <row r="301" spans="1:17">
      <c r="A301" s="12"/>
      <c r="B301" s="25">
        <v>385</v>
      </c>
      <c r="C301" s="20" t="s">
        <v>302</v>
      </c>
      <c r="D301" s="46">
        <v>0</v>
      </c>
      <c r="E301" s="46">
        <v>0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f t="shared" si="21"/>
        <v>0</v>
      </c>
      <c r="P301" s="47">
        <f t="shared" si="16"/>
        <v>0</v>
      </c>
      <c r="Q301" s="9"/>
    </row>
    <row r="302" spans="1:17">
      <c r="A302" s="12"/>
      <c r="B302" s="25">
        <v>386.1</v>
      </c>
      <c r="C302" s="20" t="s">
        <v>364</v>
      </c>
      <c r="D302" s="46">
        <v>0</v>
      </c>
      <c r="E302" s="46">
        <v>0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f t="shared" si="21"/>
        <v>0</v>
      </c>
      <c r="P302" s="47">
        <f t="shared" si="16"/>
        <v>0</v>
      </c>
      <c r="Q302" s="9"/>
    </row>
    <row r="303" spans="1:17">
      <c r="A303" s="12"/>
      <c r="B303" s="25">
        <v>386.3</v>
      </c>
      <c r="C303" s="20" t="s">
        <v>365</v>
      </c>
      <c r="D303" s="46">
        <v>0</v>
      </c>
      <c r="E303" s="46">
        <v>0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f t="shared" si="21"/>
        <v>0</v>
      </c>
      <c r="P303" s="47">
        <f t="shared" si="16"/>
        <v>0</v>
      </c>
      <c r="Q303" s="9"/>
    </row>
    <row r="304" spans="1:17">
      <c r="A304" s="12"/>
      <c r="B304" s="25">
        <v>386.4</v>
      </c>
      <c r="C304" s="20" t="s">
        <v>366</v>
      </c>
      <c r="D304" s="46">
        <v>0</v>
      </c>
      <c r="E304" s="46">
        <v>0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f t="shared" si="21"/>
        <v>0</v>
      </c>
      <c r="P304" s="47">
        <f t="shared" si="16"/>
        <v>0</v>
      </c>
      <c r="Q304" s="9"/>
    </row>
    <row r="305" spans="1:17">
      <c r="A305" s="12"/>
      <c r="B305" s="25">
        <v>386.6</v>
      </c>
      <c r="C305" s="20" t="s">
        <v>367</v>
      </c>
      <c r="D305" s="46">
        <v>0</v>
      </c>
      <c r="E305" s="46">
        <v>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f t="shared" si="21"/>
        <v>0</v>
      </c>
      <c r="P305" s="47">
        <f t="shared" si="16"/>
        <v>0</v>
      </c>
      <c r="Q305" s="9"/>
    </row>
    <row r="306" spans="1:17">
      <c r="A306" s="12"/>
      <c r="B306" s="25">
        <v>386.7</v>
      </c>
      <c r="C306" s="20" t="s">
        <v>368</v>
      </c>
      <c r="D306" s="46">
        <v>0</v>
      </c>
      <c r="E306" s="46">
        <v>0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f t="shared" si="21"/>
        <v>0</v>
      </c>
      <c r="P306" s="47">
        <f t="shared" si="16"/>
        <v>0</v>
      </c>
      <c r="Q306" s="9"/>
    </row>
    <row r="307" spans="1:17">
      <c r="A307" s="12"/>
      <c r="B307" s="25">
        <v>386.8</v>
      </c>
      <c r="C307" s="20" t="s">
        <v>369</v>
      </c>
      <c r="D307" s="46">
        <v>0</v>
      </c>
      <c r="E307" s="46">
        <v>0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f t="shared" si="21"/>
        <v>0</v>
      </c>
      <c r="P307" s="47">
        <f t="shared" si="16"/>
        <v>0</v>
      </c>
      <c r="Q307" s="9"/>
    </row>
    <row r="308" spans="1:17">
      <c r="A308" s="12"/>
      <c r="B308" s="25">
        <v>388.1</v>
      </c>
      <c r="C308" s="20" t="s">
        <v>303</v>
      </c>
      <c r="D308" s="46">
        <v>0</v>
      </c>
      <c r="E308" s="46">
        <v>0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f t="shared" si="21"/>
        <v>0</v>
      </c>
      <c r="P308" s="47">
        <f t="shared" si="16"/>
        <v>0</v>
      </c>
      <c r="Q308" s="9"/>
    </row>
    <row r="309" spans="1:17">
      <c r="A309" s="12"/>
      <c r="B309" s="25">
        <v>388.2</v>
      </c>
      <c r="C309" s="20" t="s">
        <v>304</v>
      </c>
      <c r="D309" s="46">
        <v>0</v>
      </c>
      <c r="E309" s="46">
        <v>0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f t="shared" si="21"/>
        <v>0</v>
      </c>
      <c r="P309" s="47">
        <f t="shared" si="16"/>
        <v>0</v>
      </c>
      <c r="Q309" s="9"/>
    </row>
    <row r="310" spans="1:17">
      <c r="A310" s="12"/>
      <c r="B310" s="25">
        <v>389.1</v>
      </c>
      <c r="C310" s="20" t="s">
        <v>370</v>
      </c>
      <c r="D310" s="46">
        <v>0</v>
      </c>
      <c r="E310" s="46">
        <v>0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f t="shared" si="21"/>
        <v>0</v>
      </c>
      <c r="P310" s="47">
        <f t="shared" si="16"/>
        <v>0</v>
      </c>
      <c r="Q310" s="9"/>
    </row>
    <row r="311" spans="1:17">
      <c r="A311" s="12"/>
      <c r="B311" s="25">
        <v>389.2</v>
      </c>
      <c r="C311" s="20" t="s">
        <v>371</v>
      </c>
      <c r="D311" s="46">
        <v>0</v>
      </c>
      <c r="E311" s="46">
        <v>0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f t="shared" si="21"/>
        <v>0</v>
      </c>
      <c r="P311" s="47">
        <f t="shared" si="16"/>
        <v>0</v>
      </c>
      <c r="Q311" s="9"/>
    </row>
    <row r="312" spans="1:17">
      <c r="A312" s="12"/>
      <c r="B312" s="25">
        <v>389.3</v>
      </c>
      <c r="C312" s="20" t="s">
        <v>372</v>
      </c>
      <c r="D312" s="46">
        <v>0</v>
      </c>
      <c r="E312" s="46">
        <v>0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f t="shared" si="21"/>
        <v>0</v>
      </c>
      <c r="P312" s="47">
        <f t="shared" si="16"/>
        <v>0</v>
      </c>
      <c r="Q312" s="9"/>
    </row>
    <row r="313" spans="1:17">
      <c r="A313" s="12"/>
      <c r="B313" s="25">
        <v>389.4</v>
      </c>
      <c r="C313" s="20" t="s">
        <v>373</v>
      </c>
      <c r="D313" s="46">
        <v>0</v>
      </c>
      <c r="E313" s="46">
        <v>0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f t="shared" si="21"/>
        <v>0</v>
      </c>
      <c r="P313" s="47">
        <f t="shared" si="16"/>
        <v>0</v>
      </c>
      <c r="Q313" s="9"/>
    </row>
    <row r="314" spans="1:17">
      <c r="A314" s="12"/>
      <c r="B314" s="25">
        <v>389.5</v>
      </c>
      <c r="C314" s="20" t="s">
        <v>374</v>
      </c>
      <c r="D314" s="46">
        <v>0</v>
      </c>
      <c r="E314" s="46">
        <v>0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f t="shared" si="21"/>
        <v>0</v>
      </c>
      <c r="P314" s="47">
        <f t="shared" si="16"/>
        <v>0</v>
      </c>
      <c r="Q314" s="9"/>
    </row>
    <row r="315" spans="1:17">
      <c r="A315" s="12"/>
      <c r="B315" s="25">
        <v>389.6</v>
      </c>
      <c r="C315" s="20" t="s">
        <v>375</v>
      </c>
      <c r="D315" s="46">
        <v>0</v>
      </c>
      <c r="E315" s="46">
        <v>0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0</v>
      </c>
      <c r="N315" s="46">
        <v>0</v>
      </c>
      <c r="O315" s="46">
        <f t="shared" si="21"/>
        <v>0</v>
      </c>
      <c r="P315" s="47">
        <f t="shared" si="16"/>
        <v>0</v>
      </c>
      <c r="Q315" s="9"/>
    </row>
    <row r="316" spans="1:17">
      <c r="A316" s="12"/>
      <c r="B316" s="25">
        <v>389.7</v>
      </c>
      <c r="C316" s="20" t="s">
        <v>376</v>
      </c>
      <c r="D316" s="46">
        <v>0</v>
      </c>
      <c r="E316" s="46">
        <v>0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f t="shared" si="21"/>
        <v>0</v>
      </c>
      <c r="P316" s="47">
        <f t="shared" si="16"/>
        <v>0</v>
      </c>
      <c r="Q316" s="9"/>
    </row>
    <row r="317" spans="1:17">
      <c r="A317" s="12"/>
      <c r="B317" s="25">
        <v>389.8</v>
      </c>
      <c r="C317" s="20" t="s">
        <v>377</v>
      </c>
      <c r="D317" s="46">
        <v>0</v>
      </c>
      <c r="E317" s="46">
        <v>0</v>
      </c>
      <c r="F317" s="46">
        <v>0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f t="shared" si="21"/>
        <v>0</v>
      </c>
      <c r="P317" s="47">
        <f t="shared" si="16"/>
        <v>0</v>
      </c>
      <c r="Q317" s="9"/>
    </row>
    <row r="318" spans="1:17">
      <c r="A318" s="12"/>
      <c r="B318" s="25">
        <v>389.9</v>
      </c>
      <c r="C318" s="20" t="s">
        <v>378</v>
      </c>
      <c r="D318" s="46">
        <v>0</v>
      </c>
      <c r="E318" s="46">
        <v>0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f t="shared" si="21"/>
        <v>0</v>
      </c>
      <c r="P318" s="47">
        <f t="shared" si="16"/>
        <v>0</v>
      </c>
      <c r="Q318" s="9"/>
    </row>
    <row r="319" spans="1:17">
      <c r="A319" s="48"/>
      <c r="B319" s="49">
        <v>392</v>
      </c>
      <c r="C319" s="20" t="s">
        <v>379</v>
      </c>
      <c r="D319" s="46">
        <v>0</v>
      </c>
      <c r="E319" s="46">
        <v>0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f t="shared" si="21"/>
        <v>0</v>
      </c>
      <c r="P319" s="47">
        <f t="shared" si="16"/>
        <v>0</v>
      </c>
      <c r="Q319" s="9"/>
    </row>
    <row r="320" spans="1:17" ht="15.75" thickBot="1">
      <c r="A320" s="48"/>
      <c r="B320" s="49">
        <v>393</v>
      </c>
      <c r="C320" s="20" t="s">
        <v>380</v>
      </c>
      <c r="D320" s="46">
        <v>0</v>
      </c>
      <c r="E320" s="46">
        <v>0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f>SUM(D320:N320)</f>
        <v>0</v>
      </c>
      <c r="P320" s="47">
        <f>(O320/P$323)</f>
        <v>0</v>
      </c>
      <c r="Q320" s="9"/>
    </row>
    <row r="321" spans="1:120" ht="16.5" thickBot="1">
      <c r="A321" s="14" t="s">
        <v>22</v>
      </c>
      <c r="B321" s="23"/>
      <c r="C321" s="22"/>
      <c r="D321" s="15">
        <f t="shared" ref="D321:N321" si="22">SUM(D5,D41,D75,D167,D261,D279,D295)</f>
        <v>0</v>
      </c>
      <c r="E321" s="15">
        <f t="shared" si="22"/>
        <v>0</v>
      </c>
      <c r="F321" s="15">
        <f t="shared" si="22"/>
        <v>0</v>
      </c>
      <c r="G321" s="15">
        <f t="shared" si="22"/>
        <v>0</v>
      </c>
      <c r="H321" s="15">
        <f t="shared" si="22"/>
        <v>0</v>
      </c>
      <c r="I321" s="15">
        <f t="shared" si="22"/>
        <v>0</v>
      </c>
      <c r="J321" s="15">
        <f t="shared" si="22"/>
        <v>0</v>
      </c>
      <c r="K321" s="15">
        <f t="shared" si="22"/>
        <v>0</v>
      </c>
      <c r="L321" s="15">
        <f t="shared" si="22"/>
        <v>0</v>
      </c>
      <c r="M321" s="15">
        <f t="shared" si="22"/>
        <v>0</v>
      </c>
      <c r="N321" s="15">
        <f t="shared" si="22"/>
        <v>0</v>
      </c>
      <c r="O321" s="15">
        <f>SUM(D321:N321)</f>
        <v>0</v>
      </c>
      <c r="P321" s="38">
        <f>(O321/P$323)</f>
        <v>0</v>
      </c>
      <c r="Q321" s="6"/>
      <c r="R321" s="2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</row>
    <row r="322" spans="1:120">
      <c r="A322" s="16"/>
      <c r="B322" s="18"/>
      <c r="C322" s="18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9"/>
    </row>
    <row r="323" spans="1:120">
      <c r="A323" s="40"/>
      <c r="B323" s="41"/>
      <c r="C323" s="41"/>
      <c r="D323" s="42"/>
      <c r="E323" s="42"/>
      <c r="F323" s="42"/>
      <c r="G323" s="42"/>
      <c r="H323" s="42"/>
      <c r="I323" s="42"/>
      <c r="J323" s="42"/>
      <c r="K323" s="42"/>
      <c r="L323" s="42"/>
      <c r="M323" s="50" t="s">
        <v>305</v>
      </c>
      <c r="N323" s="50"/>
      <c r="O323" s="50"/>
      <c r="P323" s="43">
        <v>231</v>
      </c>
    </row>
    <row r="324" spans="1:120">
      <c r="A324" s="51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3"/>
    </row>
    <row r="325" spans="1:120" ht="15.75" customHeight="1" thickBot="1">
      <c r="A325" s="54" t="s">
        <v>40</v>
      </c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6"/>
    </row>
  </sheetData>
  <mergeCells count="10">
    <mergeCell ref="M323:O323"/>
    <mergeCell ref="A324:P324"/>
    <mergeCell ref="A325:P3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76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32800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32800</v>
      </c>
      <c r="O5" s="33">
        <f t="shared" ref="O5:O18" si="2">(N5/O$20)</f>
        <v>135.53719008264463</v>
      </c>
      <c r="P5" s="6"/>
    </row>
    <row r="6" spans="1:133">
      <c r="A6" s="12"/>
      <c r="B6" s="25">
        <v>312.60000000000002</v>
      </c>
      <c r="C6" s="20" t="s">
        <v>10</v>
      </c>
      <c r="D6" s="46">
        <v>16833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16833</v>
      </c>
      <c r="O6" s="47">
        <f t="shared" si="2"/>
        <v>69.557851239669418</v>
      </c>
      <c r="P6" s="9"/>
    </row>
    <row r="7" spans="1:133">
      <c r="A7" s="12"/>
      <c r="B7" s="25">
        <v>315</v>
      </c>
      <c r="C7" s="20" t="s">
        <v>53</v>
      </c>
      <c r="D7" s="46">
        <v>15967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15967</v>
      </c>
      <c r="O7" s="47">
        <f t="shared" si="2"/>
        <v>65.97933884297521</v>
      </c>
      <c r="P7" s="9"/>
    </row>
    <row r="8" spans="1:133" ht="15.75">
      <c r="A8" s="29" t="s">
        <v>11</v>
      </c>
      <c r="B8" s="30"/>
      <c r="C8" s="31"/>
      <c r="D8" s="32">
        <f t="shared" ref="D8:M8" si="3">SUM(D9:D9)</f>
        <v>22195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22195</v>
      </c>
      <c r="O8" s="45">
        <f t="shared" si="2"/>
        <v>91.714876033057848</v>
      </c>
      <c r="P8" s="10"/>
    </row>
    <row r="9" spans="1:133">
      <c r="A9" s="12"/>
      <c r="B9" s="25">
        <v>323.10000000000002</v>
      </c>
      <c r="C9" s="20" t="s">
        <v>12</v>
      </c>
      <c r="D9" s="46">
        <v>22195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22195</v>
      </c>
      <c r="O9" s="47">
        <f t="shared" si="2"/>
        <v>91.714876033057848</v>
      </c>
      <c r="P9" s="9"/>
    </row>
    <row r="10" spans="1:133" ht="15.75">
      <c r="A10" s="29" t="s">
        <v>13</v>
      </c>
      <c r="B10" s="30"/>
      <c r="C10" s="31"/>
      <c r="D10" s="32">
        <f t="shared" ref="D10:M10" si="4">SUM(D11:D15)</f>
        <v>23993</v>
      </c>
      <c r="E10" s="32">
        <f t="shared" si="4"/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44">
        <f t="shared" si="1"/>
        <v>23993</v>
      </c>
      <c r="O10" s="45">
        <f t="shared" si="2"/>
        <v>99.144628099173559</v>
      </c>
      <c r="P10" s="10"/>
    </row>
    <row r="11" spans="1:133">
      <c r="A11" s="12"/>
      <c r="B11" s="25">
        <v>335.12</v>
      </c>
      <c r="C11" s="20" t="s">
        <v>55</v>
      </c>
      <c r="D11" s="46">
        <v>11431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11431</v>
      </c>
      <c r="O11" s="47">
        <f t="shared" si="2"/>
        <v>47.235537190082646</v>
      </c>
      <c r="P11" s="9"/>
    </row>
    <row r="12" spans="1:133">
      <c r="A12" s="12"/>
      <c r="B12" s="25">
        <v>335.14</v>
      </c>
      <c r="C12" s="20" t="s">
        <v>56</v>
      </c>
      <c r="D12" s="46">
        <v>167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167</v>
      </c>
      <c r="O12" s="47">
        <f t="shared" si="2"/>
        <v>0.69008264462809921</v>
      </c>
      <c r="P12" s="9"/>
    </row>
    <row r="13" spans="1:133">
      <c r="A13" s="12"/>
      <c r="B13" s="25">
        <v>335.15</v>
      </c>
      <c r="C13" s="20" t="s">
        <v>70</v>
      </c>
      <c r="D13" s="46">
        <v>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</v>
      </c>
      <c r="O13" s="47">
        <f t="shared" si="2"/>
        <v>0.26033057851239672</v>
      </c>
      <c r="P13" s="9"/>
    </row>
    <row r="14" spans="1:133">
      <c r="A14" s="12"/>
      <c r="B14" s="25">
        <v>335.18</v>
      </c>
      <c r="C14" s="20" t="s">
        <v>57</v>
      </c>
      <c r="D14" s="46">
        <v>6895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6895</v>
      </c>
      <c r="O14" s="47">
        <f t="shared" si="2"/>
        <v>28.491735537190081</v>
      </c>
      <c r="P14" s="9"/>
    </row>
    <row r="15" spans="1:133">
      <c r="A15" s="12"/>
      <c r="B15" s="25">
        <v>337.4</v>
      </c>
      <c r="C15" s="20" t="s">
        <v>60</v>
      </c>
      <c r="D15" s="46">
        <v>5437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5437</v>
      </c>
      <c r="O15" s="47">
        <f t="shared" si="2"/>
        <v>22.466942148760332</v>
      </c>
      <c r="P15" s="9"/>
    </row>
    <row r="16" spans="1:133" ht="15.75">
      <c r="A16" s="29" t="s">
        <v>2</v>
      </c>
      <c r="B16" s="30"/>
      <c r="C16" s="31"/>
      <c r="D16" s="32">
        <f t="shared" ref="D16:M16" si="5">SUM(D17:D17)</f>
        <v>162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162</v>
      </c>
      <c r="O16" s="45">
        <f t="shared" si="2"/>
        <v>0.66942148760330578</v>
      </c>
      <c r="P16" s="10"/>
    </row>
    <row r="17" spans="1:119" ht="15.75" thickBot="1">
      <c r="A17" s="12"/>
      <c r="B17" s="25">
        <v>361.1</v>
      </c>
      <c r="C17" s="20" t="s">
        <v>25</v>
      </c>
      <c r="D17" s="46">
        <v>162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162</v>
      </c>
      <c r="O17" s="47">
        <f t="shared" si="2"/>
        <v>0.66942148760330578</v>
      </c>
      <c r="P17" s="9"/>
    </row>
    <row r="18" spans="1:119" ht="16.5" thickBot="1">
      <c r="A18" s="14" t="s">
        <v>22</v>
      </c>
      <c r="B18" s="23"/>
      <c r="C18" s="22"/>
      <c r="D18" s="15">
        <f>SUM(D5,D8,D10,D16)</f>
        <v>79150</v>
      </c>
      <c r="E18" s="15">
        <f t="shared" ref="E18:M18" si="6">SUM(E5,E8,E10,E16)</f>
        <v>0</v>
      </c>
      <c r="F18" s="15">
        <f t="shared" si="6"/>
        <v>0</v>
      </c>
      <c r="G18" s="15">
        <f t="shared" si="6"/>
        <v>0</v>
      </c>
      <c r="H18" s="15">
        <f t="shared" si="6"/>
        <v>0</v>
      </c>
      <c r="I18" s="15">
        <f t="shared" si="6"/>
        <v>0</v>
      </c>
      <c r="J18" s="15">
        <f t="shared" si="6"/>
        <v>0</v>
      </c>
      <c r="K18" s="15">
        <f t="shared" si="6"/>
        <v>0</v>
      </c>
      <c r="L18" s="15">
        <f t="shared" si="6"/>
        <v>0</v>
      </c>
      <c r="M18" s="15">
        <f t="shared" si="6"/>
        <v>0</v>
      </c>
      <c r="N18" s="15">
        <f t="shared" si="1"/>
        <v>79150</v>
      </c>
      <c r="O18" s="38">
        <f t="shared" si="2"/>
        <v>327.06611570247935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9"/>
    </row>
    <row r="20" spans="1:119">
      <c r="A20" s="40"/>
      <c r="B20" s="41"/>
      <c r="C20" s="41"/>
      <c r="D20" s="42"/>
      <c r="E20" s="42"/>
      <c r="F20" s="42"/>
      <c r="G20" s="42"/>
      <c r="H20" s="42"/>
      <c r="I20" s="42"/>
      <c r="J20" s="42"/>
      <c r="K20" s="42"/>
      <c r="L20" s="50" t="s">
        <v>77</v>
      </c>
      <c r="M20" s="50"/>
      <c r="N20" s="50"/>
      <c r="O20" s="43">
        <v>242</v>
      </c>
    </row>
    <row r="21" spans="1:119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</row>
    <row r="22" spans="1:119" ht="15.75" customHeight="1" thickBot="1">
      <c r="A22" s="54" t="s">
        <v>40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74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32477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32477</v>
      </c>
      <c r="O5" s="33">
        <f t="shared" ref="O5:O20" si="2">(N5/O$22)</f>
        <v>132.55918367346939</v>
      </c>
      <c r="P5" s="6"/>
    </row>
    <row r="6" spans="1:133">
      <c r="A6" s="12"/>
      <c r="B6" s="25">
        <v>312.10000000000002</v>
      </c>
      <c r="C6" s="20" t="s">
        <v>52</v>
      </c>
      <c r="D6" s="46">
        <v>1209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1209</v>
      </c>
      <c r="O6" s="47">
        <f t="shared" si="2"/>
        <v>4.9346938775510205</v>
      </c>
      <c r="P6" s="9"/>
    </row>
    <row r="7" spans="1:133">
      <c r="A7" s="12"/>
      <c r="B7" s="25">
        <v>312.60000000000002</v>
      </c>
      <c r="C7" s="20" t="s">
        <v>10</v>
      </c>
      <c r="D7" s="46">
        <v>15921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15921</v>
      </c>
      <c r="O7" s="47">
        <f t="shared" si="2"/>
        <v>64.983673469387753</v>
      </c>
      <c r="P7" s="9"/>
    </row>
    <row r="8" spans="1:133">
      <c r="A8" s="12"/>
      <c r="B8" s="25">
        <v>315</v>
      </c>
      <c r="C8" s="20" t="s">
        <v>53</v>
      </c>
      <c r="D8" s="46">
        <v>15347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15347</v>
      </c>
      <c r="O8" s="47">
        <f t="shared" si="2"/>
        <v>62.640816326530611</v>
      </c>
      <c r="P8" s="9"/>
    </row>
    <row r="9" spans="1:133" ht="15.75">
      <c r="A9" s="29" t="s">
        <v>11</v>
      </c>
      <c r="B9" s="30"/>
      <c r="C9" s="31"/>
      <c r="D9" s="32">
        <f t="shared" ref="D9:M9" si="3">SUM(D10:D10)</f>
        <v>21913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21913</v>
      </c>
      <c r="O9" s="45">
        <f t="shared" si="2"/>
        <v>89.440816326530609</v>
      </c>
      <c r="P9" s="10"/>
    </row>
    <row r="10" spans="1:133">
      <c r="A10" s="12"/>
      <c r="B10" s="25">
        <v>323.10000000000002</v>
      </c>
      <c r="C10" s="20" t="s">
        <v>12</v>
      </c>
      <c r="D10" s="46">
        <v>21913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21913</v>
      </c>
      <c r="O10" s="47">
        <f t="shared" si="2"/>
        <v>89.440816326530609</v>
      </c>
      <c r="P10" s="9"/>
    </row>
    <row r="11" spans="1:133" ht="15.75">
      <c r="A11" s="29" t="s">
        <v>13</v>
      </c>
      <c r="B11" s="30"/>
      <c r="C11" s="31"/>
      <c r="D11" s="32">
        <f t="shared" ref="D11:M11" si="4">SUM(D12:D16)</f>
        <v>21636</v>
      </c>
      <c r="E11" s="32">
        <f t="shared" si="4"/>
        <v>0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21636</v>
      </c>
      <c r="O11" s="45">
        <f t="shared" si="2"/>
        <v>88.310204081632648</v>
      </c>
      <c r="P11" s="10"/>
    </row>
    <row r="12" spans="1:133">
      <c r="A12" s="12"/>
      <c r="B12" s="25">
        <v>335.12</v>
      </c>
      <c r="C12" s="20" t="s">
        <v>55</v>
      </c>
      <c r="D12" s="46">
        <v>10341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10341</v>
      </c>
      <c r="O12" s="47">
        <f t="shared" si="2"/>
        <v>42.208163265306119</v>
      </c>
      <c r="P12" s="9"/>
    </row>
    <row r="13" spans="1:133">
      <c r="A13" s="12"/>
      <c r="B13" s="25">
        <v>335.14</v>
      </c>
      <c r="C13" s="20" t="s">
        <v>56</v>
      </c>
      <c r="D13" s="46">
        <v>167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167</v>
      </c>
      <c r="O13" s="47">
        <f t="shared" si="2"/>
        <v>0.68163265306122445</v>
      </c>
      <c r="P13" s="9"/>
    </row>
    <row r="14" spans="1:133">
      <c r="A14" s="12"/>
      <c r="B14" s="25">
        <v>335.15</v>
      </c>
      <c r="C14" s="20" t="s">
        <v>70</v>
      </c>
      <c r="D14" s="46">
        <v>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</v>
      </c>
      <c r="O14" s="47">
        <f t="shared" si="2"/>
        <v>0.25714285714285712</v>
      </c>
      <c r="P14" s="9"/>
    </row>
    <row r="15" spans="1:133">
      <c r="A15" s="12"/>
      <c r="B15" s="25">
        <v>335.18</v>
      </c>
      <c r="C15" s="20" t="s">
        <v>57</v>
      </c>
      <c r="D15" s="46">
        <v>5628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5628</v>
      </c>
      <c r="O15" s="47">
        <f t="shared" si="2"/>
        <v>22.971428571428572</v>
      </c>
      <c r="P15" s="9"/>
    </row>
    <row r="16" spans="1:133">
      <c r="A16" s="12"/>
      <c r="B16" s="25">
        <v>337.4</v>
      </c>
      <c r="C16" s="20" t="s">
        <v>60</v>
      </c>
      <c r="D16" s="46">
        <v>5437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5437</v>
      </c>
      <c r="O16" s="47">
        <f t="shared" si="2"/>
        <v>22.191836734693876</v>
      </c>
      <c r="P16" s="9"/>
    </row>
    <row r="17" spans="1:119" ht="15.75">
      <c r="A17" s="29" t="s">
        <v>2</v>
      </c>
      <c r="B17" s="30"/>
      <c r="C17" s="31"/>
      <c r="D17" s="32">
        <f t="shared" ref="D17:M17" si="5">SUM(D18:D19)</f>
        <v>150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3952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4102</v>
      </c>
      <c r="O17" s="45">
        <f t="shared" si="2"/>
        <v>16.742857142857144</v>
      </c>
      <c r="P17" s="10"/>
    </row>
    <row r="18" spans="1:119">
      <c r="A18" s="12"/>
      <c r="B18" s="25">
        <v>361.1</v>
      </c>
      <c r="C18" s="20" t="s">
        <v>25</v>
      </c>
      <c r="D18" s="46">
        <v>150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150</v>
      </c>
      <c r="O18" s="47">
        <f t="shared" si="2"/>
        <v>0.61224489795918369</v>
      </c>
      <c r="P18" s="9"/>
    </row>
    <row r="19" spans="1:119" ht="15.75" thickBot="1">
      <c r="A19" s="12"/>
      <c r="B19" s="25">
        <v>362</v>
      </c>
      <c r="C19" s="20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3952</v>
      </c>
      <c r="O19" s="47">
        <f t="shared" si="2"/>
        <v>16.130612244897961</v>
      </c>
      <c r="P19" s="9"/>
    </row>
    <row r="20" spans="1:119" ht="16.5" thickBot="1">
      <c r="A20" s="14" t="s">
        <v>22</v>
      </c>
      <c r="B20" s="23"/>
      <c r="C20" s="22"/>
      <c r="D20" s="15">
        <f>SUM(D5,D9,D11,D17)</f>
        <v>76176</v>
      </c>
      <c r="E20" s="15">
        <f t="shared" ref="E20:M20" si="6">SUM(E5,E9,E11,E17)</f>
        <v>0</v>
      </c>
      <c r="F20" s="15">
        <f t="shared" si="6"/>
        <v>0</v>
      </c>
      <c r="G20" s="15">
        <f t="shared" si="6"/>
        <v>0</v>
      </c>
      <c r="H20" s="15">
        <f t="shared" si="6"/>
        <v>0</v>
      </c>
      <c r="I20" s="15">
        <f t="shared" si="6"/>
        <v>3952</v>
      </c>
      <c r="J20" s="15">
        <f t="shared" si="6"/>
        <v>0</v>
      </c>
      <c r="K20" s="15">
        <f t="shared" si="6"/>
        <v>0</v>
      </c>
      <c r="L20" s="15">
        <f t="shared" si="6"/>
        <v>0</v>
      </c>
      <c r="M20" s="15">
        <f t="shared" si="6"/>
        <v>0</v>
      </c>
      <c r="N20" s="15">
        <f t="shared" si="1"/>
        <v>80128</v>
      </c>
      <c r="O20" s="38">
        <f t="shared" si="2"/>
        <v>327.0530612244898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50" t="s">
        <v>75</v>
      </c>
      <c r="M22" s="50"/>
      <c r="N22" s="50"/>
      <c r="O22" s="43">
        <v>245</v>
      </c>
    </row>
    <row r="23" spans="1:119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</row>
    <row r="24" spans="1:119" ht="15.75" customHeight="1" thickBot="1">
      <c r="A24" s="54" t="s">
        <v>40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72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35169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35169</v>
      </c>
      <c r="O5" s="33">
        <f t="shared" ref="O5:O20" si="2">(N5/O$22)</f>
        <v>144.72839506172841</v>
      </c>
      <c r="P5" s="6"/>
    </row>
    <row r="6" spans="1:133">
      <c r="A6" s="12"/>
      <c r="B6" s="25">
        <v>312.10000000000002</v>
      </c>
      <c r="C6" s="20" t="s">
        <v>52</v>
      </c>
      <c r="D6" s="46">
        <v>1209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1209</v>
      </c>
      <c r="O6" s="47">
        <f t="shared" si="2"/>
        <v>4.9753086419753085</v>
      </c>
      <c r="P6" s="9"/>
    </row>
    <row r="7" spans="1:133">
      <c r="A7" s="12"/>
      <c r="B7" s="25">
        <v>312.60000000000002</v>
      </c>
      <c r="C7" s="20" t="s">
        <v>10</v>
      </c>
      <c r="D7" s="46">
        <v>17267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17267</v>
      </c>
      <c r="O7" s="47">
        <f t="shared" si="2"/>
        <v>71.057613168724274</v>
      </c>
      <c r="P7" s="9"/>
    </row>
    <row r="8" spans="1:133">
      <c r="A8" s="12"/>
      <c r="B8" s="25">
        <v>315</v>
      </c>
      <c r="C8" s="20" t="s">
        <v>53</v>
      </c>
      <c r="D8" s="46">
        <v>16693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16693</v>
      </c>
      <c r="O8" s="47">
        <f t="shared" si="2"/>
        <v>68.695473251028801</v>
      </c>
      <c r="P8" s="9"/>
    </row>
    <row r="9" spans="1:133" ht="15.75">
      <c r="A9" s="29" t="s">
        <v>11</v>
      </c>
      <c r="B9" s="30"/>
      <c r="C9" s="31"/>
      <c r="D9" s="32">
        <f t="shared" ref="D9:M9" si="3">SUM(D10:D10)</f>
        <v>23259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23259</v>
      </c>
      <c r="O9" s="45">
        <f t="shared" si="2"/>
        <v>95.716049382716051</v>
      </c>
      <c r="P9" s="10"/>
    </row>
    <row r="10" spans="1:133">
      <c r="A10" s="12"/>
      <c r="B10" s="25">
        <v>323.10000000000002</v>
      </c>
      <c r="C10" s="20" t="s">
        <v>12</v>
      </c>
      <c r="D10" s="46">
        <v>23259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23259</v>
      </c>
      <c r="O10" s="47">
        <f t="shared" si="2"/>
        <v>95.716049382716051</v>
      </c>
      <c r="P10" s="9"/>
    </row>
    <row r="11" spans="1:133" ht="15.75">
      <c r="A11" s="29" t="s">
        <v>13</v>
      </c>
      <c r="B11" s="30"/>
      <c r="C11" s="31"/>
      <c r="D11" s="32">
        <f t="shared" ref="D11:M11" si="4">SUM(D12:D16)</f>
        <v>24328</v>
      </c>
      <c r="E11" s="32">
        <f t="shared" si="4"/>
        <v>0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24328</v>
      </c>
      <c r="O11" s="45">
        <f t="shared" si="2"/>
        <v>100.11522633744856</v>
      </c>
      <c r="P11" s="10"/>
    </row>
    <row r="12" spans="1:133">
      <c r="A12" s="12"/>
      <c r="B12" s="25">
        <v>335.12</v>
      </c>
      <c r="C12" s="20" t="s">
        <v>55</v>
      </c>
      <c r="D12" s="46">
        <v>11687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11687</v>
      </c>
      <c r="O12" s="47">
        <f t="shared" si="2"/>
        <v>48.094650205761319</v>
      </c>
      <c r="P12" s="9"/>
    </row>
    <row r="13" spans="1:133">
      <c r="A13" s="12"/>
      <c r="B13" s="25">
        <v>335.14</v>
      </c>
      <c r="C13" s="20" t="s">
        <v>56</v>
      </c>
      <c r="D13" s="46">
        <v>167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167</v>
      </c>
      <c r="O13" s="47">
        <f t="shared" si="2"/>
        <v>0.68724279835390945</v>
      </c>
      <c r="P13" s="9"/>
    </row>
    <row r="14" spans="1:133">
      <c r="A14" s="12"/>
      <c r="B14" s="25">
        <v>335.15</v>
      </c>
      <c r="C14" s="20" t="s">
        <v>70</v>
      </c>
      <c r="D14" s="46">
        <v>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</v>
      </c>
      <c r="O14" s="47">
        <f t="shared" si="2"/>
        <v>0.25925925925925924</v>
      </c>
      <c r="P14" s="9"/>
    </row>
    <row r="15" spans="1:133">
      <c r="A15" s="12"/>
      <c r="B15" s="25">
        <v>335.18</v>
      </c>
      <c r="C15" s="20" t="s">
        <v>57</v>
      </c>
      <c r="D15" s="46">
        <v>6974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6974</v>
      </c>
      <c r="O15" s="47">
        <f t="shared" si="2"/>
        <v>28.699588477366255</v>
      </c>
      <c r="P15" s="9"/>
    </row>
    <row r="16" spans="1:133">
      <c r="A16" s="12"/>
      <c r="B16" s="25">
        <v>337.4</v>
      </c>
      <c r="C16" s="20" t="s">
        <v>60</v>
      </c>
      <c r="D16" s="46">
        <v>5437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5437</v>
      </c>
      <c r="O16" s="47">
        <f t="shared" si="2"/>
        <v>22.374485596707817</v>
      </c>
      <c r="P16" s="9"/>
    </row>
    <row r="17" spans="1:119" ht="15.75">
      <c r="A17" s="29" t="s">
        <v>2</v>
      </c>
      <c r="B17" s="30"/>
      <c r="C17" s="31"/>
      <c r="D17" s="32">
        <f t="shared" ref="D17:M17" si="5">SUM(D18:D19)</f>
        <v>150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3952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4102</v>
      </c>
      <c r="O17" s="45">
        <f t="shared" si="2"/>
        <v>16.880658436213992</v>
      </c>
      <c r="P17" s="10"/>
    </row>
    <row r="18" spans="1:119">
      <c r="A18" s="12"/>
      <c r="B18" s="25">
        <v>361.1</v>
      </c>
      <c r="C18" s="20" t="s">
        <v>25</v>
      </c>
      <c r="D18" s="46">
        <v>150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150</v>
      </c>
      <c r="O18" s="47">
        <f t="shared" si="2"/>
        <v>0.61728395061728392</v>
      </c>
      <c r="P18" s="9"/>
    </row>
    <row r="19" spans="1:119" ht="15.75" thickBot="1">
      <c r="A19" s="12"/>
      <c r="B19" s="25">
        <v>362</v>
      </c>
      <c r="C19" s="20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3952</v>
      </c>
      <c r="O19" s="47">
        <f t="shared" si="2"/>
        <v>16.263374485596707</v>
      </c>
      <c r="P19" s="9"/>
    </row>
    <row r="20" spans="1:119" ht="16.5" thickBot="1">
      <c r="A20" s="14" t="s">
        <v>22</v>
      </c>
      <c r="B20" s="23"/>
      <c r="C20" s="22"/>
      <c r="D20" s="15">
        <f>SUM(D5,D9,D11,D17)</f>
        <v>82906</v>
      </c>
      <c r="E20" s="15">
        <f t="shared" ref="E20:M20" si="6">SUM(E5,E9,E11,E17)</f>
        <v>0</v>
      </c>
      <c r="F20" s="15">
        <f t="shared" si="6"/>
        <v>0</v>
      </c>
      <c r="G20" s="15">
        <f t="shared" si="6"/>
        <v>0</v>
      </c>
      <c r="H20" s="15">
        <f t="shared" si="6"/>
        <v>0</v>
      </c>
      <c r="I20" s="15">
        <f t="shared" si="6"/>
        <v>3952</v>
      </c>
      <c r="J20" s="15">
        <f t="shared" si="6"/>
        <v>0</v>
      </c>
      <c r="K20" s="15">
        <f t="shared" si="6"/>
        <v>0</v>
      </c>
      <c r="L20" s="15">
        <f t="shared" si="6"/>
        <v>0</v>
      </c>
      <c r="M20" s="15">
        <f t="shared" si="6"/>
        <v>0</v>
      </c>
      <c r="N20" s="15">
        <f t="shared" si="1"/>
        <v>86858</v>
      </c>
      <c r="O20" s="38">
        <f t="shared" si="2"/>
        <v>357.44032921810702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50" t="s">
        <v>73</v>
      </c>
      <c r="M22" s="50"/>
      <c r="N22" s="50"/>
      <c r="O22" s="43">
        <v>243</v>
      </c>
    </row>
    <row r="23" spans="1:119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</row>
    <row r="24" spans="1:119" ht="15.75" customHeight="1" thickBot="1">
      <c r="A24" s="54" t="s">
        <v>40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69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30513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30513</v>
      </c>
      <c r="O5" s="33">
        <f t="shared" ref="O5:O21" si="2">(N5/O$23)</f>
        <v>118.26744186046511</v>
      </c>
      <c r="P5" s="6"/>
    </row>
    <row r="6" spans="1:133">
      <c r="A6" s="12"/>
      <c r="B6" s="25">
        <v>312.10000000000002</v>
      </c>
      <c r="C6" s="20" t="s">
        <v>52</v>
      </c>
      <c r="D6" s="46">
        <v>1202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1202</v>
      </c>
      <c r="O6" s="47">
        <f t="shared" si="2"/>
        <v>4.6589147286821708</v>
      </c>
      <c r="P6" s="9"/>
    </row>
    <row r="7" spans="1:133">
      <c r="A7" s="12"/>
      <c r="B7" s="25">
        <v>312.60000000000002</v>
      </c>
      <c r="C7" s="20" t="s">
        <v>10</v>
      </c>
      <c r="D7" s="46">
        <v>15035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15035</v>
      </c>
      <c r="O7" s="47">
        <f t="shared" si="2"/>
        <v>58.275193798449614</v>
      </c>
      <c r="P7" s="9"/>
    </row>
    <row r="8" spans="1:133">
      <c r="A8" s="12"/>
      <c r="B8" s="25">
        <v>315</v>
      </c>
      <c r="C8" s="20" t="s">
        <v>53</v>
      </c>
      <c r="D8" s="46">
        <v>14276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14276</v>
      </c>
      <c r="O8" s="47">
        <f t="shared" si="2"/>
        <v>55.333333333333336</v>
      </c>
      <c r="P8" s="9"/>
    </row>
    <row r="9" spans="1:133" ht="15.75">
      <c r="A9" s="29" t="s">
        <v>11</v>
      </c>
      <c r="B9" s="30"/>
      <c r="C9" s="31"/>
      <c r="D9" s="32">
        <f t="shared" ref="D9:M9" si="3">SUM(D10:D10)</f>
        <v>23168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23168</v>
      </c>
      <c r="O9" s="45">
        <f t="shared" si="2"/>
        <v>89.798449612403104</v>
      </c>
      <c r="P9" s="10"/>
    </row>
    <row r="10" spans="1:133">
      <c r="A10" s="12"/>
      <c r="B10" s="25">
        <v>323.10000000000002</v>
      </c>
      <c r="C10" s="20" t="s">
        <v>12</v>
      </c>
      <c r="D10" s="46">
        <v>23168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23168</v>
      </c>
      <c r="O10" s="47">
        <f t="shared" si="2"/>
        <v>89.798449612403104</v>
      </c>
      <c r="P10" s="9"/>
    </row>
    <row r="11" spans="1:133" ht="15.75">
      <c r="A11" s="29" t="s">
        <v>13</v>
      </c>
      <c r="B11" s="30"/>
      <c r="C11" s="31"/>
      <c r="D11" s="32">
        <f t="shared" ref="D11:M11" si="4">SUM(D12:D16)</f>
        <v>24299</v>
      </c>
      <c r="E11" s="32">
        <f t="shared" si="4"/>
        <v>0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24299</v>
      </c>
      <c r="O11" s="45">
        <f t="shared" si="2"/>
        <v>94.18217054263566</v>
      </c>
      <c r="P11" s="10"/>
    </row>
    <row r="12" spans="1:133">
      <c r="A12" s="12"/>
      <c r="B12" s="25">
        <v>335.12</v>
      </c>
      <c r="C12" s="20" t="s">
        <v>55</v>
      </c>
      <c r="D12" s="46">
        <v>11118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11118</v>
      </c>
      <c r="O12" s="47">
        <f t="shared" si="2"/>
        <v>43.093023255813954</v>
      </c>
      <c r="P12" s="9"/>
    </row>
    <row r="13" spans="1:133">
      <c r="A13" s="12"/>
      <c r="B13" s="25">
        <v>335.14</v>
      </c>
      <c r="C13" s="20" t="s">
        <v>56</v>
      </c>
      <c r="D13" s="46">
        <v>230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230</v>
      </c>
      <c r="O13" s="47">
        <f t="shared" si="2"/>
        <v>0.89147286821705429</v>
      </c>
      <c r="P13" s="9"/>
    </row>
    <row r="14" spans="1:133">
      <c r="A14" s="12"/>
      <c r="B14" s="25">
        <v>335.15</v>
      </c>
      <c r="C14" s="20" t="s">
        <v>70</v>
      </c>
      <c r="D14" s="46">
        <v>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</v>
      </c>
      <c r="O14" s="47">
        <f t="shared" si="2"/>
        <v>0.16279069767441862</v>
      </c>
      <c r="P14" s="9"/>
    </row>
    <row r="15" spans="1:133">
      <c r="A15" s="12"/>
      <c r="B15" s="25">
        <v>335.18</v>
      </c>
      <c r="C15" s="20" t="s">
        <v>57</v>
      </c>
      <c r="D15" s="46">
        <v>6847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6847</v>
      </c>
      <c r="O15" s="47">
        <f t="shared" si="2"/>
        <v>26.538759689922479</v>
      </c>
      <c r="P15" s="9"/>
    </row>
    <row r="16" spans="1:133">
      <c r="A16" s="12"/>
      <c r="B16" s="25">
        <v>337.4</v>
      </c>
      <c r="C16" s="20" t="s">
        <v>60</v>
      </c>
      <c r="D16" s="46">
        <v>6062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6062</v>
      </c>
      <c r="O16" s="47">
        <f t="shared" si="2"/>
        <v>23.496124031007753</v>
      </c>
      <c r="P16" s="9"/>
    </row>
    <row r="17" spans="1:119" ht="15.75">
      <c r="A17" s="29" t="s">
        <v>2</v>
      </c>
      <c r="B17" s="30"/>
      <c r="C17" s="31"/>
      <c r="D17" s="32">
        <f t="shared" ref="D17:M17" si="5">SUM(D18:D20)</f>
        <v>940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3980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4920</v>
      </c>
      <c r="O17" s="45">
        <f t="shared" si="2"/>
        <v>19.069767441860463</v>
      </c>
      <c r="P17" s="10"/>
    </row>
    <row r="18" spans="1:119">
      <c r="A18" s="12"/>
      <c r="B18" s="25">
        <v>361.1</v>
      </c>
      <c r="C18" s="20" t="s">
        <v>25</v>
      </c>
      <c r="D18" s="46">
        <v>122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122</v>
      </c>
      <c r="O18" s="47">
        <f t="shared" si="2"/>
        <v>0.47286821705426357</v>
      </c>
      <c r="P18" s="9"/>
    </row>
    <row r="19" spans="1:119">
      <c r="A19" s="12"/>
      <c r="B19" s="25">
        <v>362</v>
      </c>
      <c r="C19" s="20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3980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3980</v>
      </c>
      <c r="O19" s="47">
        <f t="shared" si="2"/>
        <v>15.426356589147288</v>
      </c>
      <c r="P19" s="9"/>
    </row>
    <row r="20" spans="1:119" ht="15.75" thickBot="1">
      <c r="A20" s="12"/>
      <c r="B20" s="25">
        <v>369.9</v>
      </c>
      <c r="C20" s="20" t="s">
        <v>27</v>
      </c>
      <c r="D20" s="46">
        <v>818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818</v>
      </c>
      <c r="O20" s="47">
        <f t="shared" si="2"/>
        <v>3.1705426356589146</v>
      </c>
      <c r="P20" s="9"/>
    </row>
    <row r="21" spans="1:119" ht="16.5" thickBot="1">
      <c r="A21" s="14" t="s">
        <v>22</v>
      </c>
      <c r="B21" s="23"/>
      <c r="C21" s="22"/>
      <c r="D21" s="15">
        <f>SUM(D5,D9,D11,D17)</f>
        <v>78920</v>
      </c>
      <c r="E21" s="15">
        <f t="shared" ref="E21:M21" si="6">SUM(E5,E9,E11,E17)</f>
        <v>0</v>
      </c>
      <c r="F21" s="15">
        <f t="shared" si="6"/>
        <v>0</v>
      </c>
      <c r="G21" s="15">
        <f t="shared" si="6"/>
        <v>0</v>
      </c>
      <c r="H21" s="15">
        <f t="shared" si="6"/>
        <v>0</v>
      </c>
      <c r="I21" s="15">
        <f t="shared" si="6"/>
        <v>3980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1"/>
        <v>82900</v>
      </c>
      <c r="O21" s="38">
        <f t="shared" si="2"/>
        <v>321.31782945736433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50" t="s">
        <v>71</v>
      </c>
      <c r="M23" s="50"/>
      <c r="N23" s="50"/>
      <c r="O23" s="43">
        <v>258</v>
      </c>
    </row>
    <row r="24" spans="1:119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  <row r="25" spans="1:119" ht="15.75" customHeight="1" thickBot="1">
      <c r="A25" s="54" t="s">
        <v>40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28710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28710</v>
      </c>
      <c r="O5" s="33">
        <f t="shared" ref="O5:O20" si="2">(N5/O$22)</f>
        <v>118.14814814814815</v>
      </c>
      <c r="P5" s="6"/>
    </row>
    <row r="6" spans="1:133">
      <c r="A6" s="12"/>
      <c r="B6" s="25">
        <v>312.10000000000002</v>
      </c>
      <c r="C6" s="20" t="s">
        <v>52</v>
      </c>
      <c r="D6" s="46">
        <v>1035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1035</v>
      </c>
      <c r="O6" s="47">
        <f t="shared" si="2"/>
        <v>4.2592592592592595</v>
      </c>
      <c r="P6" s="9"/>
    </row>
    <row r="7" spans="1:133">
      <c r="A7" s="12"/>
      <c r="B7" s="25">
        <v>312.60000000000002</v>
      </c>
      <c r="C7" s="20" t="s">
        <v>10</v>
      </c>
      <c r="D7" s="46">
        <v>13898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13898</v>
      </c>
      <c r="O7" s="47">
        <f t="shared" si="2"/>
        <v>57.193415637860085</v>
      </c>
      <c r="P7" s="9"/>
    </row>
    <row r="8" spans="1:133">
      <c r="A8" s="12"/>
      <c r="B8" s="25">
        <v>315</v>
      </c>
      <c r="C8" s="20" t="s">
        <v>53</v>
      </c>
      <c r="D8" s="46">
        <v>13777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13777</v>
      </c>
      <c r="O8" s="47">
        <f t="shared" si="2"/>
        <v>56.695473251028808</v>
      </c>
      <c r="P8" s="9"/>
    </row>
    <row r="9" spans="1:133" ht="15.75">
      <c r="A9" s="29" t="s">
        <v>11</v>
      </c>
      <c r="B9" s="30"/>
      <c r="C9" s="31"/>
      <c r="D9" s="32">
        <f t="shared" ref="D9:M9" si="3">SUM(D10:D10)</f>
        <v>25477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25477</v>
      </c>
      <c r="O9" s="45">
        <f t="shared" si="2"/>
        <v>104.84362139917695</v>
      </c>
      <c r="P9" s="10"/>
    </row>
    <row r="10" spans="1:133">
      <c r="A10" s="12"/>
      <c r="B10" s="25">
        <v>323.10000000000002</v>
      </c>
      <c r="C10" s="20" t="s">
        <v>12</v>
      </c>
      <c r="D10" s="46">
        <v>25477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25477</v>
      </c>
      <c r="O10" s="47">
        <f t="shared" si="2"/>
        <v>104.84362139917695</v>
      </c>
      <c r="P10" s="9"/>
    </row>
    <row r="11" spans="1:133" ht="15.75">
      <c r="A11" s="29" t="s">
        <v>13</v>
      </c>
      <c r="B11" s="30"/>
      <c r="C11" s="31"/>
      <c r="D11" s="32">
        <f t="shared" ref="D11:M11" si="4">SUM(D12:D15)</f>
        <v>22482</v>
      </c>
      <c r="E11" s="32">
        <f t="shared" si="4"/>
        <v>0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22482</v>
      </c>
      <c r="O11" s="45">
        <f t="shared" si="2"/>
        <v>92.518518518518519</v>
      </c>
      <c r="P11" s="10"/>
    </row>
    <row r="12" spans="1:133">
      <c r="A12" s="12"/>
      <c r="B12" s="25">
        <v>335.12</v>
      </c>
      <c r="C12" s="20" t="s">
        <v>55</v>
      </c>
      <c r="D12" s="46">
        <v>10274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10274</v>
      </c>
      <c r="O12" s="47">
        <f t="shared" si="2"/>
        <v>42.279835390946502</v>
      </c>
      <c r="P12" s="9"/>
    </row>
    <row r="13" spans="1:133">
      <c r="A13" s="12"/>
      <c r="B13" s="25">
        <v>335.14</v>
      </c>
      <c r="C13" s="20" t="s">
        <v>56</v>
      </c>
      <c r="D13" s="46">
        <v>632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632</v>
      </c>
      <c r="O13" s="47">
        <f t="shared" si="2"/>
        <v>2.6008230452674899</v>
      </c>
      <c r="P13" s="9"/>
    </row>
    <row r="14" spans="1:133">
      <c r="A14" s="12"/>
      <c r="B14" s="25">
        <v>335.18</v>
      </c>
      <c r="C14" s="20" t="s">
        <v>57</v>
      </c>
      <c r="D14" s="46">
        <v>6451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6451</v>
      </c>
      <c r="O14" s="47">
        <f t="shared" si="2"/>
        <v>26.547325102880659</v>
      </c>
      <c r="P14" s="9"/>
    </row>
    <row r="15" spans="1:133">
      <c r="A15" s="12"/>
      <c r="B15" s="25">
        <v>337.4</v>
      </c>
      <c r="C15" s="20" t="s">
        <v>60</v>
      </c>
      <c r="D15" s="46">
        <v>5125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5125</v>
      </c>
      <c r="O15" s="47">
        <f t="shared" si="2"/>
        <v>21.090534979423868</v>
      </c>
      <c r="P15" s="9"/>
    </row>
    <row r="16" spans="1:133" ht="15.75">
      <c r="A16" s="29" t="s">
        <v>2</v>
      </c>
      <c r="B16" s="30"/>
      <c r="C16" s="31"/>
      <c r="D16" s="32">
        <f t="shared" ref="D16:M16" si="5">SUM(D17:D19)</f>
        <v>3626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3777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7403</v>
      </c>
      <c r="O16" s="45">
        <f t="shared" si="2"/>
        <v>30.465020576131689</v>
      </c>
      <c r="P16" s="10"/>
    </row>
    <row r="17" spans="1:119">
      <c r="A17" s="12"/>
      <c r="B17" s="25">
        <v>361.1</v>
      </c>
      <c r="C17" s="20" t="s">
        <v>25</v>
      </c>
      <c r="D17" s="46">
        <v>110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110</v>
      </c>
      <c r="O17" s="47">
        <f t="shared" si="2"/>
        <v>0.45267489711934156</v>
      </c>
      <c r="P17" s="9"/>
    </row>
    <row r="18" spans="1:119">
      <c r="A18" s="12"/>
      <c r="B18" s="25">
        <v>362</v>
      </c>
      <c r="C18" s="20" t="s">
        <v>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3777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3777</v>
      </c>
      <c r="O18" s="47">
        <f t="shared" si="2"/>
        <v>15.543209876543211</v>
      </c>
      <c r="P18" s="9"/>
    </row>
    <row r="19" spans="1:119" ht="15.75" thickBot="1">
      <c r="A19" s="12"/>
      <c r="B19" s="25">
        <v>369.9</v>
      </c>
      <c r="C19" s="20" t="s">
        <v>27</v>
      </c>
      <c r="D19" s="46">
        <v>3516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3516</v>
      </c>
      <c r="O19" s="47">
        <f t="shared" si="2"/>
        <v>14.469135802469136</v>
      </c>
      <c r="P19" s="9"/>
    </row>
    <row r="20" spans="1:119" ht="16.5" thickBot="1">
      <c r="A20" s="14" t="s">
        <v>22</v>
      </c>
      <c r="B20" s="23"/>
      <c r="C20" s="22"/>
      <c r="D20" s="15">
        <f>SUM(D5,D9,D11,D16)</f>
        <v>80295</v>
      </c>
      <c r="E20" s="15">
        <f t="shared" ref="E20:M20" si="6">SUM(E5,E9,E11,E16)</f>
        <v>0</v>
      </c>
      <c r="F20" s="15">
        <f t="shared" si="6"/>
        <v>0</v>
      </c>
      <c r="G20" s="15">
        <f t="shared" si="6"/>
        <v>0</v>
      </c>
      <c r="H20" s="15">
        <f t="shared" si="6"/>
        <v>0</v>
      </c>
      <c r="I20" s="15">
        <f t="shared" si="6"/>
        <v>3777</v>
      </c>
      <c r="J20" s="15">
        <f t="shared" si="6"/>
        <v>0</v>
      </c>
      <c r="K20" s="15">
        <f t="shared" si="6"/>
        <v>0</v>
      </c>
      <c r="L20" s="15">
        <f t="shared" si="6"/>
        <v>0</v>
      </c>
      <c r="M20" s="15">
        <f t="shared" si="6"/>
        <v>0</v>
      </c>
      <c r="N20" s="15">
        <f t="shared" si="1"/>
        <v>84072</v>
      </c>
      <c r="O20" s="38">
        <f t="shared" si="2"/>
        <v>345.97530864197529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50" t="s">
        <v>68</v>
      </c>
      <c r="M22" s="50"/>
      <c r="N22" s="50"/>
      <c r="O22" s="43">
        <v>243</v>
      </c>
    </row>
    <row r="23" spans="1:119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</row>
    <row r="24" spans="1:119" ht="15.75" customHeight="1" thickBot="1">
      <c r="A24" s="54" t="s">
        <v>40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34562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34562</v>
      </c>
      <c r="O5" s="33">
        <f t="shared" ref="O5:O21" si="2">(N5/O$23)</f>
        <v>137.15079365079364</v>
      </c>
      <c r="P5" s="6"/>
    </row>
    <row r="6" spans="1:133">
      <c r="A6" s="12"/>
      <c r="B6" s="25">
        <v>312.10000000000002</v>
      </c>
      <c r="C6" s="20" t="s">
        <v>52</v>
      </c>
      <c r="D6" s="46">
        <v>1017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1017</v>
      </c>
      <c r="O6" s="47">
        <f t="shared" si="2"/>
        <v>4.0357142857142856</v>
      </c>
      <c r="P6" s="9"/>
    </row>
    <row r="7" spans="1:133">
      <c r="A7" s="12"/>
      <c r="B7" s="25">
        <v>312.60000000000002</v>
      </c>
      <c r="C7" s="20" t="s">
        <v>10</v>
      </c>
      <c r="D7" s="46">
        <v>13391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13391</v>
      </c>
      <c r="O7" s="47">
        <f t="shared" si="2"/>
        <v>53.138888888888886</v>
      </c>
      <c r="P7" s="9"/>
    </row>
    <row r="8" spans="1:133">
      <c r="A8" s="12"/>
      <c r="B8" s="25">
        <v>315</v>
      </c>
      <c r="C8" s="20" t="s">
        <v>53</v>
      </c>
      <c r="D8" s="46">
        <v>20154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20154</v>
      </c>
      <c r="O8" s="47">
        <f t="shared" si="2"/>
        <v>79.976190476190482</v>
      </c>
      <c r="P8" s="9"/>
    </row>
    <row r="9" spans="1:133" ht="15.75">
      <c r="A9" s="29" t="s">
        <v>11</v>
      </c>
      <c r="B9" s="30"/>
      <c r="C9" s="31"/>
      <c r="D9" s="32">
        <f t="shared" ref="D9:M9" si="3">SUM(D10:D10)</f>
        <v>26735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26735</v>
      </c>
      <c r="O9" s="45">
        <f t="shared" si="2"/>
        <v>106.09126984126983</v>
      </c>
      <c r="P9" s="10"/>
    </row>
    <row r="10" spans="1:133">
      <c r="A10" s="12"/>
      <c r="B10" s="25">
        <v>323.10000000000002</v>
      </c>
      <c r="C10" s="20" t="s">
        <v>12</v>
      </c>
      <c r="D10" s="46">
        <v>26735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26735</v>
      </c>
      <c r="O10" s="47">
        <f t="shared" si="2"/>
        <v>106.09126984126983</v>
      </c>
      <c r="P10" s="9"/>
    </row>
    <row r="11" spans="1:133" ht="15.75">
      <c r="A11" s="29" t="s">
        <v>13</v>
      </c>
      <c r="B11" s="30"/>
      <c r="C11" s="31"/>
      <c r="D11" s="32">
        <f t="shared" ref="D11:M11" si="4">SUM(D12:D17)</f>
        <v>22142</v>
      </c>
      <c r="E11" s="32">
        <f t="shared" si="4"/>
        <v>147253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169395</v>
      </c>
      <c r="O11" s="45">
        <f t="shared" si="2"/>
        <v>672.20238095238096</v>
      </c>
      <c r="P11" s="10"/>
    </row>
    <row r="12" spans="1:133">
      <c r="A12" s="12"/>
      <c r="B12" s="25">
        <v>331.39</v>
      </c>
      <c r="C12" s="20" t="s">
        <v>54</v>
      </c>
      <c r="D12" s="46">
        <v>0</v>
      </c>
      <c r="E12" s="46">
        <v>147253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147253</v>
      </c>
      <c r="O12" s="47">
        <f t="shared" si="2"/>
        <v>584.33730158730157</v>
      </c>
      <c r="P12" s="9"/>
    </row>
    <row r="13" spans="1:133">
      <c r="A13" s="12"/>
      <c r="B13" s="25">
        <v>335.12</v>
      </c>
      <c r="C13" s="20" t="s">
        <v>55</v>
      </c>
      <c r="D13" s="46">
        <v>10232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10232</v>
      </c>
      <c r="O13" s="47">
        <f t="shared" si="2"/>
        <v>40.603174603174601</v>
      </c>
      <c r="P13" s="9"/>
    </row>
    <row r="14" spans="1:133">
      <c r="A14" s="12"/>
      <c r="B14" s="25">
        <v>335.14</v>
      </c>
      <c r="C14" s="20" t="s">
        <v>56</v>
      </c>
      <c r="D14" s="46">
        <v>172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172</v>
      </c>
      <c r="O14" s="47">
        <f t="shared" si="2"/>
        <v>0.68253968253968256</v>
      </c>
      <c r="P14" s="9"/>
    </row>
    <row r="15" spans="1:133">
      <c r="A15" s="12"/>
      <c r="B15" s="25">
        <v>335.18</v>
      </c>
      <c r="C15" s="20" t="s">
        <v>57</v>
      </c>
      <c r="D15" s="46">
        <v>6073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6073</v>
      </c>
      <c r="O15" s="47">
        <f t="shared" si="2"/>
        <v>24.099206349206348</v>
      </c>
      <c r="P15" s="9"/>
    </row>
    <row r="16" spans="1:133">
      <c r="A16" s="12"/>
      <c r="B16" s="25">
        <v>335.9</v>
      </c>
      <c r="C16" s="20" t="s">
        <v>58</v>
      </c>
      <c r="D16" s="46">
        <v>320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320</v>
      </c>
      <c r="O16" s="47">
        <f t="shared" si="2"/>
        <v>1.2698412698412698</v>
      </c>
      <c r="P16" s="9"/>
    </row>
    <row r="17" spans="1:119">
      <c r="A17" s="12"/>
      <c r="B17" s="25">
        <v>337.4</v>
      </c>
      <c r="C17" s="20" t="s">
        <v>60</v>
      </c>
      <c r="D17" s="46">
        <v>5345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5345</v>
      </c>
      <c r="O17" s="47">
        <f t="shared" si="2"/>
        <v>21.210317460317459</v>
      </c>
      <c r="P17" s="9"/>
    </row>
    <row r="18" spans="1:119" ht="15.75">
      <c r="A18" s="29" t="s">
        <v>2</v>
      </c>
      <c r="B18" s="30"/>
      <c r="C18" s="31"/>
      <c r="D18" s="32">
        <f t="shared" ref="D18:M18" si="5">SUM(D19:D20)</f>
        <v>121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4127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4248</v>
      </c>
      <c r="O18" s="45">
        <f t="shared" si="2"/>
        <v>16.857142857142858</v>
      </c>
      <c r="P18" s="10"/>
    </row>
    <row r="19" spans="1:119">
      <c r="A19" s="12"/>
      <c r="B19" s="25">
        <v>361.1</v>
      </c>
      <c r="C19" s="20" t="s">
        <v>25</v>
      </c>
      <c r="D19" s="46">
        <v>121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121</v>
      </c>
      <c r="O19" s="47">
        <f t="shared" si="2"/>
        <v>0.48015873015873017</v>
      </c>
      <c r="P19" s="9"/>
    </row>
    <row r="20" spans="1:119" ht="15.75" thickBot="1">
      <c r="A20" s="12"/>
      <c r="B20" s="25">
        <v>362</v>
      </c>
      <c r="C20" s="20" t="s">
        <v>26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4127</v>
      </c>
      <c r="O20" s="47">
        <f t="shared" si="2"/>
        <v>16.376984126984127</v>
      </c>
      <c r="P20" s="9"/>
    </row>
    <row r="21" spans="1:119" ht="16.5" thickBot="1">
      <c r="A21" s="14" t="s">
        <v>22</v>
      </c>
      <c r="B21" s="23"/>
      <c r="C21" s="22"/>
      <c r="D21" s="15">
        <f>SUM(D5,D9,D11,D18)</f>
        <v>83560</v>
      </c>
      <c r="E21" s="15">
        <f t="shared" ref="E21:M21" si="6">SUM(E5,E9,E11,E18)</f>
        <v>147253</v>
      </c>
      <c r="F21" s="15">
        <f t="shared" si="6"/>
        <v>0</v>
      </c>
      <c r="G21" s="15">
        <f t="shared" si="6"/>
        <v>0</v>
      </c>
      <c r="H21" s="15">
        <f t="shared" si="6"/>
        <v>0</v>
      </c>
      <c r="I21" s="15">
        <f t="shared" si="6"/>
        <v>4127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1"/>
        <v>234940</v>
      </c>
      <c r="O21" s="38">
        <f t="shared" si="2"/>
        <v>932.30158730158735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50" t="s">
        <v>66</v>
      </c>
      <c r="M23" s="50"/>
      <c r="N23" s="50"/>
      <c r="O23" s="43">
        <v>252</v>
      </c>
    </row>
    <row r="24" spans="1:119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  <row r="25" spans="1:119" ht="15.75" customHeight="1" thickBot="1">
      <c r="A25" s="54" t="s">
        <v>40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63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28</v>
      </c>
      <c r="B3" s="64"/>
      <c r="C3" s="65"/>
      <c r="D3" s="69" t="s">
        <v>17</v>
      </c>
      <c r="E3" s="70"/>
      <c r="F3" s="70"/>
      <c r="G3" s="70"/>
      <c r="H3" s="71"/>
      <c r="I3" s="69" t="s">
        <v>18</v>
      </c>
      <c r="J3" s="71"/>
      <c r="K3" s="69" t="s">
        <v>20</v>
      </c>
      <c r="L3" s="71"/>
      <c r="M3" s="36"/>
      <c r="N3" s="37"/>
      <c r="O3" s="72" t="s">
        <v>33</v>
      </c>
      <c r="P3" s="11"/>
      <c r="Q3"/>
    </row>
    <row r="4" spans="1:133" ht="32.25" customHeight="1" thickBot="1">
      <c r="A4" s="66"/>
      <c r="B4" s="67"/>
      <c r="C4" s="68"/>
      <c r="D4" s="34" t="s">
        <v>3</v>
      </c>
      <c r="E4" s="34" t="s">
        <v>29</v>
      </c>
      <c r="F4" s="34" t="s">
        <v>30</v>
      </c>
      <c r="G4" s="34" t="s">
        <v>31</v>
      </c>
      <c r="H4" s="34" t="s">
        <v>4</v>
      </c>
      <c r="I4" s="34" t="s">
        <v>5</v>
      </c>
      <c r="J4" s="35" t="s">
        <v>32</v>
      </c>
      <c r="K4" s="35" t="s">
        <v>6</v>
      </c>
      <c r="L4" s="35" t="s">
        <v>7</v>
      </c>
      <c r="M4" s="35" t="s">
        <v>8</v>
      </c>
      <c r="N4" s="35" t="s">
        <v>19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32257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32257</v>
      </c>
      <c r="O5" s="33">
        <f t="shared" ref="O5:O21" si="2">(N5/O$23)</f>
        <v>128.00396825396825</v>
      </c>
      <c r="P5" s="6"/>
    </row>
    <row r="6" spans="1:133">
      <c r="A6" s="12"/>
      <c r="B6" s="25">
        <v>312.10000000000002</v>
      </c>
      <c r="C6" s="20" t="s">
        <v>52</v>
      </c>
      <c r="D6" s="46">
        <v>964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964</v>
      </c>
      <c r="O6" s="47">
        <f t="shared" si="2"/>
        <v>3.8253968253968256</v>
      </c>
      <c r="P6" s="9"/>
    </row>
    <row r="7" spans="1:133">
      <c r="A7" s="12"/>
      <c r="B7" s="25">
        <v>312.60000000000002</v>
      </c>
      <c r="C7" s="20" t="s">
        <v>10</v>
      </c>
      <c r="D7" s="46">
        <v>12204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12204</v>
      </c>
      <c r="O7" s="47">
        <f t="shared" si="2"/>
        <v>48.428571428571431</v>
      </c>
      <c r="P7" s="9"/>
    </row>
    <row r="8" spans="1:133">
      <c r="A8" s="12"/>
      <c r="B8" s="25">
        <v>315</v>
      </c>
      <c r="C8" s="20" t="s">
        <v>53</v>
      </c>
      <c r="D8" s="46">
        <v>19089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19089</v>
      </c>
      <c r="O8" s="47">
        <f t="shared" si="2"/>
        <v>75.75</v>
      </c>
      <c r="P8" s="9"/>
    </row>
    <row r="9" spans="1:133" ht="15.75">
      <c r="A9" s="29" t="s">
        <v>11</v>
      </c>
      <c r="B9" s="30"/>
      <c r="C9" s="31"/>
      <c r="D9" s="32">
        <f t="shared" ref="D9:M9" si="3">SUM(D10:D10)</f>
        <v>26250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26250</v>
      </c>
      <c r="O9" s="45">
        <f t="shared" si="2"/>
        <v>104.16666666666667</v>
      </c>
      <c r="P9" s="10"/>
    </row>
    <row r="10" spans="1:133">
      <c r="A10" s="12"/>
      <c r="B10" s="25">
        <v>323.10000000000002</v>
      </c>
      <c r="C10" s="20" t="s">
        <v>12</v>
      </c>
      <c r="D10" s="46">
        <v>26250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26250</v>
      </c>
      <c r="O10" s="47">
        <f t="shared" si="2"/>
        <v>104.16666666666667</v>
      </c>
      <c r="P10" s="9"/>
    </row>
    <row r="11" spans="1:133" ht="15.75">
      <c r="A11" s="29" t="s">
        <v>13</v>
      </c>
      <c r="B11" s="30"/>
      <c r="C11" s="31"/>
      <c r="D11" s="32">
        <f t="shared" ref="D11:M11" si="4">SUM(D12:D17)</f>
        <v>21220</v>
      </c>
      <c r="E11" s="32">
        <f t="shared" si="4"/>
        <v>46793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68013</v>
      </c>
      <c r="O11" s="45">
        <f t="shared" si="2"/>
        <v>269.89285714285717</v>
      </c>
      <c r="P11" s="10"/>
    </row>
    <row r="12" spans="1:133">
      <c r="A12" s="12"/>
      <c r="B12" s="25">
        <v>331.39</v>
      </c>
      <c r="C12" s="20" t="s">
        <v>54</v>
      </c>
      <c r="D12" s="46">
        <v>0</v>
      </c>
      <c r="E12" s="46">
        <v>46793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46793</v>
      </c>
      <c r="O12" s="47">
        <f t="shared" si="2"/>
        <v>185.68650793650792</v>
      </c>
      <c r="P12" s="9"/>
    </row>
    <row r="13" spans="1:133">
      <c r="A13" s="12"/>
      <c r="B13" s="25">
        <v>335.12</v>
      </c>
      <c r="C13" s="20" t="s">
        <v>55</v>
      </c>
      <c r="D13" s="46">
        <v>10191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10191</v>
      </c>
      <c r="O13" s="47">
        <f t="shared" si="2"/>
        <v>40.44047619047619</v>
      </c>
      <c r="P13" s="9"/>
    </row>
    <row r="14" spans="1:133">
      <c r="A14" s="12"/>
      <c r="B14" s="25">
        <v>335.14</v>
      </c>
      <c r="C14" s="20" t="s">
        <v>56</v>
      </c>
      <c r="D14" s="46">
        <v>478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478</v>
      </c>
      <c r="O14" s="47">
        <f t="shared" si="2"/>
        <v>1.8968253968253967</v>
      </c>
      <c r="P14" s="9"/>
    </row>
    <row r="15" spans="1:133">
      <c r="A15" s="12"/>
      <c r="B15" s="25">
        <v>335.18</v>
      </c>
      <c r="C15" s="20" t="s">
        <v>57</v>
      </c>
      <c r="D15" s="46">
        <v>5191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5191</v>
      </c>
      <c r="O15" s="47">
        <f t="shared" si="2"/>
        <v>20.599206349206348</v>
      </c>
      <c r="P15" s="9"/>
    </row>
    <row r="16" spans="1:133">
      <c r="A16" s="12"/>
      <c r="B16" s="25">
        <v>335.9</v>
      </c>
      <c r="C16" s="20" t="s">
        <v>58</v>
      </c>
      <c r="D16" s="46">
        <v>171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171</v>
      </c>
      <c r="O16" s="47">
        <f t="shared" si="2"/>
        <v>0.6785714285714286</v>
      </c>
      <c r="P16" s="9"/>
    </row>
    <row r="17" spans="1:119">
      <c r="A17" s="12"/>
      <c r="B17" s="25">
        <v>337.4</v>
      </c>
      <c r="C17" s="20" t="s">
        <v>60</v>
      </c>
      <c r="D17" s="46">
        <v>5189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5189</v>
      </c>
      <c r="O17" s="47">
        <f t="shared" si="2"/>
        <v>20.591269841269842</v>
      </c>
      <c r="P17" s="9"/>
    </row>
    <row r="18" spans="1:119" ht="15.75">
      <c r="A18" s="29" t="s">
        <v>2</v>
      </c>
      <c r="B18" s="30"/>
      <c r="C18" s="31"/>
      <c r="D18" s="32">
        <f t="shared" ref="D18:M18" si="5">SUM(D19:D20)</f>
        <v>95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1465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1560</v>
      </c>
      <c r="O18" s="45">
        <f t="shared" si="2"/>
        <v>6.1904761904761907</v>
      </c>
      <c r="P18" s="10"/>
    </row>
    <row r="19" spans="1:119">
      <c r="A19" s="12"/>
      <c r="B19" s="25">
        <v>361.1</v>
      </c>
      <c r="C19" s="20" t="s">
        <v>25</v>
      </c>
      <c r="D19" s="46">
        <v>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95</v>
      </c>
      <c r="O19" s="47">
        <f t="shared" si="2"/>
        <v>0.37698412698412698</v>
      </c>
      <c r="P19" s="9"/>
    </row>
    <row r="20" spans="1:119" ht="15.75" thickBot="1">
      <c r="A20" s="12"/>
      <c r="B20" s="25">
        <v>362</v>
      </c>
      <c r="C20" s="20" t="s">
        <v>26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1465</v>
      </c>
      <c r="O20" s="47">
        <f t="shared" si="2"/>
        <v>5.8134920634920633</v>
      </c>
      <c r="P20" s="9"/>
    </row>
    <row r="21" spans="1:119" ht="16.5" thickBot="1">
      <c r="A21" s="14" t="s">
        <v>22</v>
      </c>
      <c r="B21" s="23"/>
      <c r="C21" s="22"/>
      <c r="D21" s="15">
        <f>SUM(D5,D9,D11,D18)</f>
        <v>79822</v>
      </c>
      <c r="E21" s="15">
        <f t="shared" ref="E21:M21" si="6">SUM(E5,E9,E11,E18)</f>
        <v>46793</v>
      </c>
      <c r="F21" s="15">
        <f t="shared" si="6"/>
        <v>0</v>
      </c>
      <c r="G21" s="15">
        <f t="shared" si="6"/>
        <v>0</v>
      </c>
      <c r="H21" s="15">
        <f t="shared" si="6"/>
        <v>0</v>
      </c>
      <c r="I21" s="15">
        <f t="shared" si="6"/>
        <v>1465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1"/>
        <v>128080</v>
      </c>
      <c r="O21" s="38">
        <f t="shared" si="2"/>
        <v>508.25396825396825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50" t="s">
        <v>64</v>
      </c>
      <c r="M23" s="50"/>
      <c r="N23" s="50"/>
      <c r="O23" s="43">
        <v>252</v>
      </c>
    </row>
    <row r="24" spans="1:119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  <row r="25" spans="1:119" ht="15.75" customHeight="1" thickBot="1">
      <c r="A25" s="54" t="s">
        <v>40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2024-02-02T19:57:40Z</cp:lastPrinted>
  <dcterms:created xsi:type="dcterms:W3CDTF">2000-08-31T21:26:31Z</dcterms:created>
  <dcterms:modified xsi:type="dcterms:W3CDTF">2024-02-02T19:58:20Z</dcterms:modified>
</cp:coreProperties>
</file>