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'2007'!$A$1:$O$21</definedName>
    <definedName name="_xlnm.Print_Area" localSheetId="14">'2008'!$A$1:$O$21</definedName>
    <definedName name="_xlnm.Print_Area" localSheetId="13">'2009'!$A$1:$O$21</definedName>
    <definedName name="_xlnm.Print_Area" localSheetId="12">'2010'!$A$1:$O$18</definedName>
    <definedName name="_xlnm.Print_Area" localSheetId="11">'2011'!$A$1:$O$17</definedName>
    <definedName name="_xlnm.Print_Area" localSheetId="10">'2012'!$A$1:$O$17</definedName>
    <definedName name="_xlnm.Print_Area" localSheetId="9">'2013'!$A$1:$O$18</definedName>
    <definedName name="_xlnm.Print_Area" localSheetId="8">'2014'!$A$1:$O$14</definedName>
    <definedName name="_xlnm.Print_Area" localSheetId="7">'2015'!$A$1:$O$14</definedName>
    <definedName name="_xlnm.Print_Area" localSheetId="6">'2016'!$A$1:$O$14</definedName>
    <definedName name="_xlnm.Print_Area" localSheetId="5">'2017'!$A$1:$O$14</definedName>
    <definedName name="_xlnm.Print_Area" localSheetId="4">'2018'!$A$1:$O$14</definedName>
    <definedName name="_xlnm.Print_Area" localSheetId="3">'2019'!$A$1:$O$14</definedName>
    <definedName name="_xlnm.Print_Area" localSheetId="2">'2020'!$A$1:$O$12</definedName>
    <definedName name="_xlnm.Print_Area" localSheetId="0">'2022'!$A$1:$P$12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8" i="49" l="1"/>
  <c r="F8" i="49"/>
  <c r="G8" i="49"/>
  <c r="H8" i="49"/>
  <c r="I8" i="49"/>
  <c r="J8" i="49"/>
  <c r="K8" i="49"/>
  <c r="L8" i="49"/>
  <c r="M8" i="49"/>
  <c r="N8" i="49"/>
  <c r="D8" i="49"/>
  <c r="O7" i="49" l="1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" i="49" l="1"/>
  <c r="P5" i="49" s="1"/>
  <c r="O177" i="48"/>
  <c r="P177" i="48"/>
  <c r="O176" i="48"/>
  <c r="P176" i="48" s="1"/>
  <c r="O175" i="48"/>
  <c r="P175" i="48"/>
  <c r="O174" i="48"/>
  <c r="P174" i="48"/>
  <c r="O173" i="48"/>
  <c r="P173" i="48" s="1"/>
  <c r="P172" i="48"/>
  <c r="O172" i="48"/>
  <c r="O171" i="48"/>
  <c r="P171" i="48"/>
  <c r="O170" i="48"/>
  <c r="P170" i="48" s="1"/>
  <c r="O169" i="48"/>
  <c r="P169" i="48"/>
  <c r="O168" i="48"/>
  <c r="P168" i="48"/>
  <c r="O167" i="48"/>
  <c r="P167" i="48" s="1"/>
  <c r="P166" i="48"/>
  <c r="O166" i="48"/>
  <c r="O165" i="48"/>
  <c r="P165" i="48"/>
  <c r="O164" i="48"/>
  <c r="P164" i="48" s="1"/>
  <c r="O163" i="48"/>
  <c r="P163" i="48"/>
  <c r="O162" i="48"/>
  <c r="P162" i="48"/>
  <c r="O161" i="48"/>
  <c r="P161" i="48" s="1"/>
  <c r="P160" i="48"/>
  <c r="O160" i="48"/>
  <c r="O159" i="48"/>
  <c r="P159" i="48"/>
  <c r="O158" i="48"/>
  <c r="P158" i="48" s="1"/>
  <c r="O157" i="48"/>
  <c r="P157" i="48"/>
  <c r="O156" i="48"/>
  <c r="P156" i="48"/>
  <c r="O155" i="48"/>
  <c r="P155" i="48" s="1"/>
  <c r="P154" i="48"/>
  <c r="O154" i="48"/>
  <c r="O153" i="48"/>
  <c r="P153" i="48"/>
  <c r="O152" i="48"/>
  <c r="P152" i="48" s="1"/>
  <c r="O151" i="48"/>
  <c r="P151" i="48"/>
  <c r="O150" i="48"/>
  <c r="P150" i="48"/>
  <c r="O149" i="48"/>
  <c r="P149" i="48" s="1"/>
  <c r="P148" i="48"/>
  <c r="O148" i="48"/>
  <c r="O147" i="48"/>
  <c r="P147" i="48"/>
  <c r="O146" i="48"/>
  <c r="P146" i="48" s="1"/>
  <c r="O145" i="48"/>
  <c r="P145" i="48"/>
  <c r="O144" i="48"/>
  <c r="P144" i="48"/>
  <c r="O143" i="48"/>
  <c r="P143" i="48" s="1"/>
  <c r="P142" i="48"/>
  <c r="O142" i="48"/>
  <c r="O141" i="48"/>
  <c r="P141" i="48"/>
  <c r="O140" i="48"/>
  <c r="P140" i="48" s="1"/>
  <c r="O139" i="48"/>
  <c r="P139" i="48"/>
  <c r="O138" i="48"/>
  <c r="P138" i="48"/>
  <c r="O137" i="48"/>
  <c r="P137" i="48" s="1"/>
  <c r="P136" i="48"/>
  <c r="O136" i="48"/>
  <c r="O135" i="48"/>
  <c r="P135" i="48"/>
  <c r="O134" i="48"/>
  <c r="P134" i="48" s="1"/>
  <c r="O133" i="48"/>
  <c r="P133" i="48"/>
  <c r="O132" i="48"/>
  <c r="P132" i="48"/>
  <c r="O131" i="48"/>
  <c r="P131" i="48" s="1"/>
  <c r="P130" i="48"/>
  <c r="O130" i="48"/>
  <c r="O129" i="48"/>
  <c r="P129" i="48"/>
  <c r="O128" i="48"/>
  <c r="P128" i="48" s="1"/>
  <c r="O127" i="48"/>
  <c r="P127" i="48"/>
  <c r="O126" i="48"/>
  <c r="P126" i="48"/>
  <c r="O125" i="48"/>
  <c r="P125" i="48" s="1"/>
  <c r="P124" i="48"/>
  <c r="O124" i="48"/>
  <c r="O123" i="48"/>
  <c r="P123" i="48"/>
  <c r="O122" i="48"/>
  <c r="P122" i="48" s="1"/>
  <c r="O121" i="48"/>
  <c r="P121" i="48" s="1"/>
  <c r="O120" i="48"/>
  <c r="P120" i="48"/>
  <c r="O119" i="48"/>
  <c r="P119" i="48" s="1"/>
  <c r="P118" i="48"/>
  <c r="O118" i="48"/>
  <c r="O117" i="48"/>
  <c r="P117" i="48"/>
  <c r="O116" i="48"/>
  <c r="P116" i="48" s="1"/>
  <c r="O115" i="48"/>
  <c r="P115" i="48" s="1"/>
  <c r="O114" i="48"/>
  <c r="P114" i="48"/>
  <c r="O113" i="48"/>
  <c r="P113" i="48" s="1"/>
  <c r="P112" i="48"/>
  <c r="O112" i="48"/>
  <c r="O111" i="48"/>
  <c r="P111" i="48"/>
  <c r="O110" i="48"/>
  <c r="P110" i="48" s="1"/>
  <c r="O109" i="48"/>
  <c r="P109" i="48" s="1"/>
  <c r="O108" i="48"/>
  <c r="P108" i="48"/>
  <c r="O107" i="48"/>
  <c r="P107" i="48" s="1"/>
  <c r="P106" i="48"/>
  <c r="O106" i="48"/>
  <c r="O105" i="48"/>
  <c r="P105" i="48"/>
  <c r="O104" i="48"/>
  <c r="P104" i="48" s="1"/>
  <c r="O103" i="48"/>
  <c r="P103" i="48" s="1"/>
  <c r="O102" i="48"/>
  <c r="P102" i="48"/>
  <c r="O101" i="48"/>
  <c r="P101" i="48" s="1"/>
  <c r="P100" i="48"/>
  <c r="O100" i="48"/>
  <c r="O99" i="48"/>
  <c r="P99" i="48"/>
  <c r="O98" i="48"/>
  <c r="P98" i="48" s="1"/>
  <c r="O97" i="48"/>
  <c r="P97" i="48" s="1"/>
  <c r="O96" i="48"/>
  <c r="P96" i="48"/>
  <c r="O95" i="48"/>
  <c r="P95" i="48" s="1"/>
  <c r="P94" i="48"/>
  <c r="O94" i="48"/>
  <c r="O93" i="48"/>
  <c r="P93" i="48"/>
  <c r="O92" i="48"/>
  <c r="P92" i="48" s="1"/>
  <c r="O91" i="48"/>
  <c r="P91" i="48" s="1"/>
  <c r="O90" i="48"/>
  <c r="P90" i="48"/>
  <c r="O89" i="48"/>
  <c r="P89" i="48" s="1"/>
  <c r="P88" i="48"/>
  <c r="O88" i="48"/>
  <c r="O87" i="48"/>
  <c r="P87" i="48"/>
  <c r="O86" i="48"/>
  <c r="P86" i="48" s="1"/>
  <c r="O85" i="48"/>
  <c r="P85" i="48" s="1"/>
  <c r="O84" i="48"/>
  <c r="P84" i="48"/>
  <c r="O83" i="48"/>
  <c r="P83" i="48" s="1"/>
  <c r="P82" i="48"/>
  <c r="O82" i="48"/>
  <c r="O81" i="48"/>
  <c r="P81" i="48"/>
  <c r="O80" i="48"/>
  <c r="P80" i="48" s="1"/>
  <c r="O79" i="48"/>
  <c r="P79" i="48" s="1"/>
  <c r="O78" i="48"/>
  <c r="P78" i="48"/>
  <c r="O77" i="48"/>
  <c r="P77" i="48" s="1"/>
  <c r="P76" i="48"/>
  <c r="O76" i="48"/>
  <c r="N75" i="48"/>
  <c r="M75" i="48"/>
  <c r="L75" i="48"/>
  <c r="K75" i="48"/>
  <c r="J75" i="48"/>
  <c r="I75" i="48"/>
  <c r="H75" i="48"/>
  <c r="G75" i="48"/>
  <c r="F75" i="48"/>
  <c r="E75" i="48"/>
  <c r="O75" i="48" s="1"/>
  <c r="P75" i="48" s="1"/>
  <c r="D75" i="48"/>
  <c r="O74" i="48"/>
  <c r="P74" i="48" s="1"/>
  <c r="O73" i="48"/>
  <c r="P73" i="48"/>
  <c r="O72" i="48"/>
  <c r="P72" i="48" s="1"/>
  <c r="O71" i="48"/>
  <c r="P71" i="48" s="1"/>
  <c r="O70" i="48"/>
  <c r="P70" i="48"/>
  <c r="P69" i="48"/>
  <c r="O69" i="48"/>
  <c r="O68" i="48"/>
  <c r="P68" i="48" s="1"/>
  <c r="O67" i="48"/>
  <c r="P67" i="48"/>
  <c r="O66" i="48"/>
  <c r="P66" i="48" s="1"/>
  <c r="O65" i="48"/>
  <c r="P65" i="48" s="1"/>
  <c r="O64" i="48"/>
  <c r="P64" i="48"/>
  <c r="N63" i="48"/>
  <c r="M63" i="48"/>
  <c r="M178" i="48"/>
  <c r="L63" i="48"/>
  <c r="K63" i="48"/>
  <c r="J63" i="48"/>
  <c r="I63" i="48"/>
  <c r="H63" i="48"/>
  <c r="G63" i="48"/>
  <c r="F63" i="48"/>
  <c r="F178" i="48" s="1"/>
  <c r="E63" i="48"/>
  <c r="D63" i="48"/>
  <c r="O63" i="48" s="1"/>
  <c r="P63" i="48" s="1"/>
  <c r="O62" i="48"/>
  <c r="P62" i="48" s="1"/>
  <c r="O61" i="48"/>
  <c r="P61" i="48" s="1"/>
  <c r="O60" i="48"/>
  <c r="P60" i="48"/>
  <c r="O59" i="48"/>
  <c r="P59" i="48"/>
  <c r="O58" i="48"/>
  <c r="P58" i="48"/>
  <c r="P57" i="48"/>
  <c r="O57" i="48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5" i="48" s="1"/>
  <c r="P55" i="48" s="1"/>
  <c r="O54" i="48"/>
  <c r="P54" i="48" s="1"/>
  <c r="O53" i="48"/>
  <c r="P53" i="48" s="1"/>
  <c r="P52" i="48"/>
  <c r="O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O48" i="48" s="1"/>
  <c r="P48" i="48" s="1"/>
  <c r="D48" i="48"/>
  <c r="O47" i="48"/>
  <c r="P47" i="48"/>
  <c r="O46" i="48"/>
  <c r="P46" i="48"/>
  <c r="O45" i="48"/>
  <c r="P45" i="48"/>
  <c r="P44" i="48"/>
  <c r="O44" i="48"/>
  <c r="O43" i="48"/>
  <c r="P43" i="48" s="1"/>
  <c r="N42" i="48"/>
  <c r="M42" i="48"/>
  <c r="L42" i="48"/>
  <c r="K42" i="48"/>
  <c r="J42" i="48"/>
  <c r="I42" i="48"/>
  <c r="H42" i="48"/>
  <c r="G42" i="48"/>
  <c r="G178" i="48" s="1"/>
  <c r="F42" i="48"/>
  <c r="E42" i="48"/>
  <c r="D42" i="48"/>
  <c r="O42" i="48" s="1"/>
  <c r="P42" i="48" s="1"/>
  <c r="O41" i="48"/>
  <c r="P41" i="48"/>
  <c r="O40" i="48"/>
  <c r="P40" i="48" s="1"/>
  <c r="P39" i="48"/>
  <c r="O39" i="48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5" i="48" s="1"/>
  <c r="P35" i="48" s="1"/>
  <c r="O34" i="48"/>
  <c r="P34" i="48"/>
  <c r="O33" i="48"/>
  <c r="P33" i="48"/>
  <c r="O32" i="48"/>
  <c r="P32" i="48"/>
  <c r="P31" i="48"/>
  <c r="O31" i="48"/>
  <c r="O30" i="48"/>
  <c r="P30" i="48" s="1"/>
  <c r="O29" i="48"/>
  <c r="P29" i="48" s="1"/>
  <c r="O28" i="48"/>
  <c r="P28" i="48"/>
  <c r="O27" i="48"/>
  <c r="P27" i="48"/>
  <c r="O26" i="48"/>
  <c r="P26" i="48"/>
  <c r="N25" i="48"/>
  <c r="N178" i="48" s="1"/>
  <c r="M25" i="48"/>
  <c r="L25" i="48"/>
  <c r="K25" i="48"/>
  <c r="J25" i="48"/>
  <c r="I25" i="48"/>
  <c r="H25" i="48"/>
  <c r="G25" i="48"/>
  <c r="F25" i="48"/>
  <c r="E25" i="48"/>
  <c r="D25" i="48"/>
  <c r="O25" i="48"/>
  <c r="P25" i="48" s="1"/>
  <c r="O24" i="48"/>
  <c r="P24" i="48" s="1"/>
  <c r="O23" i="48"/>
  <c r="P23" i="48" s="1"/>
  <c r="O22" i="48"/>
  <c r="P22" i="48" s="1"/>
  <c r="O21" i="48"/>
  <c r="P21" i="48" s="1"/>
  <c r="P20" i="48"/>
  <c r="O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L178" i="48" s="1"/>
  <c r="K15" i="48"/>
  <c r="J15" i="48"/>
  <c r="I15" i="48"/>
  <c r="O15" i="48" s="1"/>
  <c r="P15" i="48" s="1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K178" i="48"/>
  <c r="J5" i="48"/>
  <c r="J178" i="48"/>
  <c r="I5" i="48"/>
  <c r="I178" i="48" s="1"/>
  <c r="H5" i="48"/>
  <c r="H178" i="48" s="1"/>
  <c r="G5" i="48"/>
  <c r="F5" i="48"/>
  <c r="E5" i="48"/>
  <c r="D5" i="48"/>
  <c r="O5" i="48" s="1"/>
  <c r="P5" i="48" s="1"/>
  <c r="E8" i="46"/>
  <c r="F8" i="46"/>
  <c r="H8" i="46"/>
  <c r="M8" i="46"/>
  <c r="N7" i="46"/>
  <c r="O7" i="46" s="1"/>
  <c r="N6" i="46"/>
  <c r="O6" i="46" s="1"/>
  <c r="M5" i="46"/>
  <c r="L5" i="46"/>
  <c r="L8" i="46" s="1"/>
  <c r="K5" i="46"/>
  <c r="K8" i="46" s="1"/>
  <c r="J5" i="46"/>
  <c r="J8" i="46" s="1"/>
  <c r="I5" i="46"/>
  <c r="I8" i="46" s="1"/>
  <c r="H5" i="46"/>
  <c r="G5" i="46"/>
  <c r="G8" i="46" s="1"/>
  <c r="F5" i="46"/>
  <c r="E5" i="46"/>
  <c r="N5" i="46" s="1"/>
  <c r="O5" i="46" s="1"/>
  <c r="D5" i="46"/>
  <c r="D8" i="46" s="1"/>
  <c r="E10" i="45"/>
  <c r="F10" i="45"/>
  <c r="H10" i="45"/>
  <c r="N9" i="45"/>
  <c r="O9" i="45" s="1"/>
  <c r="M8" i="45"/>
  <c r="M10" i="45" s="1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L10" i="45" s="1"/>
  <c r="K5" i="45"/>
  <c r="K10" i="45" s="1"/>
  <c r="J5" i="45"/>
  <c r="J10" i="45" s="1"/>
  <c r="I5" i="45"/>
  <c r="I10" i="45" s="1"/>
  <c r="H5" i="45"/>
  <c r="G5" i="45"/>
  <c r="G10" i="45" s="1"/>
  <c r="F5" i="45"/>
  <c r="E5" i="45"/>
  <c r="N5" i="45" s="1"/>
  <c r="O5" i="45" s="1"/>
  <c r="D5" i="45"/>
  <c r="D10" i="45" s="1"/>
  <c r="E10" i="44"/>
  <c r="H10" i="44"/>
  <c r="N9" i="44"/>
  <c r="O9" i="44" s="1"/>
  <c r="M8" i="44"/>
  <c r="N8" i="44" s="1"/>
  <c r="O8" i="44" s="1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M10" i="44" s="1"/>
  <c r="L5" i="44"/>
  <c r="L10" i="44" s="1"/>
  <c r="K5" i="44"/>
  <c r="K10" i="44" s="1"/>
  <c r="J5" i="44"/>
  <c r="J10" i="44" s="1"/>
  <c r="I5" i="44"/>
  <c r="I10" i="44" s="1"/>
  <c r="H5" i="44"/>
  <c r="G5" i="44"/>
  <c r="G10" i="44" s="1"/>
  <c r="F5" i="44"/>
  <c r="F10" i="44" s="1"/>
  <c r="E5" i="44"/>
  <c r="N5" i="44" s="1"/>
  <c r="O5" i="44" s="1"/>
  <c r="D5" i="44"/>
  <c r="D10" i="44" s="1"/>
  <c r="E10" i="43"/>
  <c r="H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M10" i="43" s="1"/>
  <c r="L5" i="43"/>
  <c r="L10" i="43" s="1"/>
  <c r="K5" i="43"/>
  <c r="K10" i="43" s="1"/>
  <c r="J5" i="43"/>
  <c r="J10" i="43" s="1"/>
  <c r="I5" i="43"/>
  <c r="I10" i="43" s="1"/>
  <c r="H5" i="43"/>
  <c r="G5" i="43"/>
  <c r="G10" i="43" s="1"/>
  <c r="F5" i="43"/>
  <c r="F10" i="43" s="1"/>
  <c r="E5" i="43"/>
  <c r="N5" i="43" s="1"/>
  <c r="O5" i="43" s="1"/>
  <c r="D5" i="43"/>
  <c r="D10" i="43" s="1"/>
  <c r="N10" i="43" s="1"/>
  <c r="O10" i="43" s="1"/>
  <c r="E10" i="42"/>
  <c r="H10" i="42"/>
  <c r="N9" i="42"/>
  <c r="O9" i="42" s="1"/>
  <c r="M8" i="42"/>
  <c r="N8" i="42" s="1"/>
  <c r="O8" i="42" s="1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M10" i="42" s="1"/>
  <c r="L5" i="42"/>
  <c r="L10" i="42" s="1"/>
  <c r="K5" i="42"/>
  <c r="K10" i="42" s="1"/>
  <c r="J5" i="42"/>
  <c r="J10" i="42" s="1"/>
  <c r="I5" i="42"/>
  <c r="I10" i="42" s="1"/>
  <c r="H5" i="42"/>
  <c r="G5" i="42"/>
  <c r="G10" i="42" s="1"/>
  <c r="F5" i="42"/>
  <c r="F10" i="42" s="1"/>
  <c r="E5" i="42"/>
  <c r="N5" i="42" s="1"/>
  <c r="O5" i="42" s="1"/>
  <c r="D5" i="42"/>
  <c r="D10" i="42" s="1"/>
  <c r="E10" i="41"/>
  <c r="H10" i="41"/>
  <c r="N9" i="41"/>
  <c r="O9" i="41" s="1"/>
  <c r="M8" i="41"/>
  <c r="N8" i="41" s="1"/>
  <c r="O8" i="41" s="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M10" i="41" s="1"/>
  <c r="L5" i="41"/>
  <c r="L10" i="41" s="1"/>
  <c r="K5" i="41"/>
  <c r="K10" i="41" s="1"/>
  <c r="J5" i="41"/>
  <c r="J10" i="41" s="1"/>
  <c r="I5" i="41"/>
  <c r="I10" i="41" s="1"/>
  <c r="H5" i="41"/>
  <c r="G5" i="41"/>
  <c r="G10" i="41" s="1"/>
  <c r="F5" i="41"/>
  <c r="F10" i="41" s="1"/>
  <c r="E5" i="41"/>
  <c r="D5" i="41"/>
  <c r="D10" i="41" s="1"/>
  <c r="F17" i="40"/>
  <c r="N16" i="40"/>
  <c r="O16" i="40"/>
  <c r="M15" i="40"/>
  <c r="L15" i="40"/>
  <c r="K15" i="40"/>
  <c r="J15" i="40"/>
  <c r="I15" i="40"/>
  <c r="H15" i="40"/>
  <c r="G15" i="40"/>
  <c r="F15" i="40"/>
  <c r="E15" i="40"/>
  <c r="N15" i="40" s="1"/>
  <c r="O15" i="40" s="1"/>
  <c r="D15" i="40"/>
  <c r="N14" i="40"/>
  <c r="O14" i="40" s="1"/>
  <c r="M13" i="40"/>
  <c r="L13" i="40"/>
  <c r="K13" i="40"/>
  <c r="J13" i="40"/>
  <c r="I13" i="40"/>
  <c r="H13" i="40"/>
  <c r="G13" i="40"/>
  <c r="G17" i="40" s="1"/>
  <c r="F13" i="40"/>
  <c r="E13" i="40"/>
  <c r="D13" i="40"/>
  <c r="N13" i="40" s="1"/>
  <c r="O13" i="40" s="1"/>
  <c r="N12" i="40"/>
  <c r="O12" i="40" s="1"/>
  <c r="M11" i="40"/>
  <c r="L11" i="40"/>
  <c r="K11" i="40"/>
  <c r="J11" i="40"/>
  <c r="I11" i="40"/>
  <c r="I17" i="40" s="1"/>
  <c r="H11" i="40"/>
  <c r="G11" i="40"/>
  <c r="F11" i="40"/>
  <c r="N11" i="40" s="1"/>
  <c r="O11" i="40" s="1"/>
  <c r="E11" i="40"/>
  <c r="D11" i="40"/>
  <c r="N10" i="40"/>
  <c r="O10" i="40" s="1"/>
  <c r="N9" i="40"/>
  <c r="O9" i="40" s="1"/>
  <c r="N8" i="40"/>
  <c r="O8" i="40" s="1"/>
  <c r="N7" i="40"/>
  <c r="O7" i="40"/>
  <c r="N6" i="40"/>
  <c r="O6" i="40" s="1"/>
  <c r="M5" i="40"/>
  <c r="M17" i="40" s="1"/>
  <c r="L5" i="40"/>
  <c r="L17" i="40" s="1"/>
  <c r="K5" i="40"/>
  <c r="K17" i="40" s="1"/>
  <c r="J5" i="40"/>
  <c r="J17" i="40" s="1"/>
  <c r="I5" i="40"/>
  <c r="H5" i="40"/>
  <c r="H17" i="40" s="1"/>
  <c r="G5" i="40"/>
  <c r="F5" i="40"/>
  <c r="E5" i="40"/>
  <c r="E17" i="40" s="1"/>
  <c r="D5" i="40"/>
  <c r="D17" i="40" s="1"/>
  <c r="N17" i="40" s="1"/>
  <c r="O17" i="40" s="1"/>
  <c r="N9" i="39"/>
  <c r="O9" i="39" s="1"/>
  <c r="M8" i="39"/>
  <c r="L8" i="39"/>
  <c r="K8" i="39"/>
  <c r="J8" i="39"/>
  <c r="I8" i="39"/>
  <c r="H8" i="39"/>
  <c r="G8" i="39"/>
  <c r="F8" i="39"/>
  <c r="F10" i="39" s="1"/>
  <c r="E8" i="39"/>
  <c r="N8" i="39" s="1"/>
  <c r="O8" i="39" s="1"/>
  <c r="D8" i="39"/>
  <c r="N7" i="39"/>
  <c r="O7" i="39" s="1"/>
  <c r="N6" i="39"/>
  <c r="O6" i="39" s="1"/>
  <c r="M5" i="39"/>
  <c r="M10" i="39"/>
  <c r="L5" i="39"/>
  <c r="L10" i="39"/>
  <c r="K5" i="39"/>
  <c r="K10" i="39" s="1"/>
  <c r="J5" i="39"/>
  <c r="J10" i="39"/>
  <c r="I5" i="39"/>
  <c r="I10" i="39"/>
  <c r="H5" i="39"/>
  <c r="H10" i="39"/>
  <c r="G5" i="39"/>
  <c r="G10" i="39" s="1"/>
  <c r="F5" i="39"/>
  <c r="E5" i="39"/>
  <c r="E10" i="39"/>
  <c r="D5" i="39"/>
  <c r="N5" i="39" s="1"/>
  <c r="O5" i="39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M10" i="38"/>
  <c r="L10" i="38"/>
  <c r="K10" i="38"/>
  <c r="J10" i="38"/>
  <c r="I10" i="38"/>
  <c r="H10" i="38"/>
  <c r="G10" i="38"/>
  <c r="F10" i="38"/>
  <c r="N10" i="38" s="1"/>
  <c r="O10" i="38" s="1"/>
  <c r="E10" i="38"/>
  <c r="D10" i="38"/>
  <c r="N9" i="38"/>
  <c r="O9" i="38" s="1"/>
  <c r="M8" i="38"/>
  <c r="L8" i="38"/>
  <c r="K8" i="38"/>
  <c r="J8" i="38"/>
  <c r="I8" i="38"/>
  <c r="H8" i="38"/>
  <c r="G8" i="38"/>
  <c r="F8" i="38"/>
  <c r="E8" i="38"/>
  <c r="D8" i="38"/>
  <c r="N8" i="38" s="1"/>
  <c r="O8" i="38" s="1"/>
  <c r="N7" i="38"/>
  <c r="O7" i="38"/>
  <c r="N6" i="38"/>
  <c r="O6" i="38" s="1"/>
  <c r="M5" i="38"/>
  <c r="M14" i="38" s="1"/>
  <c r="L5" i="38"/>
  <c r="L14" i="38" s="1"/>
  <c r="K5" i="38"/>
  <c r="K14" i="38" s="1"/>
  <c r="J5" i="38"/>
  <c r="J14" i="38"/>
  <c r="I5" i="38"/>
  <c r="I14" i="38"/>
  <c r="H5" i="38"/>
  <c r="H14" i="38" s="1"/>
  <c r="G5" i="38"/>
  <c r="G14" i="38" s="1"/>
  <c r="F5" i="38"/>
  <c r="F14" i="38"/>
  <c r="E5" i="38"/>
  <c r="E14" i="38" s="1"/>
  <c r="D5" i="38"/>
  <c r="D14" i="38"/>
  <c r="N16" i="37"/>
  <c r="O16" i="37" s="1"/>
  <c r="M15" i="37"/>
  <c r="L15" i="37"/>
  <c r="L17" i="37" s="1"/>
  <c r="K15" i="37"/>
  <c r="J15" i="37"/>
  <c r="I15" i="37"/>
  <c r="H15" i="37"/>
  <c r="G15" i="37"/>
  <c r="F15" i="37"/>
  <c r="E15" i="37"/>
  <c r="D15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M11" i="37"/>
  <c r="L11" i="37"/>
  <c r="K11" i="37"/>
  <c r="J11" i="37"/>
  <c r="I11" i="37"/>
  <c r="H11" i="37"/>
  <c r="G11" i="37"/>
  <c r="G17" i="37" s="1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17" i="37"/>
  <c r="L5" i="37"/>
  <c r="K5" i="37"/>
  <c r="K17" i="37"/>
  <c r="J5" i="37"/>
  <c r="J17" i="37" s="1"/>
  <c r="I5" i="37"/>
  <c r="I17" i="37" s="1"/>
  <c r="H5" i="37"/>
  <c r="H17" i="37"/>
  <c r="G5" i="37"/>
  <c r="F5" i="37"/>
  <c r="F17" i="37"/>
  <c r="E5" i="37"/>
  <c r="D5" i="37"/>
  <c r="N5" i="37" s="1"/>
  <c r="O5" i="37" s="1"/>
  <c r="N12" i="36"/>
  <c r="O12" i="36" s="1"/>
  <c r="M11" i="36"/>
  <c r="L11" i="36"/>
  <c r="K11" i="36"/>
  <c r="J11" i="36"/>
  <c r="I11" i="36"/>
  <c r="H11" i="36"/>
  <c r="G11" i="36"/>
  <c r="F11" i="36"/>
  <c r="E11" i="36"/>
  <c r="N11" i="36" s="1"/>
  <c r="O11" i="36" s="1"/>
  <c r="D11" i="36"/>
  <c r="N10" i="36"/>
  <c r="O10" i="36"/>
  <c r="M9" i="36"/>
  <c r="L9" i="36"/>
  <c r="K9" i="36"/>
  <c r="J9" i="36"/>
  <c r="I9" i="36"/>
  <c r="H9" i="36"/>
  <c r="G9" i="36"/>
  <c r="F9" i="36"/>
  <c r="E9" i="36"/>
  <c r="N9" i="36" s="1"/>
  <c r="O9" i="36" s="1"/>
  <c r="D9" i="36"/>
  <c r="N8" i="36"/>
  <c r="O8" i="36" s="1"/>
  <c r="N7" i="36"/>
  <c r="O7" i="36" s="1"/>
  <c r="N6" i="36"/>
  <c r="O6" i="36" s="1"/>
  <c r="M5" i="36"/>
  <c r="M13" i="36" s="1"/>
  <c r="L5" i="36"/>
  <c r="L13" i="36" s="1"/>
  <c r="K5" i="36"/>
  <c r="K13" i="36"/>
  <c r="J5" i="36"/>
  <c r="J13" i="36" s="1"/>
  <c r="I5" i="36"/>
  <c r="I13" i="36" s="1"/>
  <c r="H5" i="36"/>
  <c r="H13" i="36" s="1"/>
  <c r="G5" i="36"/>
  <c r="G13" i="36" s="1"/>
  <c r="F5" i="36"/>
  <c r="N5" i="36" s="1"/>
  <c r="O5" i="36" s="1"/>
  <c r="E5" i="36"/>
  <c r="D5" i="36"/>
  <c r="D13" i="36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M9" i="35"/>
  <c r="L9" i="35"/>
  <c r="K9" i="35"/>
  <c r="J9" i="35"/>
  <c r="I9" i="35"/>
  <c r="I13" i="35" s="1"/>
  <c r="H9" i="35"/>
  <c r="G9" i="35"/>
  <c r="F9" i="35"/>
  <c r="E9" i="35"/>
  <c r="D9" i="35"/>
  <c r="N9" i="35" s="1"/>
  <c r="O9" i="35" s="1"/>
  <c r="N8" i="35"/>
  <c r="O8" i="35" s="1"/>
  <c r="N7" i="35"/>
  <c r="O7" i="35"/>
  <c r="N6" i="35"/>
  <c r="O6" i="35" s="1"/>
  <c r="M5" i="35"/>
  <c r="M13" i="35" s="1"/>
  <c r="L5" i="35"/>
  <c r="L13" i="35" s="1"/>
  <c r="K5" i="35"/>
  <c r="K13" i="35" s="1"/>
  <c r="J5" i="35"/>
  <c r="J13" i="35"/>
  <c r="I5" i="35"/>
  <c r="H5" i="35"/>
  <c r="H13" i="35" s="1"/>
  <c r="G5" i="35"/>
  <c r="G13" i="35" s="1"/>
  <c r="F5" i="35"/>
  <c r="F13" i="35" s="1"/>
  <c r="E5" i="35"/>
  <c r="E13" i="35" s="1"/>
  <c r="D5" i="35"/>
  <c r="D13" i="35" s="1"/>
  <c r="N13" i="34"/>
  <c r="O13" i="34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M10" i="34"/>
  <c r="L10" i="34"/>
  <c r="K10" i="34"/>
  <c r="J10" i="34"/>
  <c r="J14" i="34" s="1"/>
  <c r="I10" i="34"/>
  <c r="H10" i="34"/>
  <c r="G10" i="34"/>
  <c r="F10" i="34"/>
  <c r="N10" i="34" s="1"/>
  <c r="O10" i="34" s="1"/>
  <c r="E10" i="34"/>
  <c r="D10" i="34"/>
  <c r="N9" i="34"/>
  <c r="O9" i="34" s="1"/>
  <c r="N8" i="34"/>
  <c r="O8" i="34" s="1"/>
  <c r="N7" i="34"/>
  <c r="O7" i="34" s="1"/>
  <c r="N6" i="34"/>
  <c r="O6" i="34" s="1"/>
  <c r="M5" i="34"/>
  <c r="M14" i="34"/>
  <c r="L5" i="34"/>
  <c r="L14" i="34" s="1"/>
  <c r="K5" i="34"/>
  <c r="K14" i="34"/>
  <c r="J5" i="34"/>
  <c r="I5" i="34"/>
  <c r="I14" i="34" s="1"/>
  <c r="H5" i="34"/>
  <c r="H14" i="34" s="1"/>
  <c r="G5" i="34"/>
  <c r="G14" i="34" s="1"/>
  <c r="F5" i="34"/>
  <c r="E5" i="34"/>
  <c r="E14" i="34" s="1"/>
  <c r="N14" i="34" s="1"/>
  <c r="O14" i="34" s="1"/>
  <c r="D5" i="34"/>
  <c r="N5" i="34" s="1"/>
  <c r="O5" i="34" s="1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1" i="33"/>
  <c r="N11" i="33" s="1"/>
  <c r="O11" i="33" s="1"/>
  <c r="F11" i="33"/>
  <c r="G11" i="33"/>
  <c r="H11" i="33"/>
  <c r="I11" i="33"/>
  <c r="J11" i="33"/>
  <c r="K11" i="33"/>
  <c r="L11" i="33"/>
  <c r="M11" i="33"/>
  <c r="E5" i="33"/>
  <c r="E17" i="33" s="1"/>
  <c r="F5" i="33"/>
  <c r="F17" i="33" s="1"/>
  <c r="G5" i="33"/>
  <c r="G17" i="33" s="1"/>
  <c r="H5" i="33"/>
  <c r="H17" i="33" s="1"/>
  <c r="I5" i="33"/>
  <c r="J5" i="33"/>
  <c r="J17" i="33" s="1"/>
  <c r="K5" i="33"/>
  <c r="K17" i="33" s="1"/>
  <c r="L5" i="33"/>
  <c r="L17" i="33" s="1"/>
  <c r="M5" i="33"/>
  <c r="M17" i="33"/>
  <c r="D15" i="33"/>
  <c r="N15" i="33" s="1"/>
  <c r="O15" i="33" s="1"/>
  <c r="D13" i="33"/>
  <c r="N13" i="33" s="1"/>
  <c r="O13" i="33" s="1"/>
  <c r="D11" i="33"/>
  <c r="D5" i="33"/>
  <c r="D17" i="33" s="1"/>
  <c r="N16" i="33"/>
  <c r="O16" i="33"/>
  <c r="N14" i="33"/>
  <c r="O14" i="33" s="1"/>
  <c r="N7" i="33"/>
  <c r="O7" i="33" s="1"/>
  <c r="N8" i="33"/>
  <c r="O8" i="33" s="1"/>
  <c r="N9" i="33"/>
  <c r="O9" i="33" s="1"/>
  <c r="N10" i="33"/>
  <c r="O10" i="33" s="1"/>
  <c r="N6" i="33"/>
  <c r="O6" i="33"/>
  <c r="N12" i="33"/>
  <c r="O12" i="33" s="1"/>
  <c r="D14" i="34"/>
  <c r="F14" i="34"/>
  <c r="I17" i="33"/>
  <c r="D10" i="39"/>
  <c r="N10" i="39" s="1"/>
  <c r="O10" i="39" s="1"/>
  <c r="N5" i="41"/>
  <c r="O5" i="41" s="1"/>
  <c r="N8" i="43"/>
  <c r="O8" i="43" s="1"/>
  <c r="N8" i="45"/>
  <c r="O8" i="45" s="1"/>
  <c r="E178" i="48"/>
  <c r="O8" i="49" l="1"/>
  <c r="P8" i="49" s="1"/>
  <c r="N10" i="42"/>
  <c r="O10" i="42" s="1"/>
  <c r="N10" i="44"/>
  <c r="O10" i="44" s="1"/>
  <c r="N14" i="38"/>
  <c r="O14" i="38" s="1"/>
  <c r="N10" i="45"/>
  <c r="O10" i="45" s="1"/>
  <c r="N8" i="46"/>
  <c r="O8" i="46" s="1"/>
  <c r="N13" i="35"/>
  <c r="O13" i="35" s="1"/>
  <c r="N17" i="33"/>
  <c r="O17" i="33" s="1"/>
  <c r="N10" i="41"/>
  <c r="O10" i="41" s="1"/>
  <c r="N5" i="35"/>
  <c r="O5" i="35" s="1"/>
  <c r="E13" i="36"/>
  <c r="N5" i="33"/>
  <c r="O5" i="33" s="1"/>
  <c r="F13" i="36"/>
  <c r="D17" i="37"/>
  <c r="N17" i="37" s="1"/>
  <c r="O17" i="37" s="1"/>
  <c r="N5" i="40"/>
  <c r="O5" i="40" s="1"/>
  <c r="D178" i="48"/>
  <c r="O178" i="48" s="1"/>
  <c r="P178" i="48" s="1"/>
  <c r="N5" i="38"/>
  <c r="O5" i="38" s="1"/>
  <c r="E17" i="37"/>
  <c r="N13" i="36" l="1"/>
  <c r="O13" i="36" s="1"/>
</calcChain>
</file>

<file path=xl/sharedStrings.xml><?xml version="1.0" encoding="utf-8"?>
<sst xmlns="http://schemas.openxmlformats.org/spreadsheetml/2006/main" count="617" uniqueCount="229">
  <si>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</si>
  <si>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</si>
  <si>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</si>
  <si>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</si>
  <si>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</si>
  <si>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</si>
  <si>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</si>
  <si>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</si>
  <si>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</si>
  <si>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</si>
  <si>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</si>
  <si>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</si>
  <si>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</si>
  <si>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</si>
  <si>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</si>
  <si>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</si>
  <si>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</si>
  <si>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</si>
  <si>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</si>
  <si>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</si>
  <si>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</si>
  <si>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</si>
  <si>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</si>
  <si>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</si>
  <si>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Physical Environment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</si>
  <si>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</si>
  <si>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</si>
  <si>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</si>
  <si>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</si>
  <si>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</si>
  <si>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</si>
  <si>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Raiford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</si>
  <si>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</si>
  <si>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</si>
  <si>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</si>
  <si>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</si>
  <si>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</si>
  <si>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</si>
  <si>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</si>
  <si>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</si>
  <si>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</si>
  <si>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</si>
  <si>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Other Physical Environment</t>
  </si>
  <si>
    <t>Other Uses and Non-Operating</t>
  </si>
  <si>
    <t>Inter-Fund Group Transfers Out</t>
  </si>
  <si>
    <t>2013 Municipal Population:</t>
  </si>
  <si>
    <t>Local Fiscal Year Ended September 30, 2014</t>
  </si>
  <si>
    <t>Other General Government</t>
  </si>
  <si>
    <t>2014 Municipal Population:</t>
  </si>
  <si>
    <t>Local Fiscal Year Ended September 30, 2007</t>
  </si>
  <si>
    <t>Comprehensive Planning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</si>
  <si>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</si>
  <si>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</si>
  <si>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</si>
  <si>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</si>
  <si>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</si>
  <si>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</si>
  <si>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</si>
  <si>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</si>
  <si>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</si>
  <si>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</si>
  <si>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</si>
  <si>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</si>
  <si>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</si>
  <si>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</si>
  <si>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Non-Court Information Systems</t>
  </si>
  <si>
    <t>Debt Service Payments</t>
  </si>
  <si>
    <t>Pension Benefits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</si>
  <si>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</si>
  <si>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</si>
  <si>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</si>
  <si>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</si>
  <si>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</si>
  <si>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</si>
  <si>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</si>
  <si>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</si>
  <si>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</si>
  <si>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</si>
  <si>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</si>
  <si>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Water Utility Services</t>
  </si>
  <si>
    <t>Sewer / Wastewater Services</t>
  </si>
  <si>
    <t>Airports</t>
  </si>
  <si>
    <t>Parking Facilities</t>
  </si>
  <si>
    <t>Economic Environment</t>
  </si>
  <si>
    <t>Industry Development</t>
  </si>
  <si>
    <t>Housing and Urban Development</t>
  </si>
  <si>
    <t>Other Economic Environment</t>
  </si>
  <si>
    <t>Human Services</t>
  </si>
  <si>
    <t>Other Human Services</t>
  </si>
  <si>
    <t>Libraries</t>
  </si>
  <si>
    <t>Cultural Services</t>
  </si>
  <si>
    <t>Special Events</t>
  </si>
  <si>
    <t>Charter Schools</t>
  </si>
  <si>
    <t>Other Culture / Recreation</t>
  </si>
  <si>
    <t>Installment Purchase Acquisitions</t>
  </si>
  <si>
    <t>Payment to Refunded Bond Escrow Agent</t>
  </si>
  <si>
    <t>Extraordinary Items (Loss)</t>
  </si>
  <si>
    <t>Special Items (Loss)</t>
  </si>
  <si>
    <t>2021 Municipal Population:</t>
  </si>
  <si>
    <t>Per Capita Account</t>
  </si>
  <si>
    <t>Custodial</t>
  </si>
  <si>
    <t>Total Account</t>
  </si>
  <si>
    <t>Detention and/or Correction</t>
  </si>
  <si>
    <t>Water-Sewer Combination Services</t>
  </si>
  <si>
    <t>Conservation and Resource Management</t>
  </si>
  <si>
    <t>Flood Control / Stormwater Management</t>
  </si>
  <si>
    <t>Water Transportation Systems</t>
  </si>
  <si>
    <t>Mass Transit Systems</t>
  </si>
  <si>
    <t>Other Transportation Systems / Services</t>
  </si>
  <si>
    <t>Employment Opportunity and Development</t>
  </si>
  <si>
    <t>Veteran's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</si>
  <si>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</si>
  <si>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</si>
  <si>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</si>
  <si>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</si>
  <si>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</si>
  <si>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Special Recreation Facilities</t>
  </si>
  <si>
    <t>Inter-fund Group Transfers Out</t>
  </si>
  <si>
    <t>Lease Acquisitions</t>
  </si>
  <si>
    <t>Intragovernmental Transfers Out from Constitutional Fee Officers</t>
  </si>
  <si>
    <t>Clerk of Court Excess Remittance</t>
  </si>
  <si>
    <t>Non-Cash Transfers Out from General Fixed Asset Account Group</t>
  </si>
  <si>
    <t>Proprietary - Other Non-Operating Disbursements</t>
  </si>
  <si>
    <t>Proprietary - Non-Operating Interest Expense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</si>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</sst>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227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100</v>
      </c>
      <c r="N4" s="32" t="s">
        <v>5</v>
      </c>
      <c r="O4" s="32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SUM(D6:D7)</f>
        <v>67608</v>
      </c>
      <c r="E5" s="24">
        <f>SUM(E6:E7)</f>
        <v>0</v>
      </c>
      <c r="F5" s="24">
        <f>SUM(F6:F7)</f>
        <v>0</v>
      </c>
      <c r="G5" s="24">
        <f>SUM(G6:G7)</f>
        <v>0</v>
      </c>
      <c r="H5" s="24">
        <f>SUM(H6:H7)</f>
        <v>0</v>
      </c>
      <c r="I5" s="24">
        <f>SUM(I6:I7)</f>
        <v>0</v>
      </c>
      <c r="J5" s="24">
        <f>SUM(J6:J7)</f>
        <v>0</v>
      </c>
      <c r="K5" s="24">
        <f>SUM(K6:K7)</f>
        <v>0</v>
      </c>
      <c r="L5" s="24">
        <f>SUM(L6:L7)</f>
        <v>0</v>
      </c>
      <c r="M5" s="24">
        <f>SUM(M6:M7)</f>
        <v>0</v>
      </c>
      <c r="N5" s="24">
        <f>SUM(N6:N7)</f>
        <v>0</v>
      </c>
      <c r="O5" s="25">
        <f>SUM(D5:N5)</f>
        <v>67608</v>
      </c>
      <c r="P5" s="30">
        <f>(O5/P$10)</f>
        <v>286.47457627118644</v>
      </c>
      <c r="Q5" s="6"/>
    </row>
    <row r="6" spans="1:134">
      <c r="A6" s="12"/>
      <c r="B6" s="42">
        <v>511</v>
      </c>
      <c r="C6" s="19" t="s">
        <v>19</v>
      </c>
      <c r="D6" s="43">
        <v>28184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28184</v>
      </c>
      <c r="P6" s="44">
        <f>(O6/P$10)</f>
        <v>119.42372881355932</v>
      </c>
      <c r="Q6" s="9"/>
    </row>
    <row r="7" spans="1:134" ht="15.75" thickBot="1">
      <c r="A7" s="12"/>
      <c r="B7" s="42">
        <v>519</v>
      </c>
      <c r="C7" s="19" t="s">
        <v>23</v>
      </c>
      <c r="D7" s="43">
        <v>39424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0">SUM(D7:N7)</f>
        <v>39424</v>
      </c>
      <c r="P7" s="44">
        <f>(O7/P$10)</f>
        <v>167.05084745762713</v>
      </c>
      <c r="Q7" s="9"/>
    </row>
    <row r="8" spans="1:134" ht="16.5" thickBot="1">
      <c r="A8" s="13" t="s">
        <v>10</v>
      </c>
      <c r="B8" s="21"/>
      <c r="C8" s="20"/>
      <c r="D8" s="14">
        <f>SUM(D5)</f>
        <v>67608</v>
      </c>
      <c r="E8" s="14">
        <f t="shared" ref="E8:N8" si="1">SUM(E5)</f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4">
        <f>SUM(D8:N8)</f>
        <v>67608</v>
      </c>
      <c r="P8" s="35">
        <f>(O8/P$10)</f>
        <v>286.47457627118644</v>
      </c>
      <c r="Q8" s="6"/>
      <c r="R8" s="2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</row>
    <row r="9" spans="1:134">
      <c r="A9" s="15"/>
      <c r="B9" s="17"/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8"/>
    </row>
    <row r="10" spans="1:134">
      <c r="A10" s="36"/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93" t="s">
        <v>228</v>
      </c>
      <c r="N10" s="93"/>
      <c r="O10" s="93"/>
      <c r="P10" s="39">
        <v>236</v>
      </c>
    </row>
    <row r="11" spans="1:134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6"/>
    </row>
    <row r="12" spans="1:134" ht="15.75" customHeight="1" thickBot="1">
      <c r="A12" s="97" t="s">
        <v>36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</row>
  </sheetData>
  <mergeCells count="10">
    <mergeCell ref="M10:O10"/>
    <mergeCell ref="A11:P11"/>
    <mergeCell ref="A12:P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46719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46719</v>
      </c>
      <c r="O5" s="30">
        <f t="shared" ref="O5:O14" si="2">(N5/O$16)</f>
        <v>191.47131147540983</v>
      </c>
      <c r="P5" s="6"/>
    </row>
    <row r="6" spans="1:133">
      <c r="A6" s="12"/>
      <c r="B6" s="42">
        <v>511</v>
      </c>
      <c r="C6" s="19" t="s">
        <v>19</v>
      </c>
      <c r="D6" s="43">
        <v>16273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16273</v>
      </c>
      <c r="O6" s="44">
        <f t="shared" si="2"/>
        <v>66.692622950819668</v>
      </c>
      <c r="P6" s="9"/>
    </row>
    <row r="7" spans="1:133">
      <c r="A7" s="12"/>
      <c r="B7" s="42">
        <v>519</v>
      </c>
      <c r="C7" s="19" t="s">
        <v>23</v>
      </c>
      <c r="D7" s="43">
        <v>30446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30446</v>
      </c>
      <c r="O7" s="44">
        <f t="shared" si="2"/>
        <v>124.77868852459017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381482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2974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384456</v>
      </c>
      <c r="O8" s="41">
        <f t="shared" si="2"/>
        <v>1575.639344262295</v>
      </c>
      <c r="P8" s="10"/>
    </row>
    <row r="9" spans="1:133">
      <c r="A9" s="12"/>
      <c r="B9" s="42">
        <v>539</v>
      </c>
      <c r="C9" s="19" t="s">
        <v>42</v>
      </c>
      <c r="D9" s="43">
        <v>0</v>
      </c>
      <c r="E9" s="43">
        <v>381482</v>
      </c>
      <c r="F9" s="43">
        <v>0</v>
      </c>
      <c r="G9" s="43">
        <v>0</v>
      </c>
      <c r="H9" s="43">
        <v>0</v>
      </c>
      <c r="I9" s="43">
        <v>2974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384456</v>
      </c>
      <c r="O9" s="44">
        <f t="shared" si="2"/>
        <v>1575.639344262295</v>
      </c>
      <c r="P9" s="9"/>
    </row>
    <row r="10" spans="1:133" ht="15.75">
      <c r="A10" s="26" t="s">
        <v>28</v>
      </c>
      <c r="B10" s="27"/>
      <c r="C10" s="28"/>
      <c r="D10" s="29">
        <f t="shared" ref="D10:M10" si="4">SUM(D11:D11)</f>
        <v>5650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5650</v>
      </c>
      <c r="O10" s="41">
        <f t="shared" si="2"/>
        <v>23.155737704918032</v>
      </c>
      <c r="P10" s="9"/>
    </row>
    <row r="11" spans="1:133">
      <c r="A11" s="12"/>
      <c r="B11" s="42">
        <v>572</v>
      </c>
      <c r="C11" s="19" t="s">
        <v>29</v>
      </c>
      <c r="D11" s="43">
        <v>5650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5650</v>
      </c>
      <c r="O11" s="44">
        <f t="shared" si="2"/>
        <v>23.155737704918032</v>
      </c>
      <c r="P11" s="9"/>
    </row>
    <row r="12" spans="1:133" ht="15.75">
      <c r="A12" s="26" t="s">
        <v>43</v>
      </c>
      <c r="B12" s="27"/>
      <c r="C12" s="28"/>
      <c r="D12" s="29">
        <f t="shared" ref="D12:M12" si="5">SUM(D13:D13)</f>
        <v>3819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3819</v>
      </c>
      <c r="O12" s="41">
        <f t="shared" si="2"/>
        <v>15.651639344262295</v>
      </c>
      <c r="P12" s="9"/>
    </row>
    <row r="13" spans="1:133" ht="15.75" thickBot="1">
      <c r="A13" s="12"/>
      <c r="B13" s="42">
        <v>581</v>
      </c>
      <c r="C13" s="19" t="s">
        <v>44</v>
      </c>
      <c r="D13" s="43">
        <v>3819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3819</v>
      </c>
      <c r="O13" s="44">
        <f t="shared" si="2"/>
        <v>15.651639344262295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56188</v>
      </c>
      <c r="E14" s="14">
        <f t="shared" ref="E14:M14" si="6">SUM(E5,E8,E10,E12)</f>
        <v>381482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2974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440644</v>
      </c>
      <c r="O14" s="35">
        <f t="shared" si="2"/>
        <v>1805.9180327868853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3" t="s">
        <v>45</v>
      </c>
      <c r="M16" s="93"/>
      <c r="N16" s="93"/>
      <c r="O16" s="39">
        <v>244</v>
      </c>
    </row>
    <row r="17" spans="1:1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8" spans="1:15" ht="15.75" customHeight="1" thickBot="1">
      <c r="A18" s="97" t="s">
        <v>36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53710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53710</v>
      </c>
      <c r="O5" s="30">
        <f t="shared" ref="O5:O13" si="2">(N5/O$15)</f>
        <v>210.62745098039215</v>
      </c>
      <c r="P5" s="6"/>
    </row>
    <row r="6" spans="1:133">
      <c r="A6" s="12"/>
      <c r="B6" s="42">
        <v>511</v>
      </c>
      <c r="C6" s="19" t="s">
        <v>19</v>
      </c>
      <c r="D6" s="43">
        <v>16050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16050</v>
      </c>
      <c r="O6" s="44">
        <f t="shared" si="2"/>
        <v>62.941176470588232</v>
      </c>
      <c r="P6" s="9"/>
    </row>
    <row r="7" spans="1:133">
      <c r="A7" s="12"/>
      <c r="B7" s="42">
        <v>513</v>
      </c>
      <c r="C7" s="19" t="s">
        <v>21</v>
      </c>
      <c r="D7" s="43">
        <v>37060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37060</v>
      </c>
      <c r="O7" s="44">
        <f t="shared" si="2"/>
        <v>145.33333333333334</v>
      </c>
      <c r="P7" s="9"/>
    </row>
    <row r="8" spans="1:133">
      <c r="A8" s="12"/>
      <c r="B8" s="42">
        <v>514</v>
      </c>
      <c r="C8" s="19" t="s">
        <v>22</v>
      </c>
      <c r="D8" s="43">
        <v>600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600</v>
      </c>
      <c r="O8" s="44">
        <f t="shared" si="2"/>
        <v>2.3529411764705883</v>
      </c>
      <c r="P8" s="9"/>
    </row>
    <row r="9" spans="1:133" ht="15.75">
      <c r="A9" s="26" t="s">
        <v>26</v>
      </c>
      <c r="B9" s="27"/>
      <c r="C9" s="28"/>
      <c r="D9" s="29">
        <f t="shared" ref="D9:M9" si="3">SUM(D10:D10)</f>
        <v>8915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1"/>
        <v>8915</v>
      </c>
      <c r="O9" s="41">
        <f t="shared" si="2"/>
        <v>34.96078431372549</v>
      </c>
      <c r="P9" s="10"/>
    </row>
    <row r="10" spans="1:133">
      <c r="A10" s="12"/>
      <c r="B10" s="42">
        <v>541</v>
      </c>
      <c r="C10" s="19" t="s">
        <v>27</v>
      </c>
      <c r="D10" s="43">
        <v>8915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8915</v>
      </c>
      <c r="O10" s="44">
        <f t="shared" si="2"/>
        <v>34.96078431372549</v>
      </c>
      <c r="P10" s="9"/>
    </row>
    <row r="11" spans="1:133" ht="15.75">
      <c r="A11" s="26" t="s">
        <v>28</v>
      </c>
      <c r="B11" s="27"/>
      <c r="C11" s="28"/>
      <c r="D11" s="29">
        <f t="shared" ref="D11:M11" si="4">SUM(D12:D12)</f>
        <v>12496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12496</v>
      </c>
      <c r="O11" s="41">
        <f t="shared" si="2"/>
        <v>49.003921568627455</v>
      </c>
      <c r="P11" s="9"/>
    </row>
    <row r="12" spans="1:133" ht="15.75" thickBot="1">
      <c r="A12" s="12"/>
      <c r="B12" s="42">
        <v>572</v>
      </c>
      <c r="C12" s="19" t="s">
        <v>29</v>
      </c>
      <c r="D12" s="43">
        <v>12496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12496</v>
      </c>
      <c r="O12" s="44">
        <f t="shared" si="2"/>
        <v>49.003921568627455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75121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75121</v>
      </c>
      <c r="O13" s="35">
        <f t="shared" si="2"/>
        <v>294.59215686274507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3" t="s">
        <v>38</v>
      </c>
      <c r="M15" s="93"/>
      <c r="N15" s="93"/>
      <c r="O15" s="39">
        <v>255</v>
      </c>
    </row>
    <row r="16" spans="1:133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ht="15.75" customHeight="1" thickBot="1">
      <c r="A17" s="97" t="s">
        <v>36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37063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37063</v>
      </c>
      <c r="O5" s="30">
        <f t="shared" ref="O5:O13" si="2">(N5/O$15)</f>
        <v>145.34509803921569</v>
      </c>
      <c r="P5" s="6"/>
    </row>
    <row r="6" spans="1:133">
      <c r="A6" s="12"/>
      <c r="B6" s="42">
        <v>511</v>
      </c>
      <c r="C6" s="19" t="s">
        <v>19</v>
      </c>
      <c r="D6" s="43">
        <v>18287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18287</v>
      </c>
      <c r="O6" s="44">
        <f t="shared" si="2"/>
        <v>71.713725490196083</v>
      </c>
      <c r="P6" s="9"/>
    </row>
    <row r="7" spans="1:133">
      <c r="A7" s="12"/>
      <c r="B7" s="42">
        <v>513</v>
      </c>
      <c r="C7" s="19" t="s">
        <v>21</v>
      </c>
      <c r="D7" s="43">
        <v>18026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18026</v>
      </c>
      <c r="O7" s="44">
        <f t="shared" si="2"/>
        <v>70.69019607843137</v>
      </c>
      <c r="P7" s="9"/>
    </row>
    <row r="8" spans="1:133">
      <c r="A8" s="12"/>
      <c r="B8" s="42">
        <v>514</v>
      </c>
      <c r="C8" s="19" t="s">
        <v>22</v>
      </c>
      <c r="D8" s="43">
        <v>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750</v>
      </c>
      <c r="O8" s="44">
        <f t="shared" si="2"/>
        <v>2.9411764705882355</v>
      </c>
      <c r="P8" s="9"/>
    </row>
    <row r="9" spans="1:133" ht="15.75">
      <c r="A9" s="26" t="s">
        <v>26</v>
      </c>
      <c r="B9" s="27"/>
      <c r="C9" s="28"/>
      <c r="D9" s="29">
        <f t="shared" ref="D9:M9" si="3">SUM(D10:D10)</f>
        <v>9447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1"/>
        <v>9447</v>
      </c>
      <c r="O9" s="41">
        <f t="shared" si="2"/>
        <v>37.047058823529412</v>
      </c>
      <c r="P9" s="10"/>
    </row>
    <row r="10" spans="1:133">
      <c r="A10" s="12"/>
      <c r="B10" s="42">
        <v>541</v>
      </c>
      <c r="C10" s="19" t="s">
        <v>27</v>
      </c>
      <c r="D10" s="43">
        <v>9447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9447</v>
      </c>
      <c r="O10" s="44">
        <f t="shared" si="2"/>
        <v>37.047058823529412</v>
      </c>
      <c r="P10" s="9"/>
    </row>
    <row r="11" spans="1:133" ht="15.75">
      <c r="A11" s="26" t="s">
        <v>28</v>
      </c>
      <c r="B11" s="27"/>
      <c r="C11" s="28"/>
      <c r="D11" s="29">
        <f t="shared" ref="D11:M11" si="4">SUM(D12:D12)</f>
        <v>9623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9623</v>
      </c>
      <c r="O11" s="41">
        <f t="shared" si="2"/>
        <v>37.737254901960782</v>
      </c>
      <c r="P11" s="9"/>
    </row>
    <row r="12" spans="1:133" ht="15.75" thickBot="1">
      <c r="A12" s="12"/>
      <c r="B12" s="42">
        <v>572</v>
      </c>
      <c r="C12" s="19" t="s">
        <v>29</v>
      </c>
      <c r="D12" s="43">
        <v>9623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9623</v>
      </c>
      <c r="O12" s="44">
        <f t="shared" si="2"/>
        <v>37.737254901960782</v>
      </c>
      <c r="P12" s="9"/>
    </row>
    <row r="13" spans="1:133" ht="16.5" thickBot="1">
      <c r="A13" s="13" t="s">
        <v>10</v>
      </c>
      <c r="B13" s="21"/>
      <c r="C13" s="20"/>
      <c r="D13" s="14">
        <f>SUM(D5,D9,D11)</f>
        <v>56133</v>
      </c>
      <c r="E13" s="14">
        <f t="shared" ref="E13:M13" si="5">SUM(E5,E9,E11)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56133</v>
      </c>
      <c r="O13" s="35">
        <f t="shared" si="2"/>
        <v>220.12941176470588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3" t="s">
        <v>35</v>
      </c>
      <c r="M15" s="93"/>
      <c r="N15" s="93"/>
      <c r="O15" s="39">
        <v>255</v>
      </c>
    </row>
    <row r="16" spans="1:133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ht="15.75" customHeight="1" thickBot="1">
      <c r="A17" s="97" t="s">
        <v>36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34448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34448</v>
      </c>
      <c r="O5" s="30">
        <f t="shared" ref="O5:O14" si="2">(N5/O$16)</f>
        <v>135.09019607843138</v>
      </c>
      <c r="P5" s="6"/>
    </row>
    <row r="6" spans="1:133">
      <c r="A6" s="12"/>
      <c r="B6" s="42">
        <v>511</v>
      </c>
      <c r="C6" s="19" t="s">
        <v>19</v>
      </c>
      <c r="D6" s="43">
        <v>19108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19108</v>
      </c>
      <c r="O6" s="44">
        <f t="shared" si="2"/>
        <v>74.933333333333337</v>
      </c>
      <c r="P6" s="9"/>
    </row>
    <row r="7" spans="1:133">
      <c r="A7" s="12"/>
      <c r="B7" s="42">
        <v>512</v>
      </c>
      <c r="C7" s="19" t="s">
        <v>20</v>
      </c>
      <c r="D7" s="43">
        <v>4521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4521</v>
      </c>
      <c r="O7" s="44">
        <f t="shared" si="2"/>
        <v>17.729411764705883</v>
      </c>
      <c r="P7" s="9"/>
    </row>
    <row r="8" spans="1:133">
      <c r="A8" s="12"/>
      <c r="B8" s="42">
        <v>513</v>
      </c>
      <c r="C8" s="19" t="s">
        <v>21</v>
      </c>
      <c r="D8" s="43">
        <v>10219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10219</v>
      </c>
      <c r="O8" s="44">
        <f t="shared" si="2"/>
        <v>40.074509803921572</v>
      </c>
      <c r="P8" s="9"/>
    </row>
    <row r="9" spans="1:133">
      <c r="A9" s="12"/>
      <c r="B9" s="42">
        <v>514</v>
      </c>
      <c r="C9" s="19" t="s">
        <v>22</v>
      </c>
      <c r="D9" s="43">
        <v>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</v>
      </c>
      <c r="O9" s="44">
        <f t="shared" si="2"/>
        <v>2.3529411764705883</v>
      </c>
      <c r="P9" s="9"/>
    </row>
    <row r="10" spans="1:133" ht="15.75">
      <c r="A10" s="26" t="s">
        <v>26</v>
      </c>
      <c r="B10" s="27"/>
      <c r="C10" s="28"/>
      <c r="D10" s="29">
        <f t="shared" ref="D10:M10" si="3">SUM(D11:D11)</f>
        <v>8552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1"/>
        <v>8552</v>
      </c>
      <c r="O10" s="41">
        <f t="shared" si="2"/>
        <v>33.537254901960786</v>
      </c>
      <c r="P10" s="10"/>
    </row>
    <row r="11" spans="1:133">
      <c r="A11" s="12"/>
      <c r="B11" s="42">
        <v>541</v>
      </c>
      <c r="C11" s="19" t="s">
        <v>27</v>
      </c>
      <c r="D11" s="43">
        <v>8552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8552</v>
      </c>
      <c r="O11" s="44">
        <f t="shared" si="2"/>
        <v>33.537254901960786</v>
      </c>
      <c r="P11" s="9"/>
    </row>
    <row r="12" spans="1:133" ht="15.75">
      <c r="A12" s="26" t="s">
        <v>28</v>
      </c>
      <c r="B12" s="27"/>
      <c r="C12" s="28"/>
      <c r="D12" s="29">
        <f t="shared" ref="D12:M12" si="4">SUM(D13:D13)</f>
        <v>7800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7800</v>
      </c>
      <c r="O12" s="41">
        <f t="shared" si="2"/>
        <v>30.588235294117649</v>
      </c>
      <c r="P12" s="9"/>
    </row>
    <row r="13" spans="1:133" ht="15.75" thickBot="1">
      <c r="A13" s="12"/>
      <c r="B13" s="42">
        <v>572</v>
      </c>
      <c r="C13" s="19" t="s">
        <v>29</v>
      </c>
      <c r="D13" s="43">
        <v>7800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7800</v>
      </c>
      <c r="O13" s="44">
        <f t="shared" si="2"/>
        <v>30.588235294117649</v>
      </c>
      <c r="P13" s="9"/>
    </row>
    <row r="14" spans="1:133" ht="16.5" thickBot="1">
      <c r="A14" s="13" t="s">
        <v>10</v>
      </c>
      <c r="B14" s="21"/>
      <c r="C14" s="20"/>
      <c r="D14" s="14">
        <f>SUM(D5,D10,D12)</f>
        <v>50800</v>
      </c>
      <c r="E14" s="14">
        <f t="shared" ref="E14:M14" si="5">SUM(E5,E10,E12)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50800</v>
      </c>
      <c r="O14" s="35">
        <f t="shared" si="2"/>
        <v>199.21568627450981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93" t="s">
        <v>33</v>
      </c>
      <c r="M16" s="93"/>
      <c r="N16" s="93"/>
      <c r="O16" s="39">
        <v>255</v>
      </c>
    </row>
    <row r="17" spans="1:1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8" spans="1:15" ht="15.75" thickBot="1">
      <c r="A18" s="97" t="s">
        <v>36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</sheetData>
  <mergeCells count="10">
    <mergeCell ref="A18:O18"/>
    <mergeCell ref="L16:N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37694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37694</v>
      </c>
      <c r="O5" s="30">
        <f t="shared" ref="O5:O17" si="2">(N5/O$19)</f>
        <v>142.24150943396228</v>
      </c>
      <c r="P5" s="6"/>
    </row>
    <row r="6" spans="1:133">
      <c r="A6" s="12"/>
      <c r="B6" s="42">
        <v>511</v>
      </c>
      <c r="C6" s="19" t="s">
        <v>19</v>
      </c>
      <c r="D6" s="43">
        <v>18991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18991</v>
      </c>
      <c r="O6" s="44">
        <f t="shared" si="2"/>
        <v>71.664150943396223</v>
      </c>
      <c r="P6" s="9"/>
    </row>
    <row r="7" spans="1:133">
      <c r="A7" s="12"/>
      <c r="B7" s="42">
        <v>512</v>
      </c>
      <c r="C7" s="19" t="s">
        <v>20</v>
      </c>
      <c r="D7" s="43">
        <v>4845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4845</v>
      </c>
      <c r="O7" s="44">
        <f t="shared" si="2"/>
        <v>18.283018867924529</v>
      </c>
      <c r="P7" s="9"/>
    </row>
    <row r="8" spans="1:133">
      <c r="A8" s="12"/>
      <c r="B8" s="42">
        <v>513</v>
      </c>
      <c r="C8" s="19" t="s">
        <v>21</v>
      </c>
      <c r="D8" s="43">
        <v>11174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11174</v>
      </c>
      <c r="O8" s="44">
        <f t="shared" si="2"/>
        <v>42.166037735849059</v>
      </c>
      <c r="P8" s="9"/>
    </row>
    <row r="9" spans="1:133">
      <c r="A9" s="12"/>
      <c r="B9" s="42">
        <v>514</v>
      </c>
      <c r="C9" s="19" t="s">
        <v>22</v>
      </c>
      <c r="D9" s="43">
        <v>627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627</v>
      </c>
      <c r="O9" s="44">
        <f t="shared" si="2"/>
        <v>2.3660377358490567</v>
      </c>
      <c r="P9" s="9"/>
    </row>
    <row r="10" spans="1:133">
      <c r="A10" s="12"/>
      <c r="B10" s="42">
        <v>519</v>
      </c>
      <c r="C10" s="19" t="s">
        <v>23</v>
      </c>
      <c r="D10" s="43">
        <v>2057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2057</v>
      </c>
      <c r="O10" s="44">
        <f t="shared" si="2"/>
        <v>7.7622641509433965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7800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7800</v>
      </c>
      <c r="O11" s="41">
        <f t="shared" si="2"/>
        <v>29.433962264150942</v>
      </c>
      <c r="P11" s="10"/>
    </row>
    <row r="12" spans="1:133">
      <c r="A12" s="12"/>
      <c r="B12" s="42">
        <v>534</v>
      </c>
      <c r="C12" s="19" t="s">
        <v>25</v>
      </c>
      <c r="D12" s="43">
        <v>7800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7800</v>
      </c>
      <c r="O12" s="44">
        <f t="shared" si="2"/>
        <v>29.433962264150942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6787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6787</v>
      </c>
      <c r="O13" s="41">
        <f t="shared" si="2"/>
        <v>25.611320754716981</v>
      </c>
      <c r="P13" s="10"/>
    </row>
    <row r="14" spans="1:133">
      <c r="A14" s="12"/>
      <c r="B14" s="42">
        <v>541</v>
      </c>
      <c r="C14" s="19" t="s">
        <v>27</v>
      </c>
      <c r="D14" s="43">
        <v>6787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6787</v>
      </c>
      <c r="O14" s="44">
        <f t="shared" si="2"/>
        <v>25.611320754716981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7722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7722</v>
      </c>
      <c r="O15" s="41">
        <f t="shared" si="2"/>
        <v>29.139622641509433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7722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7722</v>
      </c>
      <c r="O16" s="44">
        <f t="shared" si="2"/>
        <v>29.139622641509433</v>
      </c>
      <c r="P16" s="9"/>
    </row>
    <row r="17" spans="1:119" ht="16.5" thickBot="1">
      <c r="A17" s="13" t="s">
        <v>10</v>
      </c>
      <c r="B17" s="21"/>
      <c r="C17" s="20"/>
      <c r="D17" s="14">
        <f>SUM(D5,D11,D13,D15)</f>
        <v>60003</v>
      </c>
      <c r="E17" s="14">
        <f t="shared" ref="E17:M17" si="6">SUM(E5,E11,E13,E15)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60003</v>
      </c>
      <c r="O17" s="35">
        <f t="shared" si="2"/>
        <v>226.42641509433963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3" t="s">
        <v>30</v>
      </c>
      <c r="M19" s="93"/>
      <c r="N19" s="93"/>
      <c r="O19" s="39">
        <v>265</v>
      </c>
    </row>
    <row r="20" spans="1:119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thickBot="1">
      <c r="A21" s="97" t="s">
        <v>36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34596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34596</v>
      </c>
      <c r="O5" s="30">
        <f t="shared" ref="O5:O17" si="2">(N5/O$19)</f>
        <v>132.04580152671755</v>
      </c>
      <c r="P5" s="6"/>
    </row>
    <row r="6" spans="1:133">
      <c r="A6" s="12"/>
      <c r="B6" s="42">
        <v>511</v>
      </c>
      <c r="C6" s="19" t="s">
        <v>19</v>
      </c>
      <c r="D6" s="43">
        <v>18642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18642</v>
      </c>
      <c r="O6" s="44">
        <f t="shared" si="2"/>
        <v>71.152671755725194</v>
      </c>
      <c r="P6" s="9"/>
    </row>
    <row r="7" spans="1:133">
      <c r="A7" s="12"/>
      <c r="B7" s="42">
        <v>512</v>
      </c>
      <c r="C7" s="19" t="s">
        <v>20</v>
      </c>
      <c r="D7" s="43">
        <v>4521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4521</v>
      </c>
      <c r="O7" s="44">
        <f t="shared" si="2"/>
        <v>17.255725190839694</v>
      </c>
      <c r="P7" s="9"/>
    </row>
    <row r="8" spans="1:133">
      <c r="A8" s="12"/>
      <c r="B8" s="42">
        <v>513</v>
      </c>
      <c r="C8" s="19" t="s">
        <v>21</v>
      </c>
      <c r="D8" s="43">
        <v>7187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7187</v>
      </c>
      <c r="O8" s="44">
        <f t="shared" si="2"/>
        <v>27.431297709923665</v>
      </c>
      <c r="P8" s="9"/>
    </row>
    <row r="9" spans="1:133">
      <c r="A9" s="12"/>
      <c r="B9" s="42">
        <v>514</v>
      </c>
      <c r="C9" s="19" t="s">
        <v>22</v>
      </c>
      <c r="D9" s="43">
        <v>1117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1117</v>
      </c>
      <c r="O9" s="44">
        <f t="shared" si="2"/>
        <v>4.2633587786259541</v>
      </c>
      <c r="P9" s="9"/>
    </row>
    <row r="10" spans="1:133">
      <c r="A10" s="12"/>
      <c r="B10" s="42">
        <v>519</v>
      </c>
      <c r="C10" s="19" t="s">
        <v>23</v>
      </c>
      <c r="D10" s="43">
        <v>3129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3129</v>
      </c>
      <c r="O10" s="44">
        <f t="shared" si="2"/>
        <v>11.942748091603054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7800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7800</v>
      </c>
      <c r="O11" s="41">
        <f t="shared" si="2"/>
        <v>29.770992366412212</v>
      </c>
      <c r="P11" s="10"/>
    </row>
    <row r="12" spans="1:133">
      <c r="A12" s="12"/>
      <c r="B12" s="42">
        <v>534</v>
      </c>
      <c r="C12" s="19" t="s">
        <v>25</v>
      </c>
      <c r="D12" s="43">
        <v>7800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7800</v>
      </c>
      <c r="O12" s="44">
        <f t="shared" si="2"/>
        <v>29.770992366412212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6814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6814</v>
      </c>
      <c r="O13" s="41">
        <f t="shared" si="2"/>
        <v>26.007633587786259</v>
      </c>
      <c r="P13" s="10"/>
    </row>
    <row r="14" spans="1:133">
      <c r="A14" s="12"/>
      <c r="B14" s="42">
        <v>541</v>
      </c>
      <c r="C14" s="19" t="s">
        <v>27</v>
      </c>
      <c r="D14" s="43">
        <v>6814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6814</v>
      </c>
      <c r="O14" s="44">
        <f t="shared" si="2"/>
        <v>26.007633587786259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3756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3756</v>
      </c>
      <c r="O15" s="41">
        <f t="shared" si="2"/>
        <v>14.335877862595419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3756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3756</v>
      </c>
      <c r="O16" s="44">
        <f t="shared" si="2"/>
        <v>14.335877862595419</v>
      </c>
      <c r="P16" s="9"/>
    </row>
    <row r="17" spans="1:119" ht="16.5" thickBot="1">
      <c r="A17" s="13" t="s">
        <v>10</v>
      </c>
      <c r="B17" s="21"/>
      <c r="C17" s="20"/>
      <c r="D17" s="14">
        <f>SUM(D5,D11,D13,D15)</f>
        <v>52966</v>
      </c>
      <c r="E17" s="14">
        <f t="shared" ref="E17:M17" si="6">SUM(E5,E11,E13,E15)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52966</v>
      </c>
      <c r="O17" s="35">
        <f t="shared" si="2"/>
        <v>202.16030534351145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3" t="s">
        <v>40</v>
      </c>
      <c r="M19" s="93"/>
      <c r="N19" s="93"/>
      <c r="O19" s="39">
        <v>262</v>
      </c>
    </row>
    <row r="20" spans="1:119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customHeight="1" thickBot="1">
      <c r="A21" s="97" t="s">
        <v>36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52381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52381</v>
      </c>
      <c r="O5" s="30">
        <f t="shared" ref="O5:O17" si="2">(N5/O$19)</f>
        <v>193.28782287822878</v>
      </c>
      <c r="P5" s="6"/>
    </row>
    <row r="6" spans="1:133">
      <c r="A6" s="12"/>
      <c r="B6" s="42">
        <v>511</v>
      </c>
      <c r="C6" s="19" t="s">
        <v>19</v>
      </c>
      <c r="D6" s="43">
        <v>18085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18085</v>
      </c>
      <c r="O6" s="44">
        <f t="shared" si="2"/>
        <v>66.73431734317343</v>
      </c>
      <c r="P6" s="9"/>
    </row>
    <row r="7" spans="1:133">
      <c r="A7" s="12"/>
      <c r="B7" s="42">
        <v>512</v>
      </c>
      <c r="C7" s="19" t="s">
        <v>20</v>
      </c>
      <c r="D7" s="43">
        <v>4521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4521</v>
      </c>
      <c r="O7" s="44">
        <f t="shared" si="2"/>
        <v>16.682656826568266</v>
      </c>
      <c r="P7" s="9"/>
    </row>
    <row r="8" spans="1:133">
      <c r="A8" s="12"/>
      <c r="B8" s="42">
        <v>513</v>
      </c>
      <c r="C8" s="19" t="s">
        <v>21</v>
      </c>
      <c r="D8" s="43">
        <v>18462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18462</v>
      </c>
      <c r="O8" s="44">
        <f t="shared" si="2"/>
        <v>68.125461254612546</v>
      </c>
      <c r="P8" s="9"/>
    </row>
    <row r="9" spans="1:133">
      <c r="A9" s="12"/>
      <c r="B9" s="42">
        <v>514</v>
      </c>
      <c r="C9" s="19" t="s">
        <v>22</v>
      </c>
      <c r="D9" s="43">
        <v>1313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1313</v>
      </c>
      <c r="O9" s="44">
        <f t="shared" si="2"/>
        <v>4.8450184501845017</v>
      </c>
      <c r="P9" s="9"/>
    </row>
    <row r="10" spans="1:133">
      <c r="A10" s="12"/>
      <c r="B10" s="42">
        <v>515</v>
      </c>
      <c r="C10" s="19" t="s">
        <v>50</v>
      </c>
      <c r="D10" s="43">
        <v>10000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10000</v>
      </c>
      <c r="O10" s="44">
        <f t="shared" si="2"/>
        <v>36.900369003690038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7100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7100</v>
      </c>
      <c r="O11" s="41">
        <f t="shared" si="2"/>
        <v>26.199261992619927</v>
      </c>
      <c r="P11" s="10"/>
    </row>
    <row r="12" spans="1:133">
      <c r="A12" s="12"/>
      <c r="B12" s="42">
        <v>534</v>
      </c>
      <c r="C12" s="19" t="s">
        <v>25</v>
      </c>
      <c r="D12" s="43">
        <v>7100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7100</v>
      </c>
      <c r="O12" s="44">
        <f t="shared" si="2"/>
        <v>26.199261992619927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7415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7415</v>
      </c>
      <c r="O13" s="41">
        <f t="shared" si="2"/>
        <v>27.361623616236162</v>
      </c>
      <c r="P13" s="10"/>
    </row>
    <row r="14" spans="1:133">
      <c r="A14" s="12"/>
      <c r="B14" s="42">
        <v>541</v>
      </c>
      <c r="C14" s="19" t="s">
        <v>27</v>
      </c>
      <c r="D14" s="43">
        <v>7415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7415</v>
      </c>
      <c r="O14" s="44">
        <f t="shared" si="2"/>
        <v>27.361623616236162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5675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5675</v>
      </c>
      <c r="O15" s="41">
        <f t="shared" si="2"/>
        <v>20.940959409594097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5675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5675</v>
      </c>
      <c r="O16" s="44">
        <f t="shared" si="2"/>
        <v>20.940959409594097</v>
      </c>
      <c r="P16" s="9"/>
    </row>
    <row r="17" spans="1:119" ht="16.5" thickBot="1">
      <c r="A17" s="13" t="s">
        <v>10</v>
      </c>
      <c r="B17" s="21"/>
      <c r="C17" s="20"/>
      <c r="D17" s="14">
        <f>SUM(D5,D11,D13,D15)</f>
        <v>72571</v>
      </c>
      <c r="E17" s="14">
        <f t="shared" ref="E17:M17" si="6">SUM(E5,E11,E13,E15)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72571</v>
      </c>
      <c r="O17" s="35">
        <f t="shared" si="2"/>
        <v>267.78966789667896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3" t="s">
        <v>51</v>
      </c>
      <c r="M19" s="93"/>
      <c r="N19" s="93"/>
      <c r="O19" s="39">
        <v>271</v>
      </c>
    </row>
    <row r="20" spans="1:119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19" ht="15.75" customHeight="1" thickBot="1">
      <c r="A21" s="97" t="s">
        <v>36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8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99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100</v>
      </c>
      <c r="N4" s="32" t="s">
        <v>5</v>
      </c>
      <c r="O4" s="32" t="s">
        <v>101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0</v>
      </c>
      <c r="E5" s="24">
        <f t="shared" ref="E5:N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0</v>
      </c>
      <c r="P5" s="30">
        <f t="shared" ref="P5:P68" si="1">(O5/P$180)</f>
        <v>0</v>
      </c>
      <c r="Q5" s="6"/>
    </row>
    <row r="6" spans="1:134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0</v>
      </c>
      <c r="P6" s="44">
        <f t="shared" si="1"/>
        <v>0</v>
      </c>
      <c r="Q6" s="9"/>
    </row>
    <row r="7" spans="1:134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0</v>
      </c>
      <c r="P7" s="44">
        <f t="shared" si="1"/>
        <v>0</v>
      </c>
      <c r="Q7" s="9"/>
    </row>
    <row r="8" spans="1:134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0</v>
      </c>
      <c r="P8" s="44">
        <f t="shared" si="1"/>
        <v>0</v>
      </c>
      <c r="Q8" s="9"/>
    </row>
    <row r="9" spans="1:134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0</v>
      </c>
      <c r="P9" s="44">
        <f t="shared" si="1"/>
        <v>0</v>
      </c>
      <c r="Q9" s="9"/>
    </row>
    <row r="10" spans="1:134">
      <c r="A10" s="12"/>
      <c r="B10" s="42">
        <v>515</v>
      </c>
      <c r="C10" s="19" t="s">
        <v>50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0</v>
      </c>
      <c r="P10" s="44">
        <f t="shared" si="1"/>
        <v>0</v>
      </c>
      <c r="Q10" s="9"/>
    </row>
    <row r="11" spans="1:134">
      <c r="A11" s="12"/>
      <c r="B11" s="42">
        <v>516</v>
      </c>
      <c r="C11" s="19" t="s">
        <v>65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0</v>
      </c>
      <c r="P11" s="44">
        <f t="shared" si="1"/>
        <v>0</v>
      </c>
      <c r="Q11" s="9"/>
    </row>
    <row r="12" spans="1:134">
      <c r="A12" s="12"/>
      <c r="B12" s="42">
        <v>517</v>
      </c>
      <c r="C12" s="19" t="s">
        <v>66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0</v>
      </c>
      <c r="P12" s="44">
        <f t="shared" si="1"/>
        <v>0</v>
      </c>
      <c r="Q12" s="9"/>
    </row>
    <row r="13" spans="1:134">
      <c r="A13" s="12"/>
      <c r="B13" s="42">
        <v>518</v>
      </c>
      <c r="C13" s="19" t="s">
        <v>67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0</v>
      </c>
      <c r="P13" s="44">
        <f t="shared" si="1"/>
        <v>0</v>
      </c>
      <c r="Q13" s="9"/>
    </row>
    <row r="14" spans="1:134">
      <c r="A14" s="12"/>
      <c r="B14" s="42">
        <v>519</v>
      </c>
      <c r="C14" s="19" t="s">
        <v>23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0</v>
      </c>
      <c r="P14" s="44">
        <f t="shared" si="1"/>
        <v>0</v>
      </c>
      <c r="Q14" s="9"/>
    </row>
    <row r="15" spans="1:134" ht="15.75">
      <c r="A15" s="26" t="s">
        <v>68</v>
      </c>
      <c r="B15" s="27"/>
      <c r="C15" s="28"/>
      <c r="D15" s="29">
        <f>SUM(D16:D24)</f>
        <v>0</v>
      </c>
      <c r="E15" s="29">
        <f t="shared" ref="E15:N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>SUM(L16:L24)</f>
        <v>0</v>
      </c>
      <c r="M15" s="29">
        <f t="shared" si="3"/>
        <v>0</v>
      </c>
      <c r="N15" s="29">
        <f t="shared" si="3"/>
        <v>0</v>
      </c>
      <c r="O15" s="40">
        <f>SUM(D15:N15)</f>
        <v>0</v>
      </c>
      <c r="P15" s="41">
        <f t="shared" si="1"/>
        <v>0</v>
      </c>
      <c r="Q15" s="10"/>
    </row>
    <row r="16" spans="1:134">
      <c r="A16" s="12"/>
      <c r="B16" s="42">
        <v>521</v>
      </c>
      <c r="C16" s="19" t="s">
        <v>69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0</v>
      </c>
      <c r="P16" s="44">
        <f t="shared" si="1"/>
        <v>0</v>
      </c>
      <c r="Q16" s="9"/>
    </row>
    <row r="17" spans="1:17">
      <c r="A17" s="12"/>
      <c r="B17" s="42">
        <v>522</v>
      </c>
      <c r="C17" s="19" t="s">
        <v>70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4" si="4">SUM(D17:N17)</f>
        <v>0</v>
      </c>
      <c r="P17" s="44">
        <f t="shared" si="1"/>
        <v>0</v>
      </c>
      <c r="Q17" s="9"/>
    </row>
    <row r="18" spans="1:17">
      <c r="A18" s="12"/>
      <c r="B18" s="42">
        <v>523</v>
      </c>
      <c r="C18" s="19" t="s">
        <v>102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0</v>
      </c>
      <c r="P18" s="44">
        <f t="shared" si="1"/>
        <v>0</v>
      </c>
      <c r="Q18" s="9"/>
    </row>
    <row r="19" spans="1:17">
      <c r="A19" s="12"/>
      <c r="B19" s="42">
        <v>524</v>
      </c>
      <c r="C19" s="19" t="s">
        <v>71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0</v>
      </c>
      <c r="P19" s="44">
        <f t="shared" si="1"/>
        <v>0</v>
      </c>
      <c r="Q19" s="9"/>
    </row>
    <row r="20" spans="1:17">
      <c r="A20" s="12"/>
      <c r="B20" s="42">
        <v>525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0</v>
      </c>
      <c r="P20" s="44">
        <f t="shared" si="1"/>
        <v>0</v>
      </c>
      <c r="Q20" s="9"/>
    </row>
    <row r="21" spans="1:17">
      <c r="A21" s="12"/>
      <c r="B21" s="42">
        <v>526</v>
      </c>
      <c r="C21" s="19" t="s">
        <v>73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0</v>
      </c>
      <c r="P21" s="44">
        <f t="shared" si="1"/>
        <v>0</v>
      </c>
      <c r="Q21" s="9"/>
    </row>
    <row r="22" spans="1:17">
      <c r="A22" s="12"/>
      <c r="B22" s="42">
        <v>527</v>
      </c>
      <c r="C22" s="19" t="s">
        <v>74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0</v>
      </c>
      <c r="P22" s="44">
        <f t="shared" si="1"/>
        <v>0</v>
      </c>
      <c r="Q22" s="9"/>
    </row>
    <row r="23" spans="1:17">
      <c r="A23" s="12"/>
      <c r="B23" s="42">
        <v>528</v>
      </c>
      <c r="C23" s="19" t="s">
        <v>75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0</v>
      </c>
      <c r="P23" s="44">
        <f t="shared" si="1"/>
        <v>0</v>
      </c>
      <c r="Q23" s="9"/>
    </row>
    <row r="24" spans="1:17">
      <c r="A24" s="12"/>
      <c r="B24" s="42">
        <v>529</v>
      </c>
      <c r="C24" s="19" t="s">
        <v>76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0</v>
      </c>
      <c r="P24" s="44">
        <f t="shared" si="1"/>
        <v>0</v>
      </c>
      <c r="Q24" s="9"/>
    </row>
    <row r="25" spans="1:17" ht="15.75">
      <c r="A25" s="26" t="s">
        <v>24</v>
      </c>
      <c r="B25" s="27"/>
      <c r="C25" s="28"/>
      <c r="D25" s="29">
        <f t="shared" ref="D25:N25" si="5">SUM(D26:D34)</f>
        <v>0</v>
      </c>
      <c r="E25" s="29">
        <f t="shared" si="5"/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>SUM(L26:L34)</f>
        <v>0</v>
      </c>
      <c r="M25" s="29">
        <f t="shared" si="5"/>
        <v>0</v>
      </c>
      <c r="N25" s="29">
        <f t="shared" si="5"/>
        <v>0</v>
      </c>
      <c r="O25" s="40">
        <f>SUM(D25:N25)</f>
        <v>0</v>
      </c>
      <c r="P25" s="41">
        <f t="shared" si="1"/>
        <v>0</v>
      </c>
      <c r="Q25" s="10"/>
    </row>
    <row r="26" spans="1:17">
      <c r="A26" s="12"/>
      <c r="B26" s="42">
        <v>531</v>
      </c>
      <c r="C26" s="19" t="s">
        <v>77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0</v>
      </c>
      <c r="P26" s="44">
        <f t="shared" si="1"/>
        <v>0</v>
      </c>
      <c r="Q26" s="9"/>
    </row>
    <row r="27" spans="1:17">
      <c r="A27" s="12"/>
      <c r="B27" s="42">
        <v>532</v>
      </c>
      <c r="C27" s="19" t="s">
        <v>78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0</v>
      </c>
      <c r="P27" s="44">
        <f t="shared" si="1"/>
        <v>0</v>
      </c>
      <c r="Q27" s="9"/>
    </row>
    <row r="28" spans="1:17">
      <c r="A28" s="12"/>
      <c r="B28" s="42">
        <v>533</v>
      </c>
      <c r="C28" s="19" t="s">
        <v>79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4" si="6">SUM(D28:N28)</f>
        <v>0</v>
      </c>
      <c r="P28" s="44">
        <f t="shared" si="1"/>
        <v>0</v>
      </c>
      <c r="Q28" s="9"/>
    </row>
    <row r="29" spans="1:17">
      <c r="A29" s="12"/>
      <c r="B29" s="42">
        <v>534</v>
      </c>
      <c r="C29" s="19" t="s">
        <v>25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0</v>
      </c>
      <c r="P29" s="44">
        <f t="shared" si="1"/>
        <v>0</v>
      </c>
      <c r="Q29" s="9"/>
    </row>
    <row r="30" spans="1:17">
      <c r="A30" s="12"/>
      <c r="B30" s="42">
        <v>535</v>
      </c>
      <c r="C30" s="19" t="s">
        <v>80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0</v>
      </c>
      <c r="P30" s="44">
        <f t="shared" si="1"/>
        <v>0</v>
      </c>
      <c r="Q30" s="9"/>
    </row>
    <row r="31" spans="1:17">
      <c r="A31" s="12"/>
      <c r="B31" s="42">
        <v>536</v>
      </c>
      <c r="C31" s="19" t="s">
        <v>103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0</v>
      </c>
      <c r="P31" s="44">
        <f t="shared" si="1"/>
        <v>0</v>
      </c>
      <c r="Q31" s="9"/>
    </row>
    <row r="32" spans="1:17">
      <c r="A32" s="12"/>
      <c r="B32" s="42">
        <v>537</v>
      </c>
      <c r="C32" s="19" t="s">
        <v>104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0</v>
      </c>
      <c r="P32" s="44">
        <f t="shared" si="1"/>
        <v>0</v>
      </c>
      <c r="Q32" s="9"/>
    </row>
    <row r="33" spans="1:17">
      <c r="A33" s="12"/>
      <c r="B33" s="42">
        <v>538</v>
      </c>
      <c r="C33" s="19" t="s">
        <v>105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0</v>
      </c>
      <c r="P33" s="44">
        <f t="shared" si="1"/>
        <v>0</v>
      </c>
      <c r="Q33" s="9"/>
    </row>
    <row r="34" spans="1:17">
      <c r="A34" s="12"/>
      <c r="B34" s="42">
        <v>539</v>
      </c>
      <c r="C34" s="19" t="s">
        <v>42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0</v>
      </c>
      <c r="P34" s="44">
        <f t="shared" si="1"/>
        <v>0</v>
      </c>
      <c r="Q34" s="9"/>
    </row>
    <row r="35" spans="1:17" ht="15.75">
      <c r="A35" s="26" t="s">
        <v>26</v>
      </c>
      <c r="B35" s="27"/>
      <c r="C35" s="28"/>
      <c r="D35" s="29">
        <f>SUM(D36:D41)</f>
        <v>0</v>
      </c>
      <c r="E35" s="29">
        <f t="shared" ref="E35:N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>SUM(L36:L41)</f>
        <v>0</v>
      </c>
      <c r="M35" s="29">
        <f t="shared" si="7"/>
        <v>0</v>
      </c>
      <c r="N35" s="29">
        <f t="shared" si="7"/>
        <v>0</v>
      </c>
      <c r="O35" s="29">
        <f t="shared" ref="O35:O49" si="8">SUM(D35:N35)</f>
        <v>0</v>
      </c>
      <c r="P35" s="41">
        <f t="shared" si="1"/>
        <v>0</v>
      </c>
      <c r="Q35" s="10"/>
    </row>
    <row r="36" spans="1:17">
      <c r="A36" s="12"/>
      <c r="B36" s="42">
        <v>541</v>
      </c>
      <c r="C36" s="19" t="s">
        <v>27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8"/>
        <v>0</v>
      </c>
      <c r="P36" s="44">
        <f t="shared" si="1"/>
        <v>0</v>
      </c>
      <c r="Q36" s="9"/>
    </row>
    <row r="37" spans="1:17">
      <c r="A37" s="12"/>
      <c r="B37" s="42">
        <v>542</v>
      </c>
      <c r="C37" s="19" t="s">
        <v>81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8"/>
        <v>0</v>
      </c>
      <c r="P37" s="44">
        <f t="shared" si="1"/>
        <v>0</v>
      </c>
      <c r="Q37" s="9"/>
    </row>
    <row r="38" spans="1:17">
      <c r="A38" s="12"/>
      <c r="B38" s="42">
        <v>543</v>
      </c>
      <c r="C38" s="19" t="s">
        <v>106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8"/>
        <v>0</v>
      </c>
      <c r="P38" s="44">
        <f t="shared" si="1"/>
        <v>0</v>
      </c>
      <c r="Q38" s="9"/>
    </row>
    <row r="39" spans="1:17">
      <c r="A39" s="12"/>
      <c r="B39" s="42">
        <v>544</v>
      </c>
      <c r="C39" s="19" t="s">
        <v>107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8"/>
        <v>0</v>
      </c>
      <c r="P39" s="44">
        <f t="shared" si="1"/>
        <v>0</v>
      </c>
      <c r="Q39" s="9"/>
    </row>
    <row r="40" spans="1:17">
      <c r="A40" s="12"/>
      <c r="B40" s="42">
        <v>545</v>
      </c>
      <c r="C40" s="19" t="s">
        <v>82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8"/>
        <v>0</v>
      </c>
      <c r="P40" s="44">
        <f t="shared" si="1"/>
        <v>0</v>
      </c>
      <c r="Q40" s="9"/>
    </row>
    <row r="41" spans="1:17">
      <c r="A41" s="12"/>
      <c r="B41" s="42">
        <v>549</v>
      </c>
      <c r="C41" s="19" t="s">
        <v>108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8"/>
        <v>0</v>
      </c>
      <c r="P41" s="44">
        <f t="shared" si="1"/>
        <v>0</v>
      </c>
      <c r="Q41" s="9"/>
    </row>
    <row r="42" spans="1:17" ht="15.75">
      <c r="A42" s="26" t="s">
        <v>83</v>
      </c>
      <c r="B42" s="27"/>
      <c r="C42" s="28"/>
      <c r="D42" s="29">
        <f>SUM(D43:D47)</f>
        <v>0</v>
      </c>
      <c r="E42" s="29">
        <f t="shared" ref="E42:N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>SUM(L43:L47)</f>
        <v>0</v>
      </c>
      <c r="M42" s="29">
        <f t="shared" si="9"/>
        <v>0</v>
      </c>
      <c r="N42" s="29">
        <f t="shared" si="9"/>
        <v>0</v>
      </c>
      <c r="O42" s="29">
        <f t="shared" si="8"/>
        <v>0</v>
      </c>
      <c r="P42" s="41">
        <f t="shared" si="1"/>
        <v>0</v>
      </c>
      <c r="Q42" s="10"/>
    </row>
    <row r="43" spans="1:17">
      <c r="A43" s="90"/>
      <c r="B43" s="91">
        <v>551</v>
      </c>
      <c r="C43" s="92" t="s">
        <v>109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8"/>
        <v>0</v>
      </c>
      <c r="P43" s="44">
        <f t="shared" si="1"/>
        <v>0</v>
      </c>
      <c r="Q43" s="9"/>
    </row>
    <row r="44" spans="1:17">
      <c r="A44" s="90"/>
      <c r="B44" s="91">
        <v>552</v>
      </c>
      <c r="C44" s="92" t="s">
        <v>84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 t="shared" si="8"/>
        <v>0</v>
      </c>
      <c r="P44" s="44">
        <f t="shared" si="1"/>
        <v>0</v>
      </c>
      <c r="Q44" s="9"/>
    </row>
    <row r="45" spans="1:17">
      <c r="A45" s="90"/>
      <c r="B45" s="91">
        <v>553</v>
      </c>
      <c r="C45" s="92" t="s">
        <v>110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8"/>
        <v>0</v>
      </c>
      <c r="P45" s="44">
        <f t="shared" si="1"/>
        <v>0</v>
      </c>
      <c r="Q45" s="9"/>
    </row>
    <row r="46" spans="1:17">
      <c r="A46" s="90"/>
      <c r="B46" s="91">
        <v>554</v>
      </c>
      <c r="C46" s="92" t="s">
        <v>85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8"/>
        <v>0</v>
      </c>
      <c r="P46" s="44">
        <f t="shared" si="1"/>
        <v>0</v>
      </c>
      <c r="Q46" s="9"/>
    </row>
    <row r="47" spans="1:17">
      <c r="A47" s="90"/>
      <c r="B47" s="91">
        <v>559</v>
      </c>
      <c r="C47" s="92" t="s">
        <v>86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si="8"/>
        <v>0</v>
      </c>
      <c r="P47" s="44">
        <f t="shared" si="1"/>
        <v>0</v>
      </c>
      <c r="Q47" s="9"/>
    </row>
    <row r="48" spans="1:17" ht="15.75">
      <c r="A48" s="26" t="s">
        <v>87</v>
      </c>
      <c r="B48" s="27"/>
      <c r="C48" s="28"/>
      <c r="D48" s="29">
        <f>SUM(D49:D54)</f>
        <v>0</v>
      </c>
      <c r="E48" s="29">
        <f t="shared" ref="E48:N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>SUM(L49:L54)</f>
        <v>0</v>
      </c>
      <c r="M48" s="29">
        <f t="shared" si="10"/>
        <v>0</v>
      </c>
      <c r="N48" s="29">
        <f t="shared" si="10"/>
        <v>0</v>
      </c>
      <c r="O48" s="29">
        <f t="shared" si="8"/>
        <v>0</v>
      </c>
      <c r="P48" s="41">
        <f t="shared" si="1"/>
        <v>0</v>
      </c>
      <c r="Q48" s="10"/>
    </row>
    <row r="49" spans="1:17">
      <c r="A49" s="12"/>
      <c r="B49" s="42">
        <v>561</v>
      </c>
      <c r="C49" s="19" t="s">
        <v>111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8"/>
        <v>0</v>
      </c>
      <c r="P49" s="44">
        <f t="shared" si="1"/>
        <v>0</v>
      </c>
      <c r="Q49" s="9"/>
    </row>
    <row r="50" spans="1:17">
      <c r="A50" s="12"/>
      <c r="B50" s="42">
        <v>562</v>
      </c>
      <c r="C50" s="19" t="s">
        <v>112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f t="shared" ref="O50:O62" si="11">SUM(D50:N50)</f>
        <v>0</v>
      </c>
      <c r="P50" s="44">
        <f t="shared" si="1"/>
        <v>0</v>
      </c>
      <c r="Q50" s="9"/>
    </row>
    <row r="51" spans="1:17">
      <c r="A51" s="12"/>
      <c r="B51" s="42">
        <v>563</v>
      </c>
      <c r="C51" s="19" t="s">
        <v>113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f t="shared" si="11"/>
        <v>0</v>
      </c>
      <c r="P51" s="44">
        <f t="shared" si="1"/>
        <v>0</v>
      </c>
      <c r="Q51" s="9"/>
    </row>
    <row r="52" spans="1:17">
      <c r="A52" s="12"/>
      <c r="B52" s="42">
        <v>564</v>
      </c>
      <c r="C52" s="19" t="s">
        <v>114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f t="shared" si="11"/>
        <v>0</v>
      </c>
      <c r="P52" s="44">
        <f t="shared" si="1"/>
        <v>0</v>
      </c>
      <c r="Q52" s="9"/>
    </row>
    <row r="53" spans="1:17">
      <c r="A53" s="12"/>
      <c r="B53" s="42">
        <v>565</v>
      </c>
      <c r="C53" s="19" t="s">
        <v>115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f t="shared" si="11"/>
        <v>0</v>
      </c>
      <c r="P53" s="44">
        <f t="shared" si="1"/>
        <v>0</v>
      </c>
      <c r="Q53" s="9"/>
    </row>
    <row r="54" spans="1:17">
      <c r="A54" s="12"/>
      <c r="B54" s="42">
        <v>569</v>
      </c>
      <c r="C54" s="19" t="s">
        <v>88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f t="shared" si="11"/>
        <v>0</v>
      </c>
      <c r="P54" s="44">
        <f t="shared" si="1"/>
        <v>0</v>
      </c>
      <c r="Q54" s="9"/>
    </row>
    <row r="55" spans="1:17" ht="15.75">
      <c r="A55" s="26" t="s">
        <v>28</v>
      </c>
      <c r="B55" s="27"/>
      <c r="C55" s="28"/>
      <c r="D55" s="29">
        <f>SUM(D56:D62)</f>
        <v>0</v>
      </c>
      <c r="E55" s="29">
        <f t="shared" ref="E55:N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>SUM(L56:L62)</f>
        <v>0</v>
      </c>
      <c r="M55" s="29">
        <f t="shared" si="12"/>
        <v>0</v>
      </c>
      <c r="N55" s="29">
        <f t="shared" si="12"/>
        <v>0</v>
      </c>
      <c r="O55" s="29">
        <f>SUM(D55:N55)</f>
        <v>0</v>
      </c>
      <c r="P55" s="41">
        <f t="shared" si="1"/>
        <v>0</v>
      </c>
      <c r="Q55" s="9"/>
    </row>
    <row r="56" spans="1:17">
      <c r="A56" s="12"/>
      <c r="B56" s="42">
        <v>571</v>
      </c>
      <c r="C56" s="19" t="s">
        <v>89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f t="shared" si="11"/>
        <v>0</v>
      </c>
      <c r="P56" s="44">
        <f t="shared" si="1"/>
        <v>0</v>
      </c>
      <c r="Q56" s="9"/>
    </row>
    <row r="57" spans="1:17">
      <c r="A57" s="12"/>
      <c r="B57" s="42">
        <v>572</v>
      </c>
      <c r="C57" s="19" t="s">
        <v>29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f t="shared" si="11"/>
        <v>0</v>
      </c>
      <c r="P57" s="44">
        <f t="shared" si="1"/>
        <v>0</v>
      </c>
      <c r="Q57" s="9"/>
    </row>
    <row r="58" spans="1:17">
      <c r="A58" s="12"/>
      <c r="B58" s="42">
        <v>573</v>
      </c>
      <c r="C58" s="19" t="s">
        <v>90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f t="shared" si="11"/>
        <v>0</v>
      </c>
      <c r="P58" s="44">
        <f t="shared" si="1"/>
        <v>0</v>
      </c>
      <c r="Q58" s="9"/>
    </row>
    <row r="59" spans="1:17">
      <c r="A59" s="12"/>
      <c r="B59" s="42">
        <v>574</v>
      </c>
      <c r="C59" s="19" t="s">
        <v>91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f t="shared" si="11"/>
        <v>0</v>
      </c>
      <c r="P59" s="44">
        <f t="shared" si="1"/>
        <v>0</v>
      </c>
      <c r="Q59" s="9"/>
    </row>
    <row r="60" spans="1:17">
      <c r="A60" s="12"/>
      <c r="B60" s="42">
        <v>575</v>
      </c>
      <c r="C60" s="19" t="s">
        <v>116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f t="shared" si="11"/>
        <v>0</v>
      </c>
      <c r="P60" s="44">
        <f t="shared" si="1"/>
        <v>0</v>
      </c>
      <c r="Q60" s="9"/>
    </row>
    <row r="61" spans="1:17">
      <c r="A61" s="12"/>
      <c r="B61" s="42">
        <v>578</v>
      </c>
      <c r="C61" s="19" t="s">
        <v>92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f t="shared" si="11"/>
        <v>0</v>
      </c>
      <c r="P61" s="44">
        <f t="shared" si="1"/>
        <v>0</v>
      </c>
      <c r="Q61" s="9"/>
    </row>
    <row r="62" spans="1:17">
      <c r="A62" s="12"/>
      <c r="B62" s="42">
        <v>579</v>
      </c>
      <c r="C62" s="19" t="s">
        <v>93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f t="shared" si="11"/>
        <v>0</v>
      </c>
      <c r="P62" s="44">
        <f t="shared" si="1"/>
        <v>0</v>
      </c>
      <c r="Q62" s="9"/>
    </row>
    <row r="63" spans="1:17" ht="15.75">
      <c r="A63" s="26" t="s">
        <v>43</v>
      </c>
      <c r="B63" s="27"/>
      <c r="C63" s="28"/>
      <c r="D63" s="29">
        <f>SUM(D64:D74)</f>
        <v>0</v>
      </c>
      <c r="E63" s="29">
        <f t="shared" ref="E63:N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>SUM(L64:L74)</f>
        <v>0</v>
      </c>
      <c r="M63" s="29">
        <f t="shared" si="13"/>
        <v>0</v>
      </c>
      <c r="N63" s="29">
        <f t="shared" si="13"/>
        <v>0</v>
      </c>
      <c r="O63" s="29">
        <f>SUM(D63:N63)</f>
        <v>0</v>
      </c>
      <c r="P63" s="41">
        <f t="shared" si="1"/>
        <v>0</v>
      </c>
      <c r="Q63" s="9"/>
    </row>
    <row r="64" spans="1:17">
      <c r="A64" s="12"/>
      <c r="B64" s="42">
        <v>581</v>
      </c>
      <c r="C64" s="19" t="s">
        <v>117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f>SUM(D64:N64)</f>
        <v>0</v>
      </c>
      <c r="P64" s="44">
        <f t="shared" si="1"/>
        <v>0</v>
      </c>
      <c r="Q64" s="9"/>
    </row>
    <row r="65" spans="1:17">
      <c r="A65" s="12"/>
      <c r="B65" s="42">
        <v>583</v>
      </c>
      <c r="C65" s="19" t="s">
        <v>94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f t="shared" ref="O65:O84" si="14">SUM(D65:N65)</f>
        <v>0</v>
      </c>
      <c r="P65" s="44">
        <f t="shared" si="1"/>
        <v>0</v>
      </c>
      <c r="Q65" s="9"/>
    </row>
    <row r="66" spans="1:17">
      <c r="A66" s="12"/>
      <c r="B66" s="42">
        <v>584</v>
      </c>
      <c r="C66" s="19" t="s">
        <v>118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f t="shared" si="14"/>
        <v>0</v>
      </c>
      <c r="P66" s="44">
        <f t="shared" si="1"/>
        <v>0</v>
      </c>
      <c r="Q66" s="9"/>
    </row>
    <row r="67" spans="1:17">
      <c r="A67" s="12"/>
      <c r="B67" s="42">
        <v>585</v>
      </c>
      <c r="C67" s="19" t="s">
        <v>95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 t="shared" si="14"/>
        <v>0</v>
      </c>
      <c r="P67" s="44">
        <f t="shared" si="1"/>
        <v>0</v>
      </c>
      <c r="Q67" s="9"/>
    </row>
    <row r="68" spans="1:17">
      <c r="A68" s="12"/>
      <c r="B68" s="42">
        <v>586</v>
      </c>
      <c r="C68" s="19" t="s">
        <v>119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f>SUM(D68:N68)</f>
        <v>0</v>
      </c>
      <c r="P68" s="44">
        <f t="shared" si="1"/>
        <v>0</v>
      </c>
      <c r="Q68" s="9"/>
    </row>
    <row r="69" spans="1:17">
      <c r="A69" s="12"/>
      <c r="B69" s="42">
        <v>587</v>
      </c>
      <c r="C69" s="19" t="s">
        <v>120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f t="shared" si="14"/>
        <v>0</v>
      </c>
      <c r="P69" s="44">
        <f t="shared" ref="P69:P132" si="15">(O69/P$180)</f>
        <v>0</v>
      </c>
      <c r="Q69" s="9"/>
    </row>
    <row r="70" spans="1:17">
      <c r="A70" s="12"/>
      <c r="B70" s="42">
        <v>588</v>
      </c>
      <c r="C70" s="19" t="s">
        <v>121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f t="shared" si="14"/>
        <v>0</v>
      </c>
      <c r="P70" s="44">
        <f t="shared" si="15"/>
        <v>0</v>
      </c>
      <c r="Q70" s="9"/>
    </row>
    <row r="71" spans="1:17">
      <c r="A71" s="12"/>
      <c r="B71" s="42">
        <v>590</v>
      </c>
      <c r="C71" s="19" t="s">
        <v>122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f t="shared" si="14"/>
        <v>0</v>
      </c>
      <c r="P71" s="44">
        <f t="shared" si="15"/>
        <v>0</v>
      </c>
      <c r="Q71" s="9"/>
    </row>
    <row r="72" spans="1:17">
      <c r="A72" s="12"/>
      <c r="B72" s="42">
        <v>591</v>
      </c>
      <c r="C72" s="19" t="s">
        <v>123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f t="shared" si="14"/>
        <v>0</v>
      </c>
      <c r="P72" s="44">
        <f t="shared" si="15"/>
        <v>0</v>
      </c>
      <c r="Q72" s="9"/>
    </row>
    <row r="73" spans="1:17">
      <c r="A73" s="12"/>
      <c r="B73" s="42">
        <v>592</v>
      </c>
      <c r="C73" s="19" t="s">
        <v>96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f t="shared" si="14"/>
        <v>0</v>
      </c>
      <c r="P73" s="44">
        <f t="shared" si="15"/>
        <v>0</v>
      </c>
      <c r="Q73" s="9"/>
    </row>
    <row r="74" spans="1:17">
      <c r="A74" s="12"/>
      <c r="B74" s="42">
        <v>593</v>
      </c>
      <c r="C74" s="19" t="s">
        <v>97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f t="shared" si="14"/>
        <v>0</v>
      </c>
      <c r="P74" s="44">
        <f t="shared" si="15"/>
        <v>0</v>
      </c>
      <c r="Q74" s="9"/>
    </row>
    <row r="75" spans="1:17" ht="15.75">
      <c r="A75" s="26" t="s">
        <v>124</v>
      </c>
      <c r="B75" s="27"/>
      <c r="C75" s="28"/>
      <c r="D75" s="29">
        <f t="shared" ref="D75:N75" si="16">SUM(D76:D177)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9">
        <f t="shared" si="16"/>
        <v>0</v>
      </c>
      <c r="J75" s="29">
        <f t="shared" si="16"/>
        <v>0</v>
      </c>
      <c r="K75" s="29">
        <f t="shared" si="16"/>
        <v>0</v>
      </c>
      <c r="L75" s="29">
        <f t="shared" si="16"/>
        <v>0</v>
      </c>
      <c r="M75" s="29">
        <f t="shared" si="16"/>
        <v>0</v>
      </c>
      <c r="N75" s="29">
        <f t="shared" si="16"/>
        <v>0</v>
      </c>
      <c r="O75" s="29">
        <f>SUM(D75:N75)</f>
        <v>0</v>
      </c>
      <c r="P75" s="41">
        <f t="shared" si="15"/>
        <v>0</v>
      </c>
      <c r="Q75" s="9"/>
    </row>
    <row r="76" spans="1:17">
      <c r="A76" s="12"/>
      <c r="B76" s="42">
        <v>600</v>
      </c>
      <c r="C76" s="19" t="s">
        <v>125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 t="shared" si="14"/>
        <v>0</v>
      </c>
      <c r="P76" s="44">
        <f t="shared" si="15"/>
        <v>0</v>
      </c>
      <c r="Q76" s="9"/>
    </row>
    <row r="77" spans="1:17">
      <c r="A77" s="12"/>
      <c r="B77" s="42">
        <v>601</v>
      </c>
      <c r="C77" s="19" t="s">
        <v>126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f t="shared" si="14"/>
        <v>0</v>
      </c>
      <c r="P77" s="44">
        <f t="shared" si="15"/>
        <v>0</v>
      </c>
      <c r="Q77" s="9"/>
    </row>
    <row r="78" spans="1:17">
      <c r="A78" s="12"/>
      <c r="B78" s="42">
        <v>602</v>
      </c>
      <c r="C78" s="19" t="s">
        <v>127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f t="shared" si="14"/>
        <v>0</v>
      </c>
      <c r="P78" s="44">
        <f t="shared" si="15"/>
        <v>0</v>
      </c>
      <c r="Q78" s="9"/>
    </row>
    <row r="79" spans="1:17">
      <c r="A79" s="12"/>
      <c r="B79" s="42">
        <v>603</v>
      </c>
      <c r="C79" s="19" t="s">
        <v>128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 t="shared" si="14"/>
        <v>0</v>
      </c>
      <c r="P79" s="44">
        <f t="shared" si="15"/>
        <v>0</v>
      </c>
      <c r="Q79" s="9"/>
    </row>
    <row r="80" spans="1:17">
      <c r="A80" s="12"/>
      <c r="B80" s="42">
        <v>604</v>
      </c>
      <c r="C80" s="19" t="s">
        <v>129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f t="shared" si="14"/>
        <v>0</v>
      </c>
      <c r="P80" s="44">
        <f t="shared" si="15"/>
        <v>0</v>
      </c>
      <c r="Q80" s="9"/>
    </row>
    <row r="81" spans="1:17">
      <c r="A81" s="12"/>
      <c r="B81" s="42">
        <v>605</v>
      </c>
      <c r="C81" s="19" t="s">
        <v>130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f t="shared" si="14"/>
        <v>0</v>
      </c>
      <c r="P81" s="44">
        <f t="shared" si="15"/>
        <v>0</v>
      </c>
      <c r="Q81" s="9"/>
    </row>
    <row r="82" spans="1:17">
      <c r="A82" s="12"/>
      <c r="B82" s="42">
        <v>606</v>
      </c>
      <c r="C82" s="19" t="s">
        <v>131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f t="shared" si="14"/>
        <v>0</v>
      </c>
      <c r="P82" s="44">
        <f t="shared" si="15"/>
        <v>0</v>
      </c>
      <c r="Q82" s="9"/>
    </row>
    <row r="83" spans="1:17">
      <c r="A83" s="12"/>
      <c r="B83" s="42">
        <v>607</v>
      </c>
      <c r="C83" s="19" t="s">
        <v>132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 t="shared" si="14"/>
        <v>0</v>
      </c>
      <c r="P83" s="44">
        <f t="shared" si="15"/>
        <v>0</v>
      </c>
      <c r="Q83" s="9"/>
    </row>
    <row r="84" spans="1:17">
      <c r="A84" s="12"/>
      <c r="B84" s="42">
        <v>608</v>
      </c>
      <c r="C84" s="19" t="s">
        <v>133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f t="shared" si="14"/>
        <v>0</v>
      </c>
      <c r="P84" s="44">
        <f t="shared" si="15"/>
        <v>0</v>
      </c>
      <c r="Q84" s="9"/>
    </row>
    <row r="85" spans="1:17">
      <c r="A85" s="12"/>
      <c r="B85" s="42">
        <v>609</v>
      </c>
      <c r="C85" s="19" t="s">
        <v>134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f>SUM(D85:N85)</f>
        <v>0</v>
      </c>
      <c r="P85" s="44">
        <f t="shared" si="15"/>
        <v>0</v>
      </c>
      <c r="Q85" s="9"/>
    </row>
    <row r="86" spans="1:17">
      <c r="A86" s="12"/>
      <c r="B86" s="42">
        <v>611</v>
      </c>
      <c r="C86" s="19" t="s">
        <v>135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f t="shared" ref="O86:O149" si="17">SUM(D86:N86)</f>
        <v>0</v>
      </c>
      <c r="P86" s="44">
        <f t="shared" si="15"/>
        <v>0</v>
      </c>
      <c r="Q86" s="9"/>
    </row>
    <row r="87" spans="1:17">
      <c r="A87" s="12"/>
      <c r="B87" s="42">
        <v>614</v>
      </c>
      <c r="C87" s="19" t="s">
        <v>136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f t="shared" si="17"/>
        <v>0</v>
      </c>
      <c r="P87" s="44">
        <f t="shared" si="15"/>
        <v>0</v>
      </c>
      <c r="Q87" s="9"/>
    </row>
    <row r="88" spans="1:17">
      <c r="A88" s="12"/>
      <c r="B88" s="42">
        <v>615</v>
      </c>
      <c r="C88" s="19" t="s">
        <v>137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f t="shared" si="17"/>
        <v>0</v>
      </c>
      <c r="P88" s="44">
        <f t="shared" si="15"/>
        <v>0</v>
      </c>
      <c r="Q88" s="9"/>
    </row>
    <row r="89" spans="1:17">
      <c r="A89" s="12"/>
      <c r="B89" s="42">
        <v>616</v>
      </c>
      <c r="C89" s="19" t="s">
        <v>138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f t="shared" si="17"/>
        <v>0</v>
      </c>
      <c r="P89" s="44">
        <f t="shared" si="15"/>
        <v>0</v>
      </c>
      <c r="Q89" s="9"/>
    </row>
    <row r="90" spans="1:17">
      <c r="A90" s="12"/>
      <c r="B90" s="42">
        <v>617</v>
      </c>
      <c r="C90" s="19" t="s">
        <v>139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f t="shared" si="17"/>
        <v>0</v>
      </c>
      <c r="P90" s="44">
        <f t="shared" si="15"/>
        <v>0</v>
      </c>
      <c r="Q90" s="9"/>
    </row>
    <row r="91" spans="1:17">
      <c r="A91" s="12"/>
      <c r="B91" s="42">
        <v>618</v>
      </c>
      <c r="C91" s="19" t="s">
        <v>140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f t="shared" si="17"/>
        <v>0</v>
      </c>
      <c r="P91" s="44">
        <f t="shared" si="15"/>
        <v>0</v>
      </c>
      <c r="Q91" s="9"/>
    </row>
    <row r="92" spans="1:17">
      <c r="A92" s="12"/>
      <c r="B92" s="42">
        <v>619</v>
      </c>
      <c r="C92" s="19" t="s">
        <v>141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f t="shared" si="17"/>
        <v>0</v>
      </c>
      <c r="P92" s="44">
        <f t="shared" si="15"/>
        <v>0</v>
      </c>
      <c r="Q92" s="9"/>
    </row>
    <row r="93" spans="1:17">
      <c r="A93" s="12"/>
      <c r="B93" s="42">
        <v>622</v>
      </c>
      <c r="C93" s="19" t="s">
        <v>142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f t="shared" si="17"/>
        <v>0</v>
      </c>
      <c r="P93" s="44">
        <f t="shared" si="15"/>
        <v>0</v>
      </c>
      <c r="Q93" s="9"/>
    </row>
    <row r="94" spans="1:17">
      <c r="A94" s="12"/>
      <c r="B94" s="42">
        <v>623</v>
      </c>
      <c r="C94" s="19" t="s">
        <v>143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f t="shared" si="17"/>
        <v>0</v>
      </c>
      <c r="P94" s="44">
        <f t="shared" si="15"/>
        <v>0</v>
      </c>
      <c r="Q94" s="9"/>
    </row>
    <row r="95" spans="1:17">
      <c r="A95" s="12"/>
      <c r="B95" s="42">
        <v>624</v>
      </c>
      <c r="C95" s="19" t="s">
        <v>144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f t="shared" si="17"/>
        <v>0</v>
      </c>
      <c r="P95" s="44">
        <f t="shared" si="15"/>
        <v>0</v>
      </c>
      <c r="Q95" s="9"/>
    </row>
    <row r="96" spans="1:17">
      <c r="A96" s="12"/>
      <c r="B96" s="42">
        <v>629</v>
      </c>
      <c r="C96" s="19" t="s">
        <v>145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f t="shared" si="17"/>
        <v>0</v>
      </c>
      <c r="P96" s="44">
        <f t="shared" si="15"/>
        <v>0</v>
      </c>
      <c r="Q96" s="9"/>
    </row>
    <row r="97" spans="1:17">
      <c r="A97" s="12"/>
      <c r="B97" s="42">
        <v>631</v>
      </c>
      <c r="C97" s="19" t="s">
        <v>146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f t="shared" si="17"/>
        <v>0</v>
      </c>
      <c r="P97" s="44">
        <f t="shared" si="15"/>
        <v>0</v>
      </c>
      <c r="Q97" s="9"/>
    </row>
    <row r="98" spans="1:17">
      <c r="A98" s="12"/>
      <c r="B98" s="42">
        <v>634</v>
      </c>
      <c r="C98" s="19" t="s">
        <v>147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f t="shared" si="17"/>
        <v>0</v>
      </c>
      <c r="P98" s="44">
        <f t="shared" si="15"/>
        <v>0</v>
      </c>
      <c r="Q98" s="9"/>
    </row>
    <row r="99" spans="1:17">
      <c r="A99" s="12"/>
      <c r="B99" s="42">
        <v>635</v>
      </c>
      <c r="C99" s="19" t="s">
        <v>148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f t="shared" si="17"/>
        <v>0</v>
      </c>
      <c r="P99" s="44">
        <f t="shared" si="15"/>
        <v>0</v>
      </c>
      <c r="Q99" s="9"/>
    </row>
    <row r="100" spans="1:17">
      <c r="A100" s="12"/>
      <c r="B100" s="42">
        <v>636</v>
      </c>
      <c r="C100" s="19" t="s">
        <v>149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f t="shared" si="17"/>
        <v>0</v>
      </c>
      <c r="P100" s="44">
        <f t="shared" si="15"/>
        <v>0</v>
      </c>
      <c r="Q100" s="9"/>
    </row>
    <row r="101" spans="1:17">
      <c r="A101" s="12"/>
      <c r="B101" s="42">
        <v>637</v>
      </c>
      <c r="C101" s="19" t="s">
        <v>150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f t="shared" si="17"/>
        <v>0</v>
      </c>
      <c r="P101" s="44">
        <f t="shared" si="15"/>
        <v>0</v>
      </c>
      <c r="Q101" s="9"/>
    </row>
    <row r="102" spans="1:17">
      <c r="A102" s="12"/>
      <c r="B102" s="42">
        <v>638</v>
      </c>
      <c r="C102" s="19" t="s">
        <v>151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f t="shared" si="17"/>
        <v>0</v>
      </c>
      <c r="P102" s="44">
        <f t="shared" si="15"/>
        <v>0</v>
      </c>
      <c r="Q102" s="9"/>
    </row>
    <row r="103" spans="1:17">
      <c r="A103" s="12"/>
      <c r="B103" s="42">
        <v>639</v>
      </c>
      <c r="C103" s="19" t="s">
        <v>152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f t="shared" si="17"/>
        <v>0</v>
      </c>
      <c r="P103" s="44">
        <f t="shared" si="15"/>
        <v>0</v>
      </c>
      <c r="Q103" s="9"/>
    </row>
    <row r="104" spans="1:17">
      <c r="A104" s="12"/>
      <c r="B104" s="42">
        <v>641</v>
      </c>
      <c r="C104" s="19" t="s">
        <v>153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f t="shared" si="17"/>
        <v>0</v>
      </c>
      <c r="P104" s="44">
        <f t="shared" si="15"/>
        <v>0</v>
      </c>
      <c r="Q104" s="9"/>
    </row>
    <row r="105" spans="1:17">
      <c r="A105" s="12"/>
      <c r="B105" s="42">
        <v>642</v>
      </c>
      <c r="C105" s="19" t="s">
        <v>154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f t="shared" si="17"/>
        <v>0</v>
      </c>
      <c r="P105" s="44">
        <f t="shared" si="15"/>
        <v>0</v>
      </c>
      <c r="Q105" s="9"/>
    </row>
    <row r="106" spans="1:17">
      <c r="A106" s="12"/>
      <c r="B106" s="42">
        <v>649</v>
      </c>
      <c r="C106" s="19" t="s">
        <v>155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f t="shared" si="17"/>
        <v>0</v>
      </c>
      <c r="P106" s="44">
        <f t="shared" si="15"/>
        <v>0</v>
      </c>
      <c r="Q106" s="9"/>
    </row>
    <row r="107" spans="1:17">
      <c r="A107" s="12"/>
      <c r="B107" s="42">
        <v>651</v>
      </c>
      <c r="C107" s="19" t="s">
        <v>156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f t="shared" si="17"/>
        <v>0</v>
      </c>
      <c r="P107" s="44">
        <f t="shared" si="15"/>
        <v>0</v>
      </c>
      <c r="Q107" s="9"/>
    </row>
    <row r="108" spans="1:17">
      <c r="A108" s="12"/>
      <c r="B108" s="42">
        <v>654</v>
      </c>
      <c r="C108" s="19" t="s">
        <v>157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f t="shared" si="17"/>
        <v>0</v>
      </c>
      <c r="P108" s="44">
        <f t="shared" si="15"/>
        <v>0</v>
      </c>
      <c r="Q108" s="9"/>
    </row>
    <row r="109" spans="1:17">
      <c r="A109" s="12"/>
      <c r="B109" s="42">
        <v>655</v>
      </c>
      <c r="C109" s="19" t="s">
        <v>158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 t="shared" si="17"/>
        <v>0</v>
      </c>
      <c r="P109" s="44">
        <f t="shared" si="15"/>
        <v>0</v>
      </c>
      <c r="Q109" s="9"/>
    </row>
    <row r="110" spans="1:17">
      <c r="A110" s="12"/>
      <c r="B110" s="42">
        <v>656</v>
      </c>
      <c r="C110" s="19" t="s">
        <v>159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f t="shared" si="17"/>
        <v>0</v>
      </c>
      <c r="P110" s="44">
        <f t="shared" si="15"/>
        <v>0</v>
      </c>
      <c r="Q110" s="9"/>
    </row>
    <row r="111" spans="1:17">
      <c r="A111" s="12"/>
      <c r="B111" s="42">
        <v>657</v>
      </c>
      <c r="C111" s="19" t="s">
        <v>160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f t="shared" si="17"/>
        <v>0</v>
      </c>
      <c r="P111" s="44">
        <f t="shared" si="15"/>
        <v>0</v>
      </c>
      <c r="Q111" s="9"/>
    </row>
    <row r="112" spans="1:17">
      <c r="A112" s="12"/>
      <c r="B112" s="42">
        <v>658</v>
      </c>
      <c r="C112" s="19" t="s">
        <v>161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f t="shared" si="17"/>
        <v>0</v>
      </c>
      <c r="P112" s="44">
        <f t="shared" si="15"/>
        <v>0</v>
      </c>
      <c r="Q112" s="9"/>
    </row>
    <row r="113" spans="1:17">
      <c r="A113" s="12"/>
      <c r="B113" s="42">
        <v>659</v>
      </c>
      <c r="C113" s="19" t="s">
        <v>162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f t="shared" si="17"/>
        <v>0</v>
      </c>
      <c r="P113" s="44">
        <f t="shared" si="15"/>
        <v>0</v>
      </c>
      <c r="Q113" s="9"/>
    </row>
    <row r="114" spans="1:17">
      <c r="A114" s="12"/>
      <c r="B114" s="42">
        <v>661</v>
      </c>
      <c r="C114" s="19" t="s">
        <v>163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f t="shared" si="17"/>
        <v>0</v>
      </c>
      <c r="P114" s="44">
        <f t="shared" si="15"/>
        <v>0</v>
      </c>
      <c r="Q114" s="9"/>
    </row>
    <row r="115" spans="1:17">
      <c r="A115" s="12"/>
      <c r="B115" s="42">
        <v>662</v>
      </c>
      <c r="C115" s="19" t="s">
        <v>164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f t="shared" si="17"/>
        <v>0</v>
      </c>
      <c r="P115" s="44">
        <f t="shared" si="15"/>
        <v>0</v>
      </c>
      <c r="Q115" s="9"/>
    </row>
    <row r="116" spans="1:17">
      <c r="A116" s="12"/>
      <c r="B116" s="42">
        <v>663</v>
      </c>
      <c r="C116" s="19" t="s">
        <v>165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f t="shared" si="17"/>
        <v>0</v>
      </c>
      <c r="P116" s="44">
        <f t="shared" si="15"/>
        <v>0</v>
      </c>
      <c r="Q116" s="9"/>
    </row>
    <row r="117" spans="1:17">
      <c r="A117" s="12"/>
      <c r="B117" s="42">
        <v>664</v>
      </c>
      <c r="C117" s="19" t="s">
        <v>166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f t="shared" si="17"/>
        <v>0</v>
      </c>
      <c r="P117" s="44">
        <f t="shared" si="15"/>
        <v>0</v>
      </c>
      <c r="Q117" s="9"/>
    </row>
    <row r="118" spans="1:17">
      <c r="A118" s="12"/>
      <c r="B118" s="42">
        <v>665</v>
      </c>
      <c r="C118" s="19" t="s">
        <v>167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f t="shared" si="17"/>
        <v>0</v>
      </c>
      <c r="P118" s="44">
        <f t="shared" si="15"/>
        <v>0</v>
      </c>
      <c r="Q118" s="9"/>
    </row>
    <row r="119" spans="1:17">
      <c r="A119" s="12"/>
      <c r="B119" s="42">
        <v>666</v>
      </c>
      <c r="C119" s="19" t="s">
        <v>168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f t="shared" si="17"/>
        <v>0</v>
      </c>
      <c r="P119" s="44">
        <f t="shared" si="15"/>
        <v>0</v>
      </c>
      <c r="Q119" s="9"/>
    </row>
    <row r="120" spans="1:17">
      <c r="A120" s="12"/>
      <c r="B120" s="42">
        <v>667</v>
      </c>
      <c r="C120" s="19" t="s">
        <v>169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f t="shared" si="17"/>
        <v>0</v>
      </c>
      <c r="P120" s="44">
        <f t="shared" si="15"/>
        <v>0</v>
      </c>
      <c r="Q120" s="9"/>
    </row>
    <row r="121" spans="1:17">
      <c r="A121" s="12"/>
      <c r="B121" s="42">
        <v>669</v>
      </c>
      <c r="C121" s="19" t="s">
        <v>170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f t="shared" si="17"/>
        <v>0</v>
      </c>
      <c r="P121" s="44">
        <f t="shared" si="15"/>
        <v>0</v>
      </c>
      <c r="Q121" s="9"/>
    </row>
    <row r="122" spans="1:17">
      <c r="A122" s="12"/>
      <c r="B122" s="42">
        <v>671</v>
      </c>
      <c r="C122" s="19" t="s">
        <v>171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f t="shared" si="17"/>
        <v>0</v>
      </c>
      <c r="P122" s="44">
        <f t="shared" si="15"/>
        <v>0</v>
      </c>
      <c r="Q122" s="9"/>
    </row>
    <row r="123" spans="1:17">
      <c r="A123" s="12"/>
      <c r="B123" s="42">
        <v>674</v>
      </c>
      <c r="C123" s="19" t="s">
        <v>172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f t="shared" si="17"/>
        <v>0</v>
      </c>
      <c r="P123" s="44">
        <f t="shared" si="15"/>
        <v>0</v>
      </c>
      <c r="Q123" s="9"/>
    </row>
    <row r="124" spans="1:17">
      <c r="A124" s="12"/>
      <c r="B124" s="42">
        <v>675</v>
      </c>
      <c r="C124" s="19" t="s">
        <v>173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f t="shared" si="17"/>
        <v>0</v>
      </c>
      <c r="P124" s="44">
        <f t="shared" si="15"/>
        <v>0</v>
      </c>
      <c r="Q124" s="9"/>
    </row>
    <row r="125" spans="1:17">
      <c r="A125" s="12"/>
      <c r="B125" s="42">
        <v>676</v>
      </c>
      <c r="C125" s="19" t="s">
        <v>174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f t="shared" si="17"/>
        <v>0</v>
      </c>
      <c r="P125" s="44">
        <f t="shared" si="15"/>
        <v>0</v>
      </c>
      <c r="Q125" s="9"/>
    </row>
    <row r="126" spans="1:17">
      <c r="A126" s="12"/>
      <c r="B126" s="42">
        <v>677</v>
      </c>
      <c r="C126" s="19" t="s">
        <v>175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f t="shared" si="17"/>
        <v>0</v>
      </c>
      <c r="P126" s="44">
        <f t="shared" si="15"/>
        <v>0</v>
      </c>
      <c r="Q126" s="9"/>
    </row>
    <row r="127" spans="1:17">
      <c r="A127" s="12"/>
      <c r="B127" s="42">
        <v>678</v>
      </c>
      <c r="C127" s="19" t="s">
        <v>176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f t="shared" si="17"/>
        <v>0</v>
      </c>
      <c r="P127" s="44">
        <f t="shared" si="15"/>
        <v>0</v>
      </c>
      <c r="Q127" s="9"/>
    </row>
    <row r="128" spans="1:17">
      <c r="A128" s="12"/>
      <c r="B128" s="42">
        <v>679</v>
      </c>
      <c r="C128" s="19" t="s">
        <v>177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f t="shared" si="17"/>
        <v>0</v>
      </c>
      <c r="P128" s="44">
        <f t="shared" si="15"/>
        <v>0</v>
      </c>
      <c r="Q128" s="9"/>
    </row>
    <row r="129" spans="1:17">
      <c r="A129" s="12"/>
      <c r="B129" s="42">
        <v>682</v>
      </c>
      <c r="C129" s="19" t="s">
        <v>178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f t="shared" si="17"/>
        <v>0</v>
      </c>
      <c r="P129" s="44">
        <f t="shared" si="15"/>
        <v>0</v>
      </c>
      <c r="Q129" s="9"/>
    </row>
    <row r="130" spans="1:17">
      <c r="A130" s="12"/>
      <c r="B130" s="42">
        <v>683</v>
      </c>
      <c r="C130" s="19" t="s">
        <v>179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f t="shared" si="17"/>
        <v>0</v>
      </c>
      <c r="P130" s="44">
        <f t="shared" si="15"/>
        <v>0</v>
      </c>
      <c r="Q130" s="9"/>
    </row>
    <row r="131" spans="1:17">
      <c r="A131" s="12"/>
      <c r="B131" s="42">
        <v>684</v>
      </c>
      <c r="C131" s="19" t="s">
        <v>180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f t="shared" si="17"/>
        <v>0</v>
      </c>
      <c r="P131" s="44">
        <f t="shared" si="15"/>
        <v>0</v>
      </c>
      <c r="Q131" s="9"/>
    </row>
    <row r="132" spans="1:17">
      <c r="A132" s="12"/>
      <c r="B132" s="42">
        <v>685</v>
      </c>
      <c r="C132" s="19" t="s">
        <v>181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17"/>
        <v>0</v>
      </c>
      <c r="P132" s="44">
        <f t="shared" si="15"/>
        <v>0</v>
      </c>
      <c r="Q132" s="9"/>
    </row>
    <row r="133" spans="1:17">
      <c r="A133" s="12"/>
      <c r="B133" s="42">
        <v>689</v>
      </c>
      <c r="C133" s="19" t="s">
        <v>182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f t="shared" si="17"/>
        <v>0</v>
      </c>
      <c r="P133" s="44">
        <f t="shared" ref="P133:P178" si="18">(O133/P$180)</f>
        <v>0</v>
      </c>
      <c r="Q133" s="9"/>
    </row>
    <row r="134" spans="1:17">
      <c r="A134" s="12"/>
      <c r="B134" s="42">
        <v>691</v>
      </c>
      <c r="C134" s="19" t="s">
        <v>183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f t="shared" si="17"/>
        <v>0</v>
      </c>
      <c r="P134" s="44">
        <f t="shared" si="18"/>
        <v>0</v>
      </c>
      <c r="Q134" s="9"/>
    </row>
    <row r="135" spans="1:17">
      <c r="A135" s="12"/>
      <c r="B135" s="42">
        <v>694</v>
      </c>
      <c r="C135" s="19" t="s">
        <v>184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f t="shared" si="17"/>
        <v>0</v>
      </c>
      <c r="P135" s="44">
        <f t="shared" si="18"/>
        <v>0</v>
      </c>
      <c r="Q135" s="9"/>
    </row>
    <row r="136" spans="1:17">
      <c r="A136" s="12"/>
      <c r="B136" s="42">
        <v>695</v>
      </c>
      <c r="C136" s="19" t="s">
        <v>185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f t="shared" si="17"/>
        <v>0</v>
      </c>
      <c r="P136" s="44">
        <f t="shared" si="18"/>
        <v>0</v>
      </c>
      <c r="Q136" s="9"/>
    </row>
    <row r="137" spans="1:17">
      <c r="A137" s="12"/>
      <c r="B137" s="42">
        <v>696</v>
      </c>
      <c r="C137" s="19" t="s">
        <v>186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f t="shared" si="17"/>
        <v>0</v>
      </c>
      <c r="P137" s="44">
        <f t="shared" si="18"/>
        <v>0</v>
      </c>
      <c r="Q137" s="9"/>
    </row>
    <row r="138" spans="1:17">
      <c r="A138" s="12"/>
      <c r="B138" s="42">
        <v>697</v>
      </c>
      <c r="C138" s="19" t="s">
        <v>187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f t="shared" si="17"/>
        <v>0</v>
      </c>
      <c r="P138" s="44">
        <f t="shared" si="18"/>
        <v>0</v>
      </c>
      <c r="Q138" s="9"/>
    </row>
    <row r="139" spans="1:17">
      <c r="A139" s="12"/>
      <c r="B139" s="42">
        <v>698</v>
      </c>
      <c r="C139" s="19" t="s">
        <v>188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f t="shared" si="17"/>
        <v>0</v>
      </c>
      <c r="P139" s="44">
        <f t="shared" si="18"/>
        <v>0</v>
      </c>
      <c r="Q139" s="9"/>
    </row>
    <row r="140" spans="1:17">
      <c r="A140" s="12"/>
      <c r="B140" s="42">
        <v>699</v>
      </c>
      <c r="C140" s="19" t="s">
        <v>189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f t="shared" si="17"/>
        <v>0</v>
      </c>
      <c r="P140" s="44">
        <f t="shared" si="18"/>
        <v>0</v>
      </c>
      <c r="Q140" s="9"/>
    </row>
    <row r="141" spans="1:17">
      <c r="A141" s="12"/>
      <c r="B141" s="42">
        <v>701</v>
      </c>
      <c r="C141" s="19" t="s">
        <v>190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f t="shared" si="17"/>
        <v>0</v>
      </c>
      <c r="P141" s="44">
        <f t="shared" si="18"/>
        <v>0</v>
      </c>
      <c r="Q141" s="9"/>
    </row>
    <row r="142" spans="1:17">
      <c r="A142" s="12"/>
      <c r="B142" s="42">
        <v>702</v>
      </c>
      <c r="C142" s="19" t="s">
        <v>191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f t="shared" si="17"/>
        <v>0</v>
      </c>
      <c r="P142" s="44">
        <f t="shared" si="18"/>
        <v>0</v>
      </c>
      <c r="Q142" s="9"/>
    </row>
    <row r="143" spans="1:17">
      <c r="A143" s="12"/>
      <c r="B143" s="42">
        <v>703</v>
      </c>
      <c r="C143" s="19" t="s">
        <v>192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f t="shared" si="17"/>
        <v>0</v>
      </c>
      <c r="P143" s="44">
        <f t="shared" si="18"/>
        <v>0</v>
      </c>
      <c r="Q143" s="9"/>
    </row>
    <row r="144" spans="1:17">
      <c r="A144" s="12"/>
      <c r="B144" s="42">
        <v>704</v>
      </c>
      <c r="C144" s="19" t="s">
        <v>193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f t="shared" si="17"/>
        <v>0</v>
      </c>
      <c r="P144" s="44">
        <f t="shared" si="18"/>
        <v>0</v>
      </c>
      <c r="Q144" s="9"/>
    </row>
    <row r="145" spans="1:17">
      <c r="A145" s="12"/>
      <c r="B145" s="42">
        <v>709</v>
      </c>
      <c r="C145" s="19" t="s">
        <v>194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f t="shared" si="17"/>
        <v>0</v>
      </c>
      <c r="P145" s="44">
        <f t="shared" si="18"/>
        <v>0</v>
      </c>
      <c r="Q145" s="9"/>
    </row>
    <row r="146" spans="1:17">
      <c r="A146" s="12"/>
      <c r="B146" s="42">
        <v>711</v>
      </c>
      <c r="C146" s="19" t="s">
        <v>195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f t="shared" si="17"/>
        <v>0</v>
      </c>
      <c r="P146" s="44">
        <f t="shared" si="18"/>
        <v>0</v>
      </c>
      <c r="Q146" s="9"/>
    </row>
    <row r="147" spans="1:17">
      <c r="A147" s="12"/>
      <c r="B147" s="42">
        <v>712</v>
      </c>
      <c r="C147" s="19" t="s">
        <v>196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f t="shared" si="17"/>
        <v>0</v>
      </c>
      <c r="P147" s="44">
        <f t="shared" si="18"/>
        <v>0</v>
      </c>
      <c r="Q147" s="9"/>
    </row>
    <row r="148" spans="1:17">
      <c r="A148" s="12"/>
      <c r="B148" s="42">
        <v>713</v>
      </c>
      <c r="C148" s="19" t="s">
        <v>197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f t="shared" si="17"/>
        <v>0</v>
      </c>
      <c r="P148" s="44">
        <f t="shared" si="18"/>
        <v>0</v>
      </c>
      <c r="Q148" s="9"/>
    </row>
    <row r="149" spans="1:17">
      <c r="A149" s="12"/>
      <c r="B149" s="42">
        <v>714</v>
      </c>
      <c r="C149" s="19" t="s">
        <v>198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f t="shared" si="17"/>
        <v>0</v>
      </c>
      <c r="P149" s="44">
        <f t="shared" si="18"/>
        <v>0</v>
      </c>
      <c r="Q149" s="9"/>
    </row>
    <row r="150" spans="1:17">
      <c r="A150" s="12"/>
      <c r="B150" s="42">
        <v>715</v>
      </c>
      <c r="C150" s="19" t="s">
        <v>199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f t="shared" ref="O150:O177" si="19">SUM(D150:N150)</f>
        <v>0</v>
      </c>
      <c r="P150" s="44">
        <f t="shared" si="18"/>
        <v>0</v>
      </c>
      <c r="Q150" s="9"/>
    </row>
    <row r="151" spans="1:17">
      <c r="A151" s="12"/>
      <c r="B151" s="42">
        <v>716</v>
      </c>
      <c r="C151" s="19" t="s">
        <v>200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f t="shared" si="19"/>
        <v>0</v>
      </c>
      <c r="P151" s="44">
        <f t="shared" si="18"/>
        <v>0</v>
      </c>
      <c r="Q151" s="9"/>
    </row>
    <row r="152" spans="1:17">
      <c r="A152" s="12"/>
      <c r="B152" s="42">
        <v>719</v>
      </c>
      <c r="C152" s="19" t="s">
        <v>201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f t="shared" si="19"/>
        <v>0</v>
      </c>
      <c r="P152" s="44">
        <f t="shared" si="18"/>
        <v>0</v>
      </c>
      <c r="Q152" s="9"/>
    </row>
    <row r="153" spans="1:17">
      <c r="A153" s="12"/>
      <c r="B153" s="42">
        <v>721</v>
      </c>
      <c r="C153" s="19" t="s">
        <v>202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f t="shared" si="19"/>
        <v>0</v>
      </c>
      <c r="P153" s="44">
        <f t="shared" si="18"/>
        <v>0</v>
      </c>
      <c r="Q153" s="9"/>
    </row>
    <row r="154" spans="1:17">
      <c r="A154" s="12"/>
      <c r="B154" s="42">
        <v>724</v>
      </c>
      <c r="C154" s="19" t="s">
        <v>203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f t="shared" si="19"/>
        <v>0</v>
      </c>
      <c r="P154" s="44">
        <f t="shared" si="18"/>
        <v>0</v>
      </c>
      <c r="Q154" s="9"/>
    </row>
    <row r="155" spans="1:17">
      <c r="A155" s="12"/>
      <c r="B155" s="42">
        <v>725</v>
      </c>
      <c r="C155" s="19" t="s">
        <v>204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f t="shared" si="19"/>
        <v>0</v>
      </c>
      <c r="P155" s="44">
        <f t="shared" si="18"/>
        <v>0</v>
      </c>
      <c r="Q155" s="9"/>
    </row>
    <row r="156" spans="1:17">
      <c r="A156" s="12"/>
      <c r="B156" s="42">
        <v>726</v>
      </c>
      <c r="C156" s="19" t="s">
        <v>205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f t="shared" si="19"/>
        <v>0</v>
      </c>
      <c r="P156" s="44">
        <f t="shared" si="18"/>
        <v>0</v>
      </c>
      <c r="Q156" s="9"/>
    </row>
    <row r="157" spans="1:17">
      <c r="A157" s="12"/>
      <c r="B157" s="42">
        <v>727</v>
      </c>
      <c r="C157" s="19" t="s">
        <v>206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f t="shared" si="19"/>
        <v>0</v>
      </c>
      <c r="P157" s="44">
        <f t="shared" si="18"/>
        <v>0</v>
      </c>
      <c r="Q157" s="9"/>
    </row>
    <row r="158" spans="1:17">
      <c r="A158" s="12"/>
      <c r="B158" s="42">
        <v>728</v>
      </c>
      <c r="C158" s="19" t="s">
        <v>207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f t="shared" si="19"/>
        <v>0</v>
      </c>
      <c r="P158" s="44">
        <f t="shared" si="18"/>
        <v>0</v>
      </c>
      <c r="Q158" s="9"/>
    </row>
    <row r="159" spans="1:17">
      <c r="A159" s="12"/>
      <c r="B159" s="42">
        <v>729</v>
      </c>
      <c r="C159" s="19" t="s">
        <v>208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f t="shared" si="19"/>
        <v>0</v>
      </c>
      <c r="P159" s="44">
        <f t="shared" si="18"/>
        <v>0</v>
      </c>
      <c r="Q159" s="9"/>
    </row>
    <row r="160" spans="1:17">
      <c r="A160" s="12"/>
      <c r="B160" s="42">
        <v>732</v>
      </c>
      <c r="C160" s="19" t="s">
        <v>209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f t="shared" si="19"/>
        <v>0</v>
      </c>
      <c r="P160" s="44">
        <f t="shared" si="18"/>
        <v>0</v>
      </c>
      <c r="Q160" s="9"/>
    </row>
    <row r="161" spans="1:17">
      <c r="A161" s="12"/>
      <c r="B161" s="42">
        <v>733</v>
      </c>
      <c r="C161" s="19" t="s">
        <v>210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f t="shared" si="19"/>
        <v>0</v>
      </c>
      <c r="P161" s="44">
        <f t="shared" si="18"/>
        <v>0</v>
      </c>
      <c r="Q161" s="9"/>
    </row>
    <row r="162" spans="1:17">
      <c r="A162" s="12"/>
      <c r="B162" s="42">
        <v>734</v>
      </c>
      <c r="C162" s="19" t="s">
        <v>211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f t="shared" si="19"/>
        <v>0</v>
      </c>
      <c r="P162" s="44">
        <f t="shared" si="18"/>
        <v>0</v>
      </c>
      <c r="Q162" s="9"/>
    </row>
    <row r="163" spans="1:17">
      <c r="A163" s="12"/>
      <c r="B163" s="42">
        <v>739</v>
      </c>
      <c r="C163" s="19" t="s">
        <v>212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f t="shared" si="19"/>
        <v>0</v>
      </c>
      <c r="P163" s="44">
        <f t="shared" si="18"/>
        <v>0</v>
      </c>
      <c r="Q163" s="9"/>
    </row>
    <row r="164" spans="1:17">
      <c r="A164" s="12"/>
      <c r="B164" s="42">
        <v>741</v>
      </c>
      <c r="C164" s="19" t="s">
        <v>213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f t="shared" si="19"/>
        <v>0</v>
      </c>
      <c r="P164" s="44">
        <f t="shared" si="18"/>
        <v>0</v>
      </c>
      <c r="Q164" s="9"/>
    </row>
    <row r="165" spans="1:17">
      <c r="A165" s="12"/>
      <c r="B165" s="42">
        <v>744</v>
      </c>
      <c r="C165" s="19" t="s">
        <v>214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f t="shared" si="19"/>
        <v>0</v>
      </c>
      <c r="P165" s="44">
        <f t="shared" si="18"/>
        <v>0</v>
      </c>
      <c r="Q165" s="9"/>
    </row>
    <row r="166" spans="1:17">
      <c r="A166" s="12"/>
      <c r="B166" s="42">
        <v>745</v>
      </c>
      <c r="C166" s="19" t="s">
        <v>215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f t="shared" si="19"/>
        <v>0</v>
      </c>
      <c r="P166" s="44">
        <f t="shared" si="18"/>
        <v>0</v>
      </c>
      <c r="Q166" s="9"/>
    </row>
    <row r="167" spans="1:17">
      <c r="A167" s="12"/>
      <c r="B167" s="42">
        <v>746</v>
      </c>
      <c r="C167" s="19" t="s">
        <v>216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f t="shared" si="19"/>
        <v>0</v>
      </c>
      <c r="P167" s="44">
        <f t="shared" si="18"/>
        <v>0</v>
      </c>
      <c r="Q167" s="9"/>
    </row>
    <row r="168" spans="1:17">
      <c r="A168" s="12"/>
      <c r="B168" s="42">
        <v>747</v>
      </c>
      <c r="C168" s="19" t="s">
        <v>217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f t="shared" si="19"/>
        <v>0</v>
      </c>
      <c r="P168" s="44">
        <f t="shared" si="18"/>
        <v>0</v>
      </c>
      <c r="Q168" s="9"/>
    </row>
    <row r="169" spans="1:17">
      <c r="A169" s="12"/>
      <c r="B169" s="42">
        <v>748</v>
      </c>
      <c r="C169" s="19" t="s">
        <v>218</v>
      </c>
      <c r="D169" s="43">
        <v>0</v>
      </c>
      <c r="E169" s="43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f t="shared" si="19"/>
        <v>0</v>
      </c>
      <c r="P169" s="44">
        <f t="shared" si="18"/>
        <v>0</v>
      </c>
      <c r="Q169" s="9"/>
    </row>
    <row r="170" spans="1:17">
      <c r="A170" s="12"/>
      <c r="B170" s="42">
        <v>749</v>
      </c>
      <c r="C170" s="19" t="s">
        <v>219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f t="shared" si="19"/>
        <v>0</v>
      </c>
      <c r="P170" s="44">
        <f t="shared" si="18"/>
        <v>0</v>
      </c>
      <c r="Q170" s="9"/>
    </row>
    <row r="171" spans="1:17">
      <c r="A171" s="12"/>
      <c r="B171" s="42">
        <v>751</v>
      </c>
      <c r="C171" s="19" t="s">
        <v>220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f t="shared" si="19"/>
        <v>0</v>
      </c>
      <c r="P171" s="44">
        <f t="shared" si="18"/>
        <v>0</v>
      </c>
      <c r="Q171" s="9"/>
    </row>
    <row r="172" spans="1:17">
      <c r="A172" s="12"/>
      <c r="B172" s="42">
        <v>752</v>
      </c>
      <c r="C172" s="19" t="s">
        <v>221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f t="shared" si="19"/>
        <v>0</v>
      </c>
      <c r="P172" s="44">
        <f t="shared" si="18"/>
        <v>0</v>
      </c>
      <c r="Q172" s="9"/>
    </row>
    <row r="173" spans="1:17">
      <c r="A173" s="12"/>
      <c r="B173" s="42">
        <v>759</v>
      </c>
      <c r="C173" s="19" t="s">
        <v>222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f t="shared" si="19"/>
        <v>0</v>
      </c>
      <c r="P173" s="44">
        <f t="shared" si="18"/>
        <v>0</v>
      </c>
      <c r="Q173" s="9"/>
    </row>
    <row r="174" spans="1:17">
      <c r="A174" s="12"/>
      <c r="B174" s="42">
        <v>761</v>
      </c>
      <c r="C174" s="19" t="s">
        <v>223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f t="shared" si="19"/>
        <v>0</v>
      </c>
      <c r="P174" s="44">
        <f t="shared" si="18"/>
        <v>0</v>
      </c>
      <c r="Q174" s="9"/>
    </row>
    <row r="175" spans="1:17">
      <c r="A175" s="12"/>
      <c r="B175" s="42">
        <v>764</v>
      </c>
      <c r="C175" s="19" t="s">
        <v>224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f t="shared" si="19"/>
        <v>0</v>
      </c>
      <c r="P175" s="44">
        <f t="shared" si="18"/>
        <v>0</v>
      </c>
      <c r="Q175" s="9"/>
    </row>
    <row r="176" spans="1:17">
      <c r="A176" s="12"/>
      <c r="B176" s="42">
        <v>765</v>
      </c>
      <c r="C176" s="19" t="s">
        <v>225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f t="shared" si="19"/>
        <v>0</v>
      </c>
      <c r="P176" s="44">
        <f t="shared" si="18"/>
        <v>0</v>
      </c>
      <c r="Q176" s="9"/>
    </row>
    <row r="177" spans="1:120" ht="15.75" thickBot="1">
      <c r="A177" s="12"/>
      <c r="B177" s="42">
        <v>769</v>
      </c>
      <c r="C177" s="19" t="s">
        <v>226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f t="shared" si="19"/>
        <v>0</v>
      </c>
      <c r="P177" s="44">
        <f t="shared" si="18"/>
        <v>0</v>
      </c>
      <c r="Q177" s="9"/>
    </row>
    <row r="178" spans="1:120" ht="16.5" thickBot="1">
      <c r="A178" s="13" t="s">
        <v>10</v>
      </c>
      <c r="B178" s="21"/>
      <c r="C178" s="20"/>
      <c r="D178" s="14">
        <f t="shared" ref="D178:N178" si="20">SUM(D5,D15,D25,D35,D42,D48,D55,D63,D75)</f>
        <v>0</v>
      </c>
      <c r="E178" s="14">
        <f t="shared" si="20"/>
        <v>0</v>
      </c>
      <c r="F178" s="14">
        <f t="shared" si="20"/>
        <v>0</v>
      </c>
      <c r="G178" s="14">
        <f t="shared" si="20"/>
        <v>0</v>
      </c>
      <c r="H178" s="14">
        <f t="shared" si="20"/>
        <v>0</v>
      </c>
      <c r="I178" s="14">
        <f t="shared" si="20"/>
        <v>0</v>
      </c>
      <c r="J178" s="14">
        <f t="shared" si="20"/>
        <v>0</v>
      </c>
      <c r="K178" s="14">
        <f t="shared" si="20"/>
        <v>0</v>
      </c>
      <c r="L178" s="14">
        <f>SUM(L5,L15,L25,L35,L42,L48,L55,L63,L75)</f>
        <v>0</v>
      </c>
      <c r="M178" s="14">
        <f t="shared" si="20"/>
        <v>0</v>
      </c>
      <c r="N178" s="14">
        <f t="shared" si="20"/>
        <v>0</v>
      </c>
      <c r="O178" s="14">
        <f>SUM(D178:N178)</f>
        <v>0</v>
      </c>
      <c r="P178" s="35">
        <f t="shared" si="18"/>
        <v>0</v>
      </c>
      <c r="Q178" s="6"/>
      <c r="R178" s="2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</row>
    <row r="179" spans="1:120">
      <c r="A179" s="15"/>
      <c r="B179" s="17"/>
      <c r="C179" s="17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8"/>
    </row>
    <row r="180" spans="1:120">
      <c r="A180" s="36"/>
      <c r="B180" s="37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93" t="s">
        <v>98</v>
      </c>
      <c r="N180" s="93"/>
      <c r="O180" s="93"/>
      <c r="P180" s="39">
        <v>231</v>
      </c>
    </row>
    <row r="181" spans="1:120">
      <c r="A181" s="94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6"/>
    </row>
    <row r="182" spans="1:120" ht="15.75" customHeight="1" thickBot="1">
      <c r="A182" s="97" t="s">
        <v>36</v>
      </c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9"/>
    </row>
  </sheetData>
  <mergeCells count="10">
    <mergeCell ref="M180:O180"/>
    <mergeCell ref="A181:P181"/>
    <mergeCell ref="A182:P1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65393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65393</v>
      </c>
      <c r="O5" s="30">
        <f>(N5/O$10)</f>
        <v>270.21900826446279</v>
      </c>
      <c r="P5" s="6"/>
    </row>
    <row r="6" spans="1:133">
      <c r="A6" s="12"/>
      <c r="B6" s="42">
        <v>511</v>
      </c>
      <c r="C6" s="19" t="s">
        <v>19</v>
      </c>
      <c r="D6" s="43">
        <v>26242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26242</v>
      </c>
      <c r="O6" s="44">
        <f>(N6/O$10)</f>
        <v>108.43801652892562</v>
      </c>
      <c r="P6" s="9"/>
    </row>
    <row r="7" spans="1:133" ht="15.75" thickBot="1">
      <c r="A7" s="12"/>
      <c r="B7" s="42">
        <v>519</v>
      </c>
      <c r="C7" s="19" t="s">
        <v>47</v>
      </c>
      <c r="D7" s="43">
        <v>39151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SUM(D7:M7)</f>
        <v>39151</v>
      </c>
      <c r="O7" s="44">
        <f>(N7/O$10)</f>
        <v>161.78099173553719</v>
      </c>
      <c r="P7" s="9"/>
    </row>
    <row r="8" spans="1:133" ht="16.5" thickBot="1">
      <c r="A8" s="13" t="s">
        <v>10</v>
      </c>
      <c r="B8" s="21"/>
      <c r="C8" s="20"/>
      <c r="D8" s="14">
        <f>SUM(D5)</f>
        <v>65393</v>
      </c>
      <c r="E8" s="14">
        <f t="shared" ref="E8:M8" si="1">SUM(E5)</f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>SUM(D8:M8)</f>
        <v>65393</v>
      </c>
      <c r="O8" s="35">
        <f>(N8/O$10)</f>
        <v>270.21900826446279</v>
      </c>
      <c r="P8" s="6"/>
      <c r="Q8" s="2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33">
      <c r="A9" s="15"/>
      <c r="B9" s="17"/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8"/>
    </row>
    <row r="10" spans="1:133">
      <c r="A10" s="36"/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93" t="s">
        <v>63</v>
      </c>
      <c r="M10" s="93"/>
      <c r="N10" s="93"/>
      <c r="O10" s="39">
        <v>242</v>
      </c>
    </row>
    <row r="11" spans="1:133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6"/>
    </row>
    <row r="12" spans="1:133" ht="15.75" customHeight="1" thickBot="1">
      <c r="A12" s="97" t="s">
        <v>36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</row>
  </sheetData>
  <mergeCells count="10">
    <mergeCell ref="L10:N10"/>
    <mergeCell ref="A11:O11"/>
    <mergeCell ref="A12:O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60293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60293</v>
      </c>
      <c r="O5" s="30">
        <f t="shared" ref="O5:O10" si="2">(N5/O$12)</f>
        <v>246.0938775510204</v>
      </c>
      <c r="P5" s="6"/>
    </row>
    <row r="6" spans="1:133">
      <c r="A6" s="12"/>
      <c r="B6" s="42">
        <v>511</v>
      </c>
      <c r="C6" s="19" t="s">
        <v>19</v>
      </c>
      <c r="D6" s="43">
        <v>21869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21869</v>
      </c>
      <c r="O6" s="44">
        <f t="shared" si="2"/>
        <v>89.261224489795921</v>
      </c>
      <c r="P6" s="9"/>
    </row>
    <row r="7" spans="1:133">
      <c r="A7" s="12"/>
      <c r="B7" s="42">
        <v>519</v>
      </c>
      <c r="C7" s="19" t="s">
        <v>47</v>
      </c>
      <c r="D7" s="43">
        <v>38424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38424</v>
      </c>
      <c r="O7" s="44">
        <f t="shared" si="2"/>
        <v>156.83265306122448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6357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6357</v>
      </c>
      <c r="O8" s="41">
        <f t="shared" si="2"/>
        <v>25.946938775510205</v>
      </c>
      <c r="P8" s="10"/>
    </row>
    <row r="9" spans="1:133" ht="15.75" thickBot="1">
      <c r="A9" s="12"/>
      <c r="B9" s="42">
        <v>539</v>
      </c>
      <c r="C9" s="19" t="s">
        <v>42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6357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6357</v>
      </c>
      <c r="O9" s="44">
        <f t="shared" si="2"/>
        <v>25.946938775510205</v>
      </c>
      <c r="P9" s="9"/>
    </row>
    <row r="10" spans="1:133" ht="16.5" thickBot="1">
      <c r="A10" s="13" t="s">
        <v>10</v>
      </c>
      <c r="B10" s="21"/>
      <c r="C10" s="20"/>
      <c r="D10" s="14">
        <f>SUM(D5,D8)</f>
        <v>60293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6357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66650</v>
      </c>
      <c r="O10" s="35">
        <f t="shared" si="2"/>
        <v>272.0408163265306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93" t="s">
        <v>61</v>
      </c>
      <c r="M12" s="93"/>
      <c r="N12" s="93"/>
      <c r="O12" s="39">
        <v>245</v>
      </c>
    </row>
    <row r="13" spans="1:133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97" t="s">
        <v>36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67608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67608</v>
      </c>
      <c r="O5" s="30">
        <f t="shared" ref="O5:O10" si="2">(N5/O$12)</f>
        <v>278.22222222222223</v>
      </c>
      <c r="P5" s="6"/>
    </row>
    <row r="6" spans="1:133">
      <c r="A6" s="12"/>
      <c r="B6" s="42">
        <v>511</v>
      </c>
      <c r="C6" s="19" t="s">
        <v>19</v>
      </c>
      <c r="D6" s="43">
        <v>28184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28184</v>
      </c>
      <c r="O6" s="44">
        <f t="shared" si="2"/>
        <v>115.98353909465021</v>
      </c>
      <c r="P6" s="9"/>
    </row>
    <row r="7" spans="1:133">
      <c r="A7" s="12"/>
      <c r="B7" s="42">
        <v>519</v>
      </c>
      <c r="C7" s="19" t="s">
        <v>47</v>
      </c>
      <c r="D7" s="43">
        <v>39424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39424</v>
      </c>
      <c r="O7" s="44">
        <f t="shared" si="2"/>
        <v>162.23868312757202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6241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6241</v>
      </c>
      <c r="O8" s="41">
        <f t="shared" si="2"/>
        <v>25.68312757201646</v>
      </c>
      <c r="P8" s="10"/>
    </row>
    <row r="9" spans="1:133" ht="15.75" thickBot="1">
      <c r="A9" s="12"/>
      <c r="B9" s="42">
        <v>539</v>
      </c>
      <c r="C9" s="19" t="s">
        <v>42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6241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6241</v>
      </c>
      <c r="O9" s="44">
        <f t="shared" si="2"/>
        <v>25.68312757201646</v>
      </c>
      <c r="P9" s="9"/>
    </row>
    <row r="10" spans="1:133" ht="16.5" thickBot="1">
      <c r="A10" s="13" t="s">
        <v>10</v>
      </c>
      <c r="B10" s="21"/>
      <c r="C10" s="20"/>
      <c r="D10" s="14">
        <f>SUM(D5,D8)</f>
        <v>67608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6241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73849</v>
      </c>
      <c r="O10" s="35">
        <f t="shared" si="2"/>
        <v>303.9053497942387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93" t="s">
        <v>59</v>
      </c>
      <c r="M12" s="93"/>
      <c r="N12" s="93"/>
      <c r="O12" s="39">
        <v>243</v>
      </c>
    </row>
    <row r="13" spans="1:133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97" t="s">
        <v>36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83893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83893</v>
      </c>
      <c r="O5" s="30">
        <f t="shared" ref="O5:O10" si="2">(N5/O$12)</f>
        <v>325.16666666666669</v>
      </c>
      <c r="P5" s="6"/>
    </row>
    <row r="6" spans="1:133">
      <c r="A6" s="12"/>
      <c r="B6" s="42">
        <v>511</v>
      </c>
      <c r="C6" s="19" t="s">
        <v>19</v>
      </c>
      <c r="D6" s="43">
        <v>25200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25200</v>
      </c>
      <c r="O6" s="44">
        <f t="shared" si="2"/>
        <v>97.674418604651166</v>
      </c>
      <c r="P6" s="9"/>
    </row>
    <row r="7" spans="1:133">
      <c r="A7" s="12"/>
      <c r="B7" s="42">
        <v>519</v>
      </c>
      <c r="C7" s="19" t="s">
        <v>47</v>
      </c>
      <c r="D7" s="43">
        <v>58693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58693</v>
      </c>
      <c r="O7" s="44">
        <f t="shared" si="2"/>
        <v>227.49224806201551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6194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6194</v>
      </c>
      <c r="O8" s="41">
        <f t="shared" si="2"/>
        <v>24.007751937984494</v>
      </c>
      <c r="P8" s="10"/>
    </row>
    <row r="9" spans="1:133" ht="15.75" thickBot="1">
      <c r="A9" s="12"/>
      <c r="B9" s="42">
        <v>539</v>
      </c>
      <c r="C9" s="19" t="s">
        <v>42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6194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6194</v>
      </c>
      <c r="O9" s="44">
        <f t="shared" si="2"/>
        <v>24.007751937984494</v>
      </c>
      <c r="P9" s="9"/>
    </row>
    <row r="10" spans="1:133" ht="16.5" thickBot="1">
      <c r="A10" s="13" t="s">
        <v>10</v>
      </c>
      <c r="B10" s="21"/>
      <c r="C10" s="20"/>
      <c r="D10" s="14">
        <f>SUM(D5,D8)</f>
        <v>83893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6194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90087</v>
      </c>
      <c r="O10" s="35">
        <f t="shared" si="2"/>
        <v>349.17441860465118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93" t="s">
        <v>57</v>
      </c>
      <c r="M12" s="93"/>
      <c r="N12" s="93"/>
      <c r="O12" s="39">
        <v>258</v>
      </c>
    </row>
    <row r="13" spans="1:133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97" t="s">
        <v>36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59248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59248</v>
      </c>
      <c r="O5" s="30">
        <f t="shared" ref="O5:O10" si="2">(N5/O$12)</f>
        <v>243.81893004115227</v>
      </c>
      <c r="P5" s="6"/>
    </row>
    <row r="6" spans="1:133">
      <c r="A6" s="12"/>
      <c r="B6" s="42">
        <v>511</v>
      </c>
      <c r="C6" s="19" t="s">
        <v>19</v>
      </c>
      <c r="D6" s="43">
        <v>23400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23400</v>
      </c>
      <c r="O6" s="44">
        <f t="shared" si="2"/>
        <v>96.296296296296291</v>
      </c>
      <c r="P6" s="9"/>
    </row>
    <row r="7" spans="1:133">
      <c r="A7" s="12"/>
      <c r="B7" s="42">
        <v>519</v>
      </c>
      <c r="C7" s="19" t="s">
        <v>47</v>
      </c>
      <c r="D7" s="43">
        <v>35848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35848</v>
      </c>
      <c r="O7" s="44">
        <f t="shared" si="2"/>
        <v>147.52263374485597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9261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9261</v>
      </c>
      <c r="O8" s="41">
        <f t="shared" si="2"/>
        <v>38.111111111111114</v>
      </c>
      <c r="P8" s="10"/>
    </row>
    <row r="9" spans="1:133" ht="15.75" thickBot="1">
      <c r="A9" s="12"/>
      <c r="B9" s="42">
        <v>539</v>
      </c>
      <c r="C9" s="19" t="s">
        <v>42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9261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9261</v>
      </c>
      <c r="O9" s="44">
        <f t="shared" si="2"/>
        <v>38.111111111111114</v>
      </c>
      <c r="P9" s="9"/>
    </row>
    <row r="10" spans="1:133" ht="16.5" thickBot="1">
      <c r="A10" s="13" t="s">
        <v>10</v>
      </c>
      <c r="B10" s="21"/>
      <c r="C10" s="20"/>
      <c r="D10" s="14">
        <f>SUM(D5,D8)</f>
        <v>59248</v>
      </c>
      <c r="E10" s="14">
        <f t="shared" ref="E10:M10" si="4">SUM(E5,E8)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9261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68509</v>
      </c>
      <c r="O10" s="35">
        <f t="shared" si="2"/>
        <v>281.93004115226336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93" t="s">
        <v>55</v>
      </c>
      <c r="M12" s="93"/>
      <c r="N12" s="93"/>
      <c r="O12" s="39">
        <v>243</v>
      </c>
    </row>
    <row r="13" spans="1:133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97" t="s">
        <v>36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82410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0" si="1">SUM(D5:M5)</f>
        <v>82410</v>
      </c>
      <c r="O5" s="30">
        <f t="shared" ref="O5:O10" si="2">(N5/O$12)</f>
        <v>327.02380952380952</v>
      </c>
      <c r="P5" s="6"/>
    </row>
    <row r="6" spans="1:133">
      <c r="A6" s="12"/>
      <c r="B6" s="42">
        <v>511</v>
      </c>
      <c r="C6" s="19" t="s">
        <v>19</v>
      </c>
      <c r="D6" s="43">
        <v>18375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18375</v>
      </c>
      <c r="O6" s="44">
        <f t="shared" si="2"/>
        <v>72.916666666666671</v>
      </c>
      <c r="P6" s="9"/>
    </row>
    <row r="7" spans="1:133">
      <c r="A7" s="12"/>
      <c r="B7" s="42">
        <v>519</v>
      </c>
      <c r="C7" s="19" t="s">
        <v>47</v>
      </c>
      <c r="D7" s="43">
        <v>64035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64035</v>
      </c>
      <c r="O7" s="44">
        <f t="shared" si="2"/>
        <v>254.10714285714286</v>
      </c>
      <c r="P7" s="9"/>
    </row>
    <row r="8" spans="1:133" ht="15.75">
      <c r="A8" s="26" t="s">
        <v>24</v>
      </c>
      <c r="B8" s="27"/>
      <c r="C8" s="28"/>
      <c r="D8" s="29">
        <f t="shared" ref="D8:M8" si="3">SUM(D9:D9)</f>
        <v>0</v>
      </c>
      <c r="E8" s="29">
        <f t="shared" si="3"/>
        <v>147253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4924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152177</v>
      </c>
      <c r="O8" s="41">
        <f t="shared" si="2"/>
        <v>603.8769841269841</v>
      </c>
      <c r="P8" s="10"/>
    </row>
    <row r="9" spans="1:133" ht="15.75" thickBot="1">
      <c r="A9" s="12"/>
      <c r="B9" s="42">
        <v>539</v>
      </c>
      <c r="C9" s="19" t="s">
        <v>42</v>
      </c>
      <c r="D9" s="43">
        <v>0</v>
      </c>
      <c r="E9" s="43">
        <v>147253</v>
      </c>
      <c r="F9" s="43">
        <v>0</v>
      </c>
      <c r="G9" s="43">
        <v>0</v>
      </c>
      <c r="H9" s="43">
        <v>0</v>
      </c>
      <c r="I9" s="43">
        <v>4924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152177</v>
      </c>
      <c r="O9" s="44">
        <f t="shared" si="2"/>
        <v>603.8769841269841</v>
      </c>
      <c r="P9" s="9"/>
    </row>
    <row r="10" spans="1:133" ht="16.5" thickBot="1">
      <c r="A10" s="13" t="s">
        <v>10</v>
      </c>
      <c r="B10" s="21"/>
      <c r="C10" s="20"/>
      <c r="D10" s="14">
        <f>SUM(D5,D8)</f>
        <v>82410</v>
      </c>
      <c r="E10" s="14">
        <f t="shared" ref="E10:M10" si="4">SUM(E5,E8)</f>
        <v>147253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4924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1"/>
        <v>234587</v>
      </c>
      <c r="O10" s="35">
        <f t="shared" si="2"/>
        <v>930.90079365079362</v>
      </c>
      <c r="P10" s="6"/>
      <c r="Q10" s="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133">
      <c r="A11" s="15"/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8"/>
    </row>
    <row r="12" spans="1:133">
      <c r="A12" s="36"/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93" t="s">
        <v>53</v>
      </c>
      <c r="M12" s="93"/>
      <c r="N12" s="93"/>
      <c r="O12" s="39">
        <v>252</v>
      </c>
    </row>
    <row r="13" spans="1:133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33" ht="15.75" customHeight="1" thickBot="1">
      <c r="A14" s="97" t="s">
        <v>36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31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59714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0" si="1">SUM(D5:M5)</f>
        <v>59714</v>
      </c>
      <c r="O5" s="58">
        <f t="shared" ref="O5:O10" si="2">(N5/O$12)</f>
        <v>236.96031746031747</v>
      </c>
      <c r="P5" s="59"/>
    </row>
    <row r="6" spans="1:133">
      <c r="A6" s="61"/>
      <c r="B6" s="62">
        <v>511</v>
      </c>
      <c r="C6" s="63" t="s">
        <v>19</v>
      </c>
      <c r="D6" s="64">
        <v>20925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20925</v>
      </c>
      <c r="O6" s="65">
        <f t="shared" si="2"/>
        <v>83.035714285714292</v>
      </c>
      <c r="P6" s="66"/>
    </row>
    <row r="7" spans="1:133">
      <c r="A7" s="61"/>
      <c r="B7" s="62">
        <v>519</v>
      </c>
      <c r="C7" s="63" t="s">
        <v>47</v>
      </c>
      <c r="D7" s="64">
        <v>38789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38789</v>
      </c>
      <c r="O7" s="65">
        <f t="shared" si="2"/>
        <v>153.92460317460316</v>
      </c>
      <c r="P7" s="66"/>
    </row>
    <row r="8" spans="1:133" ht="15.75">
      <c r="A8" s="67" t="s">
        <v>24</v>
      </c>
      <c r="B8" s="68"/>
      <c r="C8" s="69"/>
      <c r="D8" s="70">
        <f t="shared" ref="D8:M8" si="3">SUM(D9:D9)</f>
        <v>0</v>
      </c>
      <c r="E8" s="70">
        <f t="shared" si="3"/>
        <v>46793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2916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49709</v>
      </c>
      <c r="O8" s="72">
        <f t="shared" si="2"/>
        <v>197.25793650793651</v>
      </c>
      <c r="P8" s="73"/>
    </row>
    <row r="9" spans="1:133" ht="15.75" thickBot="1">
      <c r="A9" s="61"/>
      <c r="B9" s="62">
        <v>539</v>
      </c>
      <c r="C9" s="63" t="s">
        <v>42</v>
      </c>
      <c r="D9" s="64">
        <v>0</v>
      </c>
      <c r="E9" s="64">
        <v>46793</v>
      </c>
      <c r="F9" s="64">
        <v>0</v>
      </c>
      <c r="G9" s="64">
        <v>0</v>
      </c>
      <c r="H9" s="64">
        <v>0</v>
      </c>
      <c r="I9" s="64">
        <v>2916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49709</v>
      </c>
      <c r="O9" s="65">
        <f t="shared" si="2"/>
        <v>197.25793650793651</v>
      </c>
      <c r="P9" s="66"/>
    </row>
    <row r="10" spans="1:133" ht="16.5" thickBot="1">
      <c r="A10" s="74" t="s">
        <v>10</v>
      </c>
      <c r="B10" s="75"/>
      <c r="C10" s="76"/>
      <c r="D10" s="77">
        <f>SUM(D5,D8)</f>
        <v>59714</v>
      </c>
      <c r="E10" s="77">
        <f t="shared" ref="E10:M10" si="4">SUM(E5,E8)</f>
        <v>46793</v>
      </c>
      <c r="F10" s="77">
        <f t="shared" si="4"/>
        <v>0</v>
      </c>
      <c r="G10" s="77">
        <f t="shared" si="4"/>
        <v>0</v>
      </c>
      <c r="H10" s="77">
        <f t="shared" si="4"/>
        <v>0</v>
      </c>
      <c r="I10" s="77">
        <f t="shared" si="4"/>
        <v>2916</v>
      </c>
      <c r="J10" s="77">
        <f t="shared" si="4"/>
        <v>0</v>
      </c>
      <c r="K10" s="77">
        <f t="shared" si="4"/>
        <v>0</v>
      </c>
      <c r="L10" s="77">
        <f t="shared" si="4"/>
        <v>0</v>
      </c>
      <c r="M10" s="77">
        <f t="shared" si="4"/>
        <v>0</v>
      </c>
      <c r="N10" s="77">
        <f t="shared" si="1"/>
        <v>109423</v>
      </c>
      <c r="O10" s="78">
        <f t="shared" si="2"/>
        <v>434.21825396825398</v>
      </c>
      <c r="P10" s="59"/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</row>
    <row r="11" spans="1:133">
      <c r="A11" s="81"/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1:133">
      <c r="A12" s="85"/>
      <c r="B12" s="86"/>
      <c r="C12" s="86"/>
      <c r="D12" s="87"/>
      <c r="E12" s="87"/>
      <c r="F12" s="87"/>
      <c r="G12" s="87"/>
      <c r="H12" s="87"/>
      <c r="I12" s="87"/>
      <c r="J12" s="87"/>
      <c r="K12" s="87"/>
      <c r="L12" s="117" t="s">
        <v>48</v>
      </c>
      <c r="M12" s="117"/>
      <c r="N12" s="117"/>
      <c r="O12" s="88">
        <v>252</v>
      </c>
    </row>
    <row r="13" spans="1:133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133" ht="15.75" customHeight="1" thickBot="1">
      <c r="A14" s="121" t="s">
        <v>36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</row>
  </sheetData>
  <mergeCells count="10">
    <mergeCell ref="L12:N12"/>
    <mergeCell ref="A13:O13"/>
    <mergeCell ref="A14:O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30</vt:i4>
      </vt:variant>
    </vt:vector>
  </HeadingPairs>
  <TitlesOfParts>
    <vt:vector size="46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2024-02-05T20:36:18Z</cp:lastPrinted>
  <dcterms:created xsi:type="dcterms:W3CDTF">2000-08-31T21:26:31Z</dcterms:created>
  <dcterms:modified xsi:type="dcterms:W3CDTF">2024-02-05T20:36:29Z</dcterms:modified>
</cp:coreProperties>
</file>