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8" r:id="rId10"/>
    <sheet name="2012" sheetId="36" r:id="rId11"/>
    <sheet name="2011" sheetId="34" r:id="rId12"/>
    <sheet name="2010" sheetId="35" r:id="rId13"/>
    <sheet name="2009" sheetId="33" r:id="rId14"/>
    <sheet name="2008" sheetId="37" r:id="rId15"/>
  </sheets>
  <definedNames>
    <definedName name="_xlnm.Print_Area" localSheetId="14">'2008'!$A$1:$O$242</definedName>
    <definedName name="_xlnm.Print_Area" localSheetId="13">'2009'!$A$1:$O$46</definedName>
    <definedName name="_xlnm.Print_Area" localSheetId="12">'2010'!$A$1:$O$49</definedName>
    <definedName name="_xlnm.Print_Area" localSheetId="11">'2011'!$A$1:$O$49</definedName>
    <definedName name="_xlnm.Print_Area" localSheetId="10">'2012'!$A$1:$O$39</definedName>
    <definedName name="_xlnm.Print_Area" localSheetId="9">'2013'!$A$1:$O$49</definedName>
    <definedName name="_xlnm.Print_Area" localSheetId="8">'2014'!$A$1:$O$53</definedName>
    <definedName name="_xlnm.Print_Area" localSheetId="7">'2015'!$A$1:$O$53</definedName>
    <definedName name="_xlnm.Print_Area" localSheetId="6">'2016'!$A$1:$O$54</definedName>
    <definedName name="_xlnm.Print_Area" localSheetId="5">'2017'!$A$1:$O$52</definedName>
    <definedName name="_xlnm.Print_Area" localSheetId="4">'2018'!$A$1:$O$53</definedName>
    <definedName name="_xlnm.Print_Area" localSheetId="3">'2019'!$A$1:$O$54</definedName>
    <definedName name="_xlnm.Print_Area" localSheetId="2">'2020'!$A$1:$O$60</definedName>
    <definedName name="_xlnm.Print_Area" localSheetId="1">'2021'!$A$1:$P$64</definedName>
    <definedName name="_xlnm.Print_Area" localSheetId="0">'2022'!$A$1:$P$54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9" i="48" l="1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4" i="48" l="1"/>
  <c r="P44" i="48" s="1"/>
  <c r="O36" i="48"/>
  <c r="P36" i="48" s="1"/>
  <c r="O33" i="48"/>
  <c r="P33" i="48" s="1"/>
  <c r="O24" i="48"/>
  <c r="P24" i="48" s="1"/>
  <c r="J50" i="48"/>
  <c r="N50" i="48"/>
  <c r="I50" i="48"/>
  <c r="O13" i="48"/>
  <c r="P13" i="48" s="1"/>
  <c r="G50" i="48"/>
  <c r="L50" i="48"/>
  <c r="M50" i="48"/>
  <c r="O11" i="48"/>
  <c r="P11" i="48" s="1"/>
  <c r="D50" i="48"/>
  <c r="K50" i="48"/>
  <c r="H50" i="48"/>
  <c r="O5" i="48"/>
  <c r="P5" i="48" s="1"/>
  <c r="E50" i="48"/>
  <c r="F50" i="48"/>
  <c r="O59" i="47"/>
  <c r="P59" i="47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/>
  <c r="O53" i="47"/>
  <c r="P53" i="47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/>
  <c r="O43" i="47"/>
  <c r="P43" i="47" s="1"/>
  <c r="O42" i="47"/>
  <c r="P42" i="47" s="1"/>
  <c r="O41" i="47"/>
  <c r="P41" i="47" s="1"/>
  <c r="O40" i="47"/>
  <c r="P40" i="47" s="1"/>
  <c r="O39" i="47"/>
  <c r="P39" i="47"/>
  <c r="O38" i="47"/>
  <c r="P38" i="47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/>
  <c r="O29" i="47"/>
  <c r="P29" i="47"/>
  <c r="O28" i="47"/>
  <c r="P28" i="47" s="1"/>
  <c r="O27" i="47"/>
  <c r="P27" i="47"/>
  <c r="O26" i="47"/>
  <c r="P26" i="47" s="1"/>
  <c r="O25" i="47"/>
  <c r="P25" i="47" s="1"/>
  <c r="O24" i="47"/>
  <c r="P24" i="47"/>
  <c r="O23" i="47"/>
  <c r="P23" i="47"/>
  <c r="O22" i="47"/>
  <c r="P22" i="47" s="1"/>
  <c r="O21" i="47"/>
  <c r="P21" i="47" s="1"/>
  <c r="O20" i="47"/>
  <c r="P20" i="47" s="1"/>
  <c r="O19" i="47"/>
  <c r="P19" i="47" s="1"/>
  <c r="O18" i="47"/>
  <c r="P18" i="47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55" i="45"/>
  <c r="O55" i="45" s="1"/>
  <c r="N54" i="45"/>
  <c r="O54" i="45"/>
  <c r="N53" i="45"/>
  <c r="O53" i="45" s="1"/>
  <c r="M52" i="45"/>
  <c r="L52" i="45"/>
  <c r="K52" i="45"/>
  <c r="J52" i="45"/>
  <c r="I52" i="45"/>
  <c r="H52" i="45"/>
  <c r="G52" i="45"/>
  <c r="F52" i="45"/>
  <c r="E52" i="45"/>
  <c r="D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49" i="44"/>
  <c r="O49" i="44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M37" i="44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49" i="41"/>
  <c r="O49" i="41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N12" i="41" s="1"/>
  <c r="O12" i="41" s="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M38" i="40"/>
  <c r="L38" i="40"/>
  <c r="K38" i="40"/>
  <c r="J38" i="40"/>
  <c r="I38" i="40"/>
  <c r="H38" i="40"/>
  <c r="G38" i="40"/>
  <c r="F38" i="40"/>
  <c r="E38" i="40"/>
  <c r="D38" i="40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 s="1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N38" i="39" s="1"/>
  <c r="O38" i="39" s="1"/>
  <c r="E38" i="39"/>
  <c r="D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6" i="39" s="1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 s="1"/>
  <c r="M16" i="39"/>
  <c r="L16" i="39"/>
  <c r="K16" i="39"/>
  <c r="J16" i="39"/>
  <c r="J49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L49" i="39" s="1"/>
  <c r="K13" i="39"/>
  <c r="N13" i="39" s="1"/>
  <c r="O13" i="39" s="1"/>
  <c r="J13" i="39"/>
  <c r="I13" i="39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M49" i="39" s="1"/>
  <c r="L5" i="39"/>
  <c r="K5" i="39"/>
  <c r="J5" i="39"/>
  <c r="I5" i="39"/>
  <c r="H5" i="39"/>
  <c r="G5" i="39"/>
  <c r="F5" i="39"/>
  <c r="E5" i="39"/>
  <c r="D5" i="39"/>
  <c r="D49" i="39"/>
  <c r="N44" i="38"/>
  <c r="O44" i="38" s="1"/>
  <c r="N43" i="38"/>
  <c r="O43" i="38" s="1"/>
  <c r="M42" i="38"/>
  <c r="L42" i="38"/>
  <c r="K42" i="38"/>
  <c r="J42" i="38"/>
  <c r="I42" i="38"/>
  <c r="H42" i="38"/>
  <c r="G42" i="38"/>
  <c r="F42" i="38"/>
  <c r="N42" i="38" s="1"/>
  <c r="O42" i="38" s="1"/>
  <c r="E42" i="38"/>
  <c r="D42" i="38"/>
  <c r="N41" i="38"/>
  <c r="O41" i="38" s="1"/>
  <c r="N40" i="38"/>
  <c r="O40" i="38" s="1"/>
  <c r="N39" i="38"/>
  <c r="O39" i="38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M35" i="38"/>
  <c r="L35" i="38"/>
  <c r="K35" i="38"/>
  <c r="J35" i="38"/>
  <c r="I35" i="38"/>
  <c r="H35" i="38"/>
  <c r="G35" i="38"/>
  <c r="F35" i="38"/>
  <c r="E35" i="38"/>
  <c r="N35" i="38" s="1"/>
  <c r="O35" i="38" s="1"/>
  <c r="D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45" i="38" s="1"/>
  <c r="L5" i="38"/>
  <c r="K5" i="38"/>
  <c r="K45" i="38"/>
  <c r="J5" i="38"/>
  <c r="I5" i="38"/>
  <c r="H5" i="38"/>
  <c r="G5" i="38"/>
  <c r="F5" i="38"/>
  <c r="E5" i="38"/>
  <c r="D5" i="38"/>
  <c r="N237" i="37"/>
  <c r="O237" i="37" s="1"/>
  <c r="N236" i="37"/>
  <c r="O236" i="37" s="1"/>
  <c r="N235" i="37"/>
  <c r="O235" i="37" s="1"/>
  <c r="N234" i="37"/>
  <c r="O234" i="37" s="1"/>
  <c r="N233" i="37"/>
  <c r="O233" i="37" s="1"/>
  <c r="N232" i="37"/>
  <c r="O232" i="37" s="1"/>
  <c r="N231" i="37"/>
  <c r="O231" i="37" s="1"/>
  <c r="N230" i="37"/>
  <c r="O230" i="37" s="1"/>
  <c r="N229" i="37"/>
  <c r="O229" i="37" s="1"/>
  <c r="N228" i="37"/>
  <c r="O228" i="37" s="1"/>
  <c r="N227" i="37"/>
  <c r="O227" i="37" s="1"/>
  <c r="N226" i="37"/>
  <c r="O226" i="37" s="1"/>
  <c r="N225" i="37"/>
  <c r="O225" i="37" s="1"/>
  <c r="N224" i="37"/>
  <c r="O224" i="37" s="1"/>
  <c r="N223" i="37"/>
  <c r="O223" i="37" s="1"/>
  <c r="N222" i="37"/>
  <c r="O222" i="37" s="1"/>
  <c r="N221" i="37"/>
  <c r="O221" i="37" s="1"/>
  <c r="N220" i="37"/>
  <c r="O220" i="37" s="1"/>
  <c r="N219" i="37"/>
  <c r="O219" i="37" s="1"/>
  <c r="N218" i="37"/>
  <c r="O218" i="37" s="1"/>
  <c r="N217" i="37"/>
  <c r="O217" i="37" s="1"/>
  <c r="N216" i="37"/>
  <c r="O216" i="37" s="1"/>
  <c r="N215" i="37"/>
  <c r="O215" i="37" s="1"/>
  <c r="N214" i="37"/>
  <c r="O214" i="37" s="1"/>
  <c r="N213" i="37"/>
  <c r="O213" i="37" s="1"/>
  <c r="N212" i="37"/>
  <c r="O212" i="37" s="1"/>
  <c r="M211" i="37"/>
  <c r="L211" i="37"/>
  <c r="K211" i="37"/>
  <c r="J211" i="37"/>
  <c r="I211" i="37"/>
  <c r="H211" i="37"/>
  <c r="G211" i="37"/>
  <c r="F211" i="37"/>
  <c r="E211" i="37"/>
  <c r="E238" i="37" s="1"/>
  <c r="D211" i="37"/>
  <c r="N210" i="37"/>
  <c r="O210" i="37" s="1"/>
  <c r="N209" i="37"/>
  <c r="O209" i="37"/>
  <c r="N208" i="37"/>
  <c r="O208" i="37" s="1"/>
  <c r="N207" i="37"/>
  <c r="O207" i="37" s="1"/>
  <c r="N206" i="37"/>
  <c r="O206" i="37" s="1"/>
  <c r="N205" i="37"/>
  <c r="O205" i="37" s="1"/>
  <c r="N204" i="37"/>
  <c r="O204" i="37" s="1"/>
  <c r="N203" i="37"/>
  <c r="O203" i="37" s="1"/>
  <c r="N202" i="37"/>
  <c r="O202" i="37" s="1"/>
  <c r="N201" i="37"/>
  <c r="O201" i="37" s="1"/>
  <c r="N200" i="37"/>
  <c r="O200" i="37" s="1"/>
  <c r="N199" i="37"/>
  <c r="O199" i="37" s="1"/>
  <c r="N198" i="37"/>
  <c r="O198" i="37" s="1"/>
  <c r="N197" i="37"/>
  <c r="O197" i="37" s="1"/>
  <c r="N196" i="37"/>
  <c r="O196" i="37" s="1"/>
  <c r="N195" i="37"/>
  <c r="O195" i="37" s="1"/>
  <c r="N194" i="37"/>
  <c r="O194" i="37" s="1"/>
  <c r="N193" i="37"/>
  <c r="O193" i="37" s="1"/>
  <c r="N192" i="37"/>
  <c r="O192" i="37" s="1"/>
  <c r="N191" i="37"/>
  <c r="O191" i="37" s="1"/>
  <c r="N190" i="37"/>
  <c r="O190" i="37" s="1"/>
  <c r="N189" i="37"/>
  <c r="O189" i="37" s="1"/>
  <c r="N188" i="37"/>
  <c r="O188" i="37" s="1"/>
  <c r="M187" i="37"/>
  <c r="L187" i="37"/>
  <c r="K187" i="37"/>
  <c r="J187" i="37"/>
  <c r="I187" i="37"/>
  <c r="H187" i="37"/>
  <c r="G187" i="37"/>
  <c r="F187" i="37"/>
  <c r="E187" i="37"/>
  <c r="D187" i="37"/>
  <c r="N187" i="37"/>
  <c r="O187" i="37" s="1"/>
  <c r="N186" i="37"/>
  <c r="O186" i="37" s="1"/>
  <c r="N185" i="37"/>
  <c r="O185" i="37" s="1"/>
  <c r="N184" i="37"/>
  <c r="O184" i="37" s="1"/>
  <c r="N183" i="37"/>
  <c r="O183" i="37" s="1"/>
  <c r="N182" i="37"/>
  <c r="O182" i="37" s="1"/>
  <c r="N181" i="37"/>
  <c r="O181" i="37" s="1"/>
  <c r="N180" i="37"/>
  <c r="O180" i="37" s="1"/>
  <c r="N179" i="37"/>
  <c r="O179" i="37" s="1"/>
  <c r="N178" i="37"/>
  <c r="O178" i="37" s="1"/>
  <c r="N177" i="37"/>
  <c r="O177" i="37" s="1"/>
  <c r="N176" i="37"/>
  <c r="O176" i="37" s="1"/>
  <c r="N175" i="37"/>
  <c r="O175" i="37" s="1"/>
  <c r="N174" i="37"/>
  <c r="O174" i="37" s="1"/>
  <c r="N173" i="37"/>
  <c r="O173" i="37" s="1"/>
  <c r="N172" i="37"/>
  <c r="O172" i="37" s="1"/>
  <c r="N171" i="37"/>
  <c r="O171" i="37" s="1"/>
  <c r="N170" i="37"/>
  <c r="O170" i="37" s="1"/>
  <c r="M169" i="37"/>
  <c r="L169" i="37"/>
  <c r="K169" i="37"/>
  <c r="J169" i="37"/>
  <c r="I169" i="37"/>
  <c r="H169" i="37"/>
  <c r="G169" i="37"/>
  <c r="F169" i="37"/>
  <c r="E169" i="37"/>
  <c r="D169" i="37"/>
  <c r="N168" i="37"/>
  <c r="O168" i="37" s="1"/>
  <c r="N167" i="37"/>
  <c r="O167" i="37" s="1"/>
  <c r="N166" i="37"/>
  <c r="O166" i="37" s="1"/>
  <c r="N165" i="37"/>
  <c r="O165" i="37" s="1"/>
  <c r="N164" i="37"/>
  <c r="O164" i="37" s="1"/>
  <c r="N163" i="37"/>
  <c r="O163" i="37" s="1"/>
  <c r="N162" i="37"/>
  <c r="O162" i="37" s="1"/>
  <c r="N161" i="37"/>
  <c r="O161" i="37" s="1"/>
  <c r="N160" i="37"/>
  <c r="O160" i="37" s="1"/>
  <c r="N159" i="37"/>
  <c r="O159" i="37" s="1"/>
  <c r="N158" i="37"/>
  <c r="O158" i="37" s="1"/>
  <c r="N157" i="37"/>
  <c r="O157" i="37" s="1"/>
  <c r="N156" i="37"/>
  <c r="O156" i="37" s="1"/>
  <c r="N155" i="37"/>
  <c r="O155" i="37" s="1"/>
  <c r="N154" i="37"/>
  <c r="O154" i="37" s="1"/>
  <c r="N153" i="37"/>
  <c r="O153" i="37" s="1"/>
  <c r="N152" i="37"/>
  <c r="O152" i="37" s="1"/>
  <c r="N151" i="37"/>
  <c r="O151" i="37" s="1"/>
  <c r="N150" i="37"/>
  <c r="O150" i="37" s="1"/>
  <c r="N149" i="37"/>
  <c r="O149" i="37" s="1"/>
  <c r="N148" i="37"/>
  <c r="O148" i="37" s="1"/>
  <c r="N147" i="37"/>
  <c r="O147" i="37" s="1"/>
  <c r="N146" i="37"/>
  <c r="O146" i="37" s="1"/>
  <c r="N145" i="37"/>
  <c r="O145" i="37" s="1"/>
  <c r="N144" i="37"/>
  <c r="O144" i="37" s="1"/>
  <c r="N143" i="37"/>
  <c r="O143" i="37" s="1"/>
  <c r="N142" i="37"/>
  <c r="O142" i="37" s="1"/>
  <c r="N141" i="37"/>
  <c r="O141" i="37" s="1"/>
  <c r="N140" i="37"/>
  <c r="O140" i="37" s="1"/>
  <c r="N139" i="37"/>
  <c r="O139" i="37" s="1"/>
  <c r="N138" i="37"/>
  <c r="O138" i="37" s="1"/>
  <c r="N137" i="37"/>
  <c r="O137" i="37" s="1"/>
  <c r="N136" i="37"/>
  <c r="O136" i="37" s="1"/>
  <c r="N135" i="37"/>
  <c r="O135" i="37" s="1"/>
  <c r="N134" i="37"/>
  <c r="O134" i="37" s="1"/>
  <c r="N133" i="37"/>
  <c r="O133" i="37" s="1"/>
  <c r="N132" i="37"/>
  <c r="O132" i="37" s="1"/>
  <c r="N131" i="37"/>
  <c r="O131" i="37" s="1"/>
  <c r="N130" i="37"/>
  <c r="O130" i="37" s="1"/>
  <c r="N129" i="37"/>
  <c r="O129" i="37" s="1"/>
  <c r="N128" i="37"/>
  <c r="O128" i="37" s="1"/>
  <c r="N127" i="37"/>
  <c r="O127" i="37" s="1"/>
  <c r="N126" i="37"/>
  <c r="O126" i="37" s="1"/>
  <c r="N125" i="37"/>
  <c r="O125" i="37" s="1"/>
  <c r="N124" i="37"/>
  <c r="O124" i="37" s="1"/>
  <c r="N123" i="37"/>
  <c r="O123" i="37" s="1"/>
  <c r="N122" i="37"/>
  <c r="O122" i="37" s="1"/>
  <c r="N121" i="37"/>
  <c r="O121" i="37" s="1"/>
  <c r="N120" i="37"/>
  <c r="O120" i="37" s="1"/>
  <c r="N119" i="37"/>
  <c r="O119" i="37" s="1"/>
  <c r="N118" i="37"/>
  <c r="O118" i="37" s="1"/>
  <c r="N117" i="37"/>
  <c r="O117" i="37" s="1"/>
  <c r="N116" i="37"/>
  <c r="O116" i="37" s="1"/>
  <c r="N115" i="37"/>
  <c r="O115" i="37" s="1"/>
  <c r="N114" i="37"/>
  <c r="O114" i="37" s="1"/>
  <c r="M113" i="37"/>
  <c r="L113" i="37"/>
  <c r="K113" i="37"/>
  <c r="J113" i="37"/>
  <c r="I113" i="37"/>
  <c r="H113" i="37"/>
  <c r="G113" i="37"/>
  <c r="F113" i="37"/>
  <c r="E113" i="37"/>
  <c r="D113" i="37"/>
  <c r="N112" i="37"/>
  <c r="O112" i="37"/>
  <c r="N111" i="37"/>
  <c r="O111" i="37" s="1"/>
  <c r="N110" i="37"/>
  <c r="O110" i="37" s="1"/>
  <c r="N109" i="37"/>
  <c r="O109" i="37" s="1"/>
  <c r="N108" i="37"/>
  <c r="O108" i="37" s="1"/>
  <c r="N107" i="37"/>
  <c r="O107" i="37"/>
  <c r="N106" i="37"/>
  <c r="O106" i="37"/>
  <c r="N105" i="37"/>
  <c r="O105" i="37" s="1"/>
  <c r="O104" i="37"/>
  <c r="N104" i="37"/>
  <c r="N103" i="37"/>
  <c r="O103" i="37" s="1"/>
  <c r="N102" i="37"/>
  <c r="O102" i="37" s="1"/>
  <c r="N101" i="37"/>
  <c r="O101" i="37" s="1"/>
  <c r="N100" i="37"/>
  <c r="O100" i="37"/>
  <c r="N99" i="37"/>
  <c r="O99" i="37" s="1"/>
  <c r="N98" i="37"/>
  <c r="O98" i="37" s="1"/>
  <c r="N97" i="37"/>
  <c r="O97" i="37" s="1"/>
  <c r="N96" i="37"/>
  <c r="O96" i="37" s="1"/>
  <c r="N95" i="37"/>
  <c r="O95" i="37" s="1"/>
  <c r="N94" i="37"/>
  <c r="O94" i="37" s="1"/>
  <c r="N93" i="37"/>
  <c r="O93" i="37" s="1"/>
  <c r="N92" i="37"/>
  <c r="O92" i="37" s="1"/>
  <c r="N91" i="37"/>
  <c r="O91" i="37" s="1"/>
  <c r="N90" i="37"/>
  <c r="O90" i="37" s="1"/>
  <c r="N89" i="37"/>
  <c r="O89" i="37" s="1"/>
  <c r="N88" i="37"/>
  <c r="O88" i="37" s="1"/>
  <c r="N87" i="37"/>
  <c r="O87" i="37"/>
  <c r="N86" i="37"/>
  <c r="O86" i="37" s="1"/>
  <c r="N85" i="37"/>
  <c r="O85" i="37" s="1"/>
  <c r="N84" i="37"/>
  <c r="O84" i="37" s="1"/>
  <c r="N83" i="37"/>
  <c r="O83" i="37" s="1"/>
  <c r="N82" i="37"/>
  <c r="O82" i="37"/>
  <c r="N81" i="37"/>
  <c r="O81" i="37"/>
  <c r="N80" i="37"/>
  <c r="O80" i="37" s="1"/>
  <c r="N79" i="37"/>
  <c r="O79" i="37" s="1"/>
  <c r="N78" i="37"/>
  <c r="O78" i="37" s="1"/>
  <c r="N77" i="37"/>
  <c r="O77" i="37" s="1"/>
  <c r="N76" i="37"/>
  <c r="O76" i="37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N26" i="37"/>
  <c r="O26" i="37"/>
  <c r="D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238" i="37" s="1"/>
  <c r="L5" i="37"/>
  <c r="K5" i="37"/>
  <c r="K238" i="37" s="1"/>
  <c r="J5" i="37"/>
  <c r="J238" i="37" s="1"/>
  <c r="I5" i="37"/>
  <c r="I238" i="37" s="1"/>
  <c r="H5" i="37"/>
  <c r="G5" i="37"/>
  <c r="F5" i="37"/>
  <c r="E5" i="37"/>
  <c r="D5" i="37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H35" i="36" s="1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/>
  <c r="M5" i="36"/>
  <c r="M35" i="36"/>
  <c r="L5" i="36"/>
  <c r="L35" i="36" s="1"/>
  <c r="K5" i="36"/>
  <c r="K35" i="36"/>
  <c r="J5" i="36"/>
  <c r="I5" i="36"/>
  <c r="I35" i="36"/>
  <c r="H5" i="36"/>
  <c r="G5" i="36"/>
  <c r="G35" i="36" s="1"/>
  <c r="F5" i="36"/>
  <c r="F35" i="36" s="1"/>
  <c r="N35" i="36" s="1"/>
  <c r="O35" i="36" s="1"/>
  <c r="E5" i="36"/>
  <c r="E35" i="36" s="1"/>
  <c r="D5" i="36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/>
  <c r="N38" i="35"/>
  <c r="O38" i="35" s="1"/>
  <c r="M37" i="35"/>
  <c r="L37" i="35"/>
  <c r="K37" i="35"/>
  <c r="J37" i="35"/>
  <c r="I37" i="35"/>
  <c r="H37" i="35"/>
  <c r="G37" i="35"/>
  <c r="F37" i="35"/>
  <c r="E37" i="35"/>
  <c r="N37" i="35"/>
  <c r="O37" i="35" s="1"/>
  <c r="D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M13" i="35"/>
  <c r="L13" i="35"/>
  <c r="K13" i="35"/>
  <c r="J13" i="35"/>
  <c r="I13" i="35"/>
  <c r="H13" i="35"/>
  <c r="G13" i="35"/>
  <c r="F13" i="35"/>
  <c r="F45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M45" i="35" s="1"/>
  <c r="L5" i="35"/>
  <c r="K5" i="35"/>
  <c r="J5" i="35"/>
  <c r="J45" i="35" s="1"/>
  <c r="I5" i="35"/>
  <c r="I45" i="35" s="1"/>
  <c r="H5" i="35"/>
  <c r="H45" i="35" s="1"/>
  <c r="G5" i="35"/>
  <c r="F5" i="35"/>
  <c r="E5" i="35"/>
  <c r="D5" i="35"/>
  <c r="N44" i="34"/>
  <c r="O44" i="34" s="1"/>
  <c r="M43" i="34"/>
  <c r="L43" i="34"/>
  <c r="K43" i="34"/>
  <c r="J43" i="34"/>
  <c r="I43" i="34"/>
  <c r="H43" i="34"/>
  <c r="G43" i="34"/>
  <c r="G45" i="34" s="1"/>
  <c r="F43" i="34"/>
  <c r="E43" i="34"/>
  <c r="D43" i="34"/>
  <c r="N42" i="34"/>
  <c r="O42" i="34" s="1"/>
  <c r="N41" i="34"/>
  <c r="O41" i="34" s="1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M36" i="34"/>
  <c r="N36" i="34" s="1"/>
  <c r="O36" i="34" s="1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45" i="34" s="1"/>
  <c r="I5" i="34"/>
  <c r="I45" i="34" s="1"/>
  <c r="H5" i="34"/>
  <c r="H45" i="34" s="1"/>
  <c r="G5" i="34"/>
  <c r="F5" i="34"/>
  <c r="F45" i="34" s="1"/>
  <c r="E5" i="34"/>
  <c r="N5" i="34" s="1"/>
  <c r="O5" i="34" s="1"/>
  <c r="D5" i="34"/>
  <c r="N41" i="33"/>
  <c r="O41" i="33" s="1"/>
  <c r="N30" i="33"/>
  <c r="O30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 s="1"/>
  <c r="E23" i="33"/>
  <c r="F23" i="33"/>
  <c r="G23" i="33"/>
  <c r="H23" i="33"/>
  <c r="I23" i="33"/>
  <c r="I42" i="33" s="1"/>
  <c r="J23" i="33"/>
  <c r="K23" i="33"/>
  <c r="L23" i="33"/>
  <c r="M23" i="33"/>
  <c r="D23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D5" i="33"/>
  <c r="E39" i="33"/>
  <c r="F39" i="33"/>
  <c r="G39" i="33"/>
  <c r="H39" i="33"/>
  <c r="I39" i="33"/>
  <c r="J39" i="33"/>
  <c r="K39" i="33"/>
  <c r="L39" i="33"/>
  <c r="M39" i="33"/>
  <c r="D39" i="33"/>
  <c r="N39" i="33"/>
  <c r="O39" i="33"/>
  <c r="N40" i="33"/>
  <c r="O40" i="33" s="1"/>
  <c r="N34" i="33"/>
  <c r="O34" i="33" s="1"/>
  <c r="N35" i="33"/>
  <c r="O35" i="33" s="1"/>
  <c r="N36" i="33"/>
  <c r="O36" i="33" s="1"/>
  <c r="N37" i="33"/>
  <c r="O37" i="33" s="1"/>
  <c r="N38" i="33"/>
  <c r="O38" i="33"/>
  <c r="N33" i="33"/>
  <c r="O33" i="33"/>
  <c r="E32" i="33"/>
  <c r="E42" i="33"/>
  <c r="F32" i="33"/>
  <c r="G32" i="33"/>
  <c r="G42" i="33"/>
  <c r="H32" i="33"/>
  <c r="H42" i="33" s="1"/>
  <c r="I32" i="33"/>
  <c r="J32" i="33"/>
  <c r="K32" i="33"/>
  <c r="L32" i="33"/>
  <c r="L42" i="33"/>
  <c r="M32" i="33"/>
  <c r="M42" i="33"/>
  <c r="D32" i="33"/>
  <c r="N31" i="33"/>
  <c r="O31" i="33"/>
  <c r="N15" i="33"/>
  <c r="O15" i="33" s="1"/>
  <c r="N7" i="33"/>
  <c r="O7" i="33" s="1"/>
  <c r="N8" i="33"/>
  <c r="O8" i="33"/>
  <c r="N9" i="33"/>
  <c r="O9" i="33"/>
  <c r="N10" i="33"/>
  <c r="O10" i="33" s="1"/>
  <c r="N11" i="33"/>
  <c r="O11" i="33"/>
  <c r="N12" i="33"/>
  <c r="O12" i="33" s="1"/>
  <c r="N6" i="33"/>
  <c r="O6" i="33" s="1"/>
  <c r="N14" i="33"/>
  <c r="O14" i="33"/>
  <c r="K42" i="33"/>
  <c r="J42" i="33"/>
  <c r="K45" i="35"/>
  <c r="N35" i="35"/>
  <c r="O35" i="35"/>
  <c r="L45" i="35"/>
  <c r="N15" i="35"/>
  <c r="O15" i="35" s="1"/>
  <c r="G45" i="35"/>
  <c r="E45" i="35"/>
  <c r="N22" i="35"/>
  <c r="O22" i="35"/>
  <c r="D45" i="35"/>
  <c r="N45" i="35" s="1"/>
  <c r="O45" i="35" s="1"/>
  <c r="N5" i="35"/>
  <c r="O5" i="35"/>
  <c r="K45" i="34"/>
  <c r="M45" i="34"/>
  <c r="N38" i="34"/>
  <c r="O38" i="34" s="1"/>
  <c r="N24" i="34"/>
  <c r="O24" i="34"/>
  <c r="N11" i="36"/>
  <c r="O11" i="36"/>
  <c r="N33" i="36"/>
  <c r="O33" i="36"/>
  <c r="N13" i="36"/>
  <c r="O13" i="36"/>
  <c r="D238" i="37"/>
  <c r="L238" i="37"/>
  <c r="H238" i="37"/>
  <c r="F238" i="37"/>
  <c r="G45" i="38"/>
  <c r="L45" i="38"/>
  <c r="H45" i="38"/>
  <c r="F45" i="38"/>
  <c r="J45" i="38"/>
  <c r="N12" i="38"/>
  <c r="O12" i="38" s="1"/>
  <c r="I45" i="38"/>
  <c r="D45" i="38"/>
  <c r="N15" i="38"/>
  <c r="O15" i="38"/>
  <c r="N5" i="38"/>
  <c r="O5" i="38" s="1"/>
  <c r="D42" i="33"/>
  <c r="N42" i="33" s="1"/>
  <c r="O42" i="33" s="1"/>
  <c r="G238" i="37"/>
  <c r="N238" i="37"/>
  <c r="O238" i="37" s="1"/>
  <c r="N16" i="33"/>
  <c r="O16" i="33" s="1"/>
  <c r="D35" i="36"/>
  <c r="N16" i="39"/>
  <c r="O16" i="39"/>
  <c r="K49" i="39"/>
  <c r="F49" i="39"/>
  <c r="E49" i="39"/>
  <c r="G49" i="39"/>
  <c r="N5" i="39"/>
  <c r="O5" i="39" s="1"/>
  <c r="N45" i="39"/>
  <c r="O45" i="39" s="1"/>
  <c r="I49" i="39"/>
  <c r="N23" i="38"/>
  <c r="O23" i="38"/>
  <c r="N5" i="37"/>
  <c r="O5" i="37"/>
  <c r="N13" i="33"/>
  <c r="O13" i="33"/>
  <c r="N23" i="33"/>
  <c r="O23" i="33"/>
  <c r="L45" i="34"/>
  <c r="J35" i="36"/>
  <c r="N27" i="36"/>
  <c r="O27" i="36"/>
  <c r="N113" i="37"/>
  <c r="O113" i="37"/>
  <c r="N5" i="33"/>
  <c r="O5" i="33"/>
  <c r="N13" i="34"/>
  <c r="O13" i="34" s="1"/>
  <c r="N15" i="34"/>
  <c r="O15" i="34"/>
  <c r="D45" i="34"/>
  <c r="N13" i="35"/>
  <c r="O13" i="35" s="1"/>
  <c r="N169" i="37"/>
  <c r="O169" i="37"/>
  <c r="N5" i="36"/>
  <c r="O5" i="36" s="1"/>
  <c r="F42" i="33"/>
  <c r="N37" i="38"/>
  <c r="O37" i="38"/>
  <c r="G49" i="40"/>
  <c r="M49" i="40"/>
  <c r="L49" i="40"/>
  <c r="H49" i="40"/>
  <c r="N12" i="40"/>
  <c r="O12" i="40"/>
  <c r="I49" i="40"/>
  <c r="K49" i="40"/>
  <c r="N5" i="40"/>
  <c r="O5" i="40"/>
  <c r="E49" i="40"/>
  <c r="N45" i="40"/>
  <c r="O45" i="40" s="1"/>
  <c r="N15" i="40"/>
  <c r="O15" i="40"/>
  <c r="N36" i="40"/>
  <c r="O36" i="40" s="1"/>
  <c r="J49" i="40"/>
  <c r="N38" i="40"/>
  <c r="O38" i="40" s="1"/>
  <c r="F49" i="40"/>
  <c r="N23" i="40"/>
  <c r="O23" i="40"/>
  <c r="D49" i="40"/>
  <c r="N49" i="40" s="1"/>
  <c r="O49" i="40" s="1"/>
  <c r="G50" i="41"/>
  <c r="F50" i="41"/>
  <c r="N50" i="41" s="1"/>
  <c r="O50" i="41" s="1"/>
  <c r="L50" i="41"/>
  <c r="I50" i="41"/>
  <c r="M50" i="41"/>
  <c r="N37" i="41"/>
  <c r="O37" i="41"/>
  <c r="H50" i="41"/>
  <c r="J50" i="41"/>
  <c r="N5" i="41"/>
  <c r="O5" i="41" s="1"/>
  <c r="K50" i="41"/>
  <c r="N47" i="41"/>
  <c r="O47" i="41"/>
  <c r="N39" i="41"/>
  <c r="O39" i="41"/>
  <c r="N25" i="41"/>
  <c r="O25" i="41" s="1"/>
  <c r="E50" i="41"/>
  <c r="N16" i="41"/>
  <c r="O16" i="41"/>
  <c r="D50" i="41"/>
  <c r="L48" i="42"/>
  <c r="M48" i="42"/>
  <c r="H48" i="42"/>
  <c r="N45" i="42"/>
  <c r="O45" i="42"/>
  <c r="K48" i="42"/>
  <c r="G48" i="42"/>
  <c r="N38" i="42"/>
  <c r="O38" i="42" s="1"/>
  <c r="E48" i="42"/>
  <c r="N36" i="42"/>
  <c r="O36" i="42"/>
  <c r="N24" i="42"/>
  <c r="O24" i="42"/>
  <c r="J48" i="42"/>
  <c r="N16" i="42"/>
  <c r="O16" i="42"/>
  <c r="D48" i="42"/>
  <c r="N48" i="42" s="1"/>
  <c r="O48" i="42" s="1"/>
  <c r="I48" i="42"/>
  <c r="N12" i="42"/>
  <c r="O12" i="42" s="1"/>
  <c r="N5" i="42"/>
  <c r="O5" i="42"/>
  <c r="F48" i="42"/>
  <c r="H49" i="43"/>
  <c r="M49" i="43"/>
  <c r="L49" i="43"/>
  <c r="K49" i="43"/>
  <c r="N16" i="43"/>
  <c r="O16" i="43" s="1"/>
  <c r="J49" i="43"/>
  <c r="F49" i="43"/>
  <c r="N36" i="43"/>
  <c r="O36" i="43"/>
  <c r="N46" i="43"/>
  <c r="O46" i="43"/>
  <c r="E49" i="43"/>
  <c r="N38" i="43"/>
  <c r="O38" i="43"/>
  <c r="I49" i="43"/>
  <c r="G49" i="43"/>
  <c r="N25" i="43"/>
  <c r="O25" i="43" s="1"/>
  <c r="D49" i="43"/>
  <c r="N49" i="43" s="1"/>
  <c r="O49" i="43" s="1"/>
  <c r="N12" i="43"/>
  <c r="O12" i="43"/>
  <c r="N5" i="43"/>
  <c r="O5" i="43"/>
  <c r="L50" i="44"/>
  <c r="M50" i="44"/>
  <c r="N47" i="44"/>
  <c r="O47" i="44" s="1"/>
  <c r="N37" i="44"/>
  <c r="O37" i="44"/>
  <c r="I50" i="44"/>
  <c r="E50" i="44"/>
  <c r="N50" i="44" s="1"/>
  <c r="O50" i="44" s="1"/>
  <c r="N5" i="44"/>
  <c r="O5" i="44"/>
  <c r="G50" i="44"/>
  <c r="J50" i="44"/>
  <c r="K50" i="44"/>
  <c r="F50" i="44"/>
  <c r="N39" i="44"/>
  <c r="O39" i="44" s="1"/>
  <c r="H50" i="44"/>
  <c r="N26" i="44"/>
  <c r="O26" i="44"/>
  <c r="N16" i="44"/>
  <c r="O16" i="44" s="1"/>
  <c r="N12" i="44"/>
  <c r="O12" i="44"/>
  <c r="D50" i="44"/>
  <c r="L56" i="45"/>
  <c r="M56" i="45"/>
  <c r="J56" i="45"/>
  <c r="N41" i="45"/>
  <c r="O41" i="45"/>
  <c r="K56" i="45"/>
  <c r="F56" i="45"/>
  <c r="N52" i="45"/>
  <c r="O52" i="45"/>
  <c r="N43" i="45"/>
  <c r="O43" i="45"/>
  <c r="G56" i="45"/>
  <c r="H56" i="45"/>
  <c r="N56" i="45" s="1"/>
  <c r="O56" i="45" s="1"/>
  <c r="I56" i="45"/>
  <c r="N31" i="45"/>
  <c r="O31" i="45"/>
  <c r="E56" i="45"/>
  <c r="N16" i="45"/>
  <c r="O16" i="45" s="1"/>
  <c r="N12" i="45"/>
  <c r="O12" i="45"/>
  <c r="D56" i="45"/>
  <c r="N5" i="45"/>
  <c r="O5" i="45"/>
  <c r="O57" i="47"/>
  <c r="P57" i="47"/>
  <c r="O46" i="47"/>
  <c r="P46" i="47"/>
  <c r="O48" i="47"/>
  <c r="P48" i="47"/>
  <c r="O35" i="47"/>
  <c r="P35" i="47" s="1"/>
  <c r="F60" i="47"/>
  <c r="O60" i="47" s="1"/>
  <c r="P60" i="47" s="1"/>
  <c r="K60" i="47"/>
  <c r="O16" i="47"/>
  <c r="P16" i="47"/>
  <c r="D60" i="47"/>
  <c r="H60" i="47"/>
  <c r="J60" i="47"/>
  <c r="O12" i="47"/>
  <c r="P12" i="47" s="1"/>
  <c r="E60" i="47"/>
  <c r="I60" i="47"/>
  <c r="L60" i="47"/>
  <c r="M60" i="47"/>
  <c r="N60" i="47"/>
  <c r="G60" i="47"/>
  <c r="O5" i="47"/>
  <c r="P5" i="47" s="1"/>
  <c r="O50" i="48" l="1"/>
  <c r="P50" i="48" s="1"/>
  <c r="N43" i="34"/>
  <c r="O43" i="34" s="1"/>
  <c r="N211" i="37"/>
  <c r="O211" i="37" s="1"/>
  <c r="E45" i="38"/>
  <c r="N45" i="38" s="1"/>
  <c r="O45" i="38" s="1"/>
  <c r="E45" i="34"/>
  <c r="N45" i="34" s="1"/>
  <c r="O45" i="34" s="1"/>
  <c r="N32" i="33"/>
  <c r="O32" i="33" s="1"/>
  <c r="N18" i="36"/>
  <c r="O18" i="36" s="1"/>
  <c r="N23" i="39"/>
  <c r="O23" i="39" s="1"/>
  <c r="H49" i="39"/>
  <c r="N49" i="39" s="1"/>
  <c r="O49" i="39" s="1"/>
  <c r="N42" i="35"/>
  <c r="O42" i="35" s="1"/>
</calcChain>
</file>

<file path=xl/sharedStrings.xml><?xml version="1.0" encoding="utf-8"?>
<sst xmlns="http://schemas.openxmlformats.org/spreadsheetml/2006/main" count="1153" uniqueCount="311">
  <si>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</si>
  <si>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</si>
  <si>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</si>
  <si>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</si>
  <si>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</si>
  <si>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</si>
  <si>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</si>
  <si>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</si>
  <si>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</si>
  <si>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</si>
  <si>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</si>
  <si>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</si>
  <si>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</si>
  <si>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Telecommunications</t>
  </si>
  <si>
    <t>Utility Service Tax - Propane</t>
  </si>
  <si>
    <t>Communications Services Taxes</t>
  </si>
  <si>
    <t>Local Business Tax</t>
  </si>
  <si>
    <t>Permits, Fees, and Special Assessments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</si>
  <si>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</si>
  <si>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</si>
  <si>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</si>
  <si>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</si>
  <si>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</si>
  <si>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</si>
  <si>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</si>
  <si>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</si>
  <si>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</si>
  <si>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</si>
  <si>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</si>
  <si>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</si>
  <si>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</si>
  <si>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</si>
  <si>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Public Safety - Fire Protection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</si>
  <si>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</si>
  <si>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</si>
  <si>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</si>
  <si>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</si>
  <si>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</si>
  <si>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Culture / Recreation - Other Culture / Recreation Charges</t>
  </si>
  <si>
    <t>Total - All Account Codes</t>
  </si>
  <si>
    <t>Local Fiscal Year Ended September 30, 2009</t>
  </si>
  <si>
    <t>Interest and Other Earnings - Interest</t>
  </si>
  <si>
    <t>Interest and Other Earnings - Dividends</t>
  </si>
  <si>
    <t>Interest and Other Earnings - Net Increase (Decrease) in Fair Value of Investments</t>
  </si>
  <si>
    <t>Pension Fund Contributions</t>
  </si>
  <si>
    <t>Other Miscellaneous Revenues - Deferred Compensation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</si>
  <si>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</si>
  <si>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</si>
  <si>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</si>
  <si>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</si>
  <si>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</si>
  <si>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</si>
  <si>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</si>
  <si>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</si>
  <si>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</si>
  <si>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</si>
  <si>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Quincy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</si>
  <si>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</si>
  <si>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</si>
  <si>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</si>
  <si>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Other General Taxes</t>
  </si>
  <si>
    <t>Federal Grant - Public Safety</t>
  </si>
  <si>
    <t>State Grant - Transportation - Other Transportation</t>
  </si>
  <si>
    <t>State Grant - Economic Environment</t>
  </si>
  <si>
    <t>State Grant - Culture / Recreation</t>
  </si>
  <si>
    <t>State Grant - Other</t>
  </si>
  <si>
    <t>General Gov't (Not Court-Related) - Other General Gov't Charges and Fees</t>
  </si>
  <si>
    <t>Public Safety - Protective Inspection Fees</t>
  </si>
  <si>
    <t>Physical Environment - Cemetary</t>
  </si>
  <si>
    <t>Physical Environment - Other Physical Environment Charges</t>
  </si>
  <si>
    <t>Culture / Recreation - Parks and Recreation</t>
  </si>
  <si>
    <t>Culture / Recreation - Special Recreation Facilities</t>
  </si>
  <si>
    <t>Judgments, Fines, and Forfeits</t>
  </si>
  <si>
    <t>Other Judgments, Fines, and Forfeits</t>
  </si>
  <si>
    <t>Interest and Other Earnings - Gain or Loss on Sale of Investments</t>
  </si>
  <si>
    <t>2011 Municipal Population:</t>
  </si>
  <si>
    <t>Local Fiscal Year Ended September 30, 2010</t>
  </si>
  <si>
    <t>2010 Municipal Census Population:</t>
  </si>
  <si>
    <t>Local Fiscal Year Ended September 30, 2012</t>
  </si>
  <si>
    <t>Utility Service Tax - Other</t>
  </si>
  <si>
    <t>Licenses</t>
  </si>
  <si>
    <t>Federal Grant - Physical Environment - Other Physical Environment</t>
  </si>
  <si>
    <t>Shared Revenue from Other Local Units</t>
  </si>
  <si>
    <t>General Gov't (Not Court-Related) - Internal Service Fund Fees and Charges</t>
  </si>
  <si>
    <t>2012 Municipal Population:</t>
  </si>
  <si>
    <t>Local Fiscal Year Ended September 30, 2008</t>
  </si>
  <si>
    <t>Special Act Fuel Tax (Section 206.61, F.S.)</t>
  </si>
  <si>
    <t>County Ninth-Cent Voted Fuel Tax</t>
  </si>
  <si>
    <t>Second Local Option Fuel Tax (1 to 5 Cents)</t>
  </si>
  <si>
    <t>Insurance Premium Tax for Firefighters' Pension</t>
  </si>
  <si>
    <t>Casualty Insurance Premium Tax for Police Officers' Retirement</t>
  </si>
  <si>
    <t>Utility Service Tax - Electricity</t>
  </si>
  <si>
    <t>Utility Service Tax - Water</t>
  </si>
  <si>
    <t>Utility Service Tax - Gas</t>
  </si>
  <si>
    <t>Utility Service Tax - Cable Television</t>
  </si>
  <si>
    <t>Utility Service Tax - Fuel Oil</t>
  </si>
  <si>
    <t>Permits and Franchise Fees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</si>
  <si>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</si>
  <si>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</si>
  <si>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</si>
  <si>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</si>
  <si>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</si>
  <si>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</si>
  <si>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</si>
  <si>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</si>
  <si>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Other Permits and Fees</t>
  </si>
  <si>
    <t>Federal Grant - General Government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</si>
  <si>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</si>
  <si>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</si>
  <si>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</si>
  <si>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</si>
  <si>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</si>
  <si>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</si>
  <si>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</si>
  <si>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</si>
  <si>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</si>
  <si>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</si>
  <si>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</si>
  <si>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</si>
  <si>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</si>
  <si>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</si>
  <si>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</si>
  <si>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</si>
  <si>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</si>
  <si>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</si>
  <si>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</si>
  <si>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</si>
  <si>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</si>
  <si>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</si>
  <si>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</si>
  <si>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</si>
  <si>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</si>
  <si>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</si>
  <si>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</si>
  <si>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Human Services - Health or Hospitals</t>
  </si>
  <si>
    <t>State Grant - Human Services - Public Welfare</t>
  </si>
  <si>
    <t>State Grant - Human Services - Other Human Services</t>
  </si>
  <si>
    <t>State Shared Revenues - General Gov't - Insurance License Tax</t>
  </si>
  <si>
    <t>State Shared Revenues - General Gov't - Sales and Uses Taxes to Counties</t>
  </si>
  <si>
    <t>State Shared Revenues - General Gov't - Cardroom Tax</t>
  </si>
  <si>
    <t>State Shared Revenues - General Gov't - Other General Government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</si>
  <si>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</si>
  <si>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</si>
  <si>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</si>
  <si>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</si>
  <si>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</si>
  <si>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</si>
  <si>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</si>
  <si>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</si>
  <si>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</si>
  <si>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</si>
  <si>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</si>
  <si>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</si>
  <si>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</si>
  <si>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</si>
  <si>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</si>
  <si>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</si>
  <si>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</si>
  <si>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</si>
  <si>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</si>
  <si>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</si>
  <si>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</si>
  <si>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</si>
  <si>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</si>
  <si>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</si>
  <si>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</si>
  <si>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</si>
  <si>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Payments from Other Local Units in Lieu of Taxes</t>
  </si>
  <si>
    <t>General Gov't (Not Court-Related) - Recording Fees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</si>
  <si>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</si>
  <si>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</si>
  <si>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</si>
  <si>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</si>
  <si>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</si>
  <si>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</si>
  <si>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</si>
  <si>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</si>
  <si>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Public Safety - Law Enforcement Services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</si>
  <si>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</si>
  <si>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</si>
  <si>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</si>
  <si>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</si>
  <si>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Water / Sewer Combination Utility</t>
  </si>
  <si>
    <t>Physical Environment - Conservation and Resource Management</t>
  </si>
  <si>
    <t>Transportation (User Fees) - Airports</t>
  </si>
  <si>
    <t>Transportation (User Fees) - Water Ports and Terminals</t>
  </si>
  <si>
    <t>Transportation (User Fees) - Mass Transit</t>
  </si>
  <si>
    <t>Transportation (User Fees) - Railroads</t>
  </si>
  <si>
    <t>Transportation (User Fees) - Parking Facilities</t>
  </si>
  <si>
    <t>Transportation (User Fees) - Tolls (Ferry, Road, Bridge, etc.)</t>
  </si>
  <si>
    <t>Transportation (User Fees)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</si>
  <si>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</si>
  <si>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</si>
  <si>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</si>
  <si>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</si>
  <si>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</si>
  <si>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</si>
  <si>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</si>
  <si>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</si>
  <si>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Cultural Services</t>
  </si>
  <si>
    <t>Culture / Recreation - Special Events</t>
  </si>
  <si>
    <t>Culture / Recreation - Charter Schools</t>
  </si>
  <si>
    <t>County Court Criminal - Court Costs</t>
  </si>
  <si>
    <t>Circuit Court Criminal - Court Costs</t>
  </si>
  <si>
    <t>Circuit Court Civil - Filing Costs</t>
  </si>
  <si>
    <t>Circuit Court Civil - Service Charges</t>
  </si>
  <si>
    <t>Traffic Court - Service Charges</t>
  </si>
  <si>
    <t>Juvenile Court - Service Charges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</si>
  <si>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</si>
  <si>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</si>
  <si>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</si>
  <si>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</si>
  <si>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</si>
  <si>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</si>
  <si>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Judgments and Fines - Intergovernmental Radio Communication Program</t>
  </si>
  <si>
    <t>Judgments and Fines - 10% of Fines to Public Records Modernization Fund</t>
  </si>
  <si>
    <t>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</si>
  <si>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</si>
  <si>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</si>
  <si>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</si>
  <si>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</si>
  <si>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</si>
  <si>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Forfeits - Confiscation of Deposits or Bonds Held as Performance Guarantees</t>
  </si>
  <si>
    <t>Forfeits - Assets Seized by Law Enforcement</t>
  </si>
  <si>
    <t>Rents and Royalties</t>
  </si>
  <si>
    <t>Special Assessments - Capital Improvement</t>
  </si>
  <si>
    <t>Special Assessments - Charges for Public Services</t>
  </si>
  <si>
    <t>Impact Fees - Public Safety</t>
  </si>
  <si>
    <t>Impact Fees - Physical Environment</t>
  </si>
  <si>
    <t>Impact Fees - Transportation</t>
  </si>
  <si>
    <t>Impact Fees - Economic Environment</t>
  </si>
  <si>
    <t>Impact Fees - Human Services</t>
  </si>
  <si>
    <t>Impact Fees - Culture / Recreation</t>
  </si>
  <si>
    <t>Impact Fees - Other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</si>
  <si>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</si>
  <si>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</si>
  <si>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</si>
  <si>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</si>
  <si>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Slot Machine Proceeds</t>
  </si>
  <si>
    <t>Proceeds - Installment Purchases and Capital Lease Proceeds</t>
  </si>
  <si>
    <t>Proceeds - Debt Proceeds</t>
  </si>
  <si>
    <t>Proceeds - Proceeds from Refunding Bonds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</si>
  <si>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</si>
  <si>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</si>
  <si>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County Comptroller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</si>
  <si>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</si>
  <si>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</si>
  <si>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</si>
  <si>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</si>
  <si>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Proceeds of General Capital Asset Dispositions - Sales</t>
  </si>
  <si>
    <t>Proceeds of General Capital Asset Dispositions - Compensation for Loss</t>
  </si>
  <si>
    <t>Proprietary Non-Operating Sources - Interest</t>
  </si>
  <si>
    <t>Proprietary Non-Operating Sources - Federal Grants and Donations</t>
  </si>
  <si>
    <t>Proprietary Non-Operating Sources - State Grants and Donations</t>
  </si>
  <si>
    <t>Proprietary Non-Operating Sources - Other Grants and Donations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</si>
  <si>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</si>
  <si>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</si>
  <si>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</si>
  <si>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</si>
  <si>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Proprietary Non-Operating Sources - Other Non-Operating Sources</t>
  </si>
  <si>
    <t>Depreciation on Fixed Assets Acquired with Contributed Capital</t>
  </si>
  <si>
    <t>Extraordinary Items (Gain)</t>
  </si>
  <si>
    <t>Special Items (Gain)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</si>
  <si>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</si>
  <si>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</si>
  <si>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</si>
  <si>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</si>
  <si>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</si>
  <si>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</si>
  <si>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</si>
  <si>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</si>
  <si>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</si>
  <si>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</si>
  <si>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Other General Government Charges and Fees</t>
  </si>
  <si>
    <t>2013 Municipal Population:</t>
  </si>
  <si>
    <t>Local Fiscal Year Ended September 30, 2014</t>
  </si>
  <si>
    <t>Sales - Disposition of Fixed Assets</t>
  </si>
  <si>
    <t>Non-Operating - Extraordinary Items (Gain)</t>
  </si>
  <si>
    <t>2014 Municipal Population:</t>
  </si>
  <si>
    <t>Local Fiscal Year Ended September 30, 2015</t>
  </si>
  <si>
    <t>2015 Municipal Population:</t>
  </si>
  <si>
    <t>Local Fiscal Year Ended September 30, 2016</t>
  </si>
  <si>
    <t>Impact Fees - Commercial - Economic Environment</t>
  </si>
  <si>
    <t>General Government - Administrative Service Fees</t>
  </si>
  <si>
    <t>Interest and Other Earnings - Gain (Loss) on Sale of Investments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</si>
  <si>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</si>
  <si>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</si>
  <si>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</si>
  <si>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</si>
  <si>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</si>
  <si>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</si>
  <si>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</si>
  <si>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</si>
  <si>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</si>
  <si>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</si>
  <si>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</si>
  <si>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</si>
  <si>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</si>
  <si>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</si>
  <si>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</si>
  <si>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</si>
  <si>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</si>
  <si>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</si>
  <si>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</si>
  <si>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</si>
  <si>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</si>
  <si>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</si>
  <si>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</si>
  <si>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Local Fiscal Year Ended September 30, 2022</t>
  </si>
  <si>
    <t>Permits - Other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</si>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</sst>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/>
    </xf>
    <xf numFmtId="164" fontId="10" fillId="0" borderId="8" xfId="0" applyNumberFormat="1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9" fillId="0" borderId="29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2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3" xfId="0" applyFont="1" applyFill="1" applyBorder="1" applyAlignment="1" applyProtection="1">
      <alignment horizontal="center" vertical="center"/>
    </xf>
    <xf numFmtId="37" fontId="7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308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2"/>
      <c r="M3" s="73"/>
      <c r="N3" s="34"/>
      <c r="O3" s="35"/>
      <c r="P3" s="74" t="s">
        <v>296</v>
      </c>
      <c r="Q3" s="11"/>
      <c r="R3"/>
    </row>
    <row r="4" spans="1:134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297</v>
      </c>
      <c r="N4" s="33" t="s">
        <v>10</v>
      </c>
      <c r="O4" s="33" t="s">
        <v>298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299</v>
      </c>
      <c r="B5" s="24"/>
      <c r="C5" s="24"/>
      <c r="D5" s="25">
        <f>SUM(D6:D10)</f>
        <v>2530372</v>
      </c>
      <c r="E5" s="25">
        <f>SUM(E6:E10)</f>
        <v>555654</v>
      </c>
      <c r="F5" s="25">
        <f>SUM(F6:F10)</f>
        <v>0</v>
      </c>
      <c r="G5" s="25">
        <f>SUM(G6:G10)</f>
        <v>0</v>
      </c>
      <c r="H5" s="25">
        <f>SUM(H6:H10)</f>
        <v>0</v>
      </c>
      <c r="I5" s="25">
        <f>SUM(I6:I10)</f>
        <v>0</v>
      </c>
      <c r="J5" s="25">
        <f>SUM(J6:J10)</f>
        <v>0</v>
      </c>
      <c r="K5" s="25">
        <f>SUM(K6:K10)</f>
        <v>0</v>
      </c>
      <c r="L5" s="25">
        <f>SUM(L6:L10)</f>
        <v>0</v>
      </c>
      <c r="M5" s="25">
        <f>SUM(M6:M10)</f>
        <v>0</v>
      </c>
      <c r="N5" s="25">
        <f>SUM(N6:N10)</f>
        <v>0</v>
      </c>
      <c r="O5" s="26">
        <f>SUM(D5:N5)</f>
        <v>3086026</v>
      </c>
      <c r="P5" s="31">
        <f>(O5/P$52)</f>
        <v>389.50220875930836</v>
      </c>
      <c r="Q5" s="6"/>
    </row>
    <row r="6" spans="1:134">
      <c r="A6" s="12"/>
      <c r="B6" s="23">
        <v>311</v>
      </c>
      <c r="C6" s="19" t="s">
        <v>3</v>
      </c>
      <c r="D6" s="43">
        <v>1288768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1288768</v>
      </c>
      <c r="P6" s="44">
        <f>(O6/P$52)</f>
        <v>162.66161807396188</v>
      </c>
      <c r="Q6" s="9"/>
    </row>
    <row r="7" spans="1:134">
      <c r="A7" s="12"/>
      <c r="B7" s="23">
        <v>312.41000000000003</v>
      </c>
      <c r="C7" s="19" t="s">
        <v>300</v>
      </c>
      <c r="D7" s="43">
        <v>228042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0">SUM(D7:N7)</f>
        <v>228042</v>
      </c>
      <c r="P7" s="44">
        <f>(O7/P$52)</f>
        <v>28.78227943960621</v>
      </c>
      <c r="Q7" s="9"/>
    </row>
    <row r="8" spans="1:134">
      <c r="A8" s="12"/>
      <c r="B8" s="23">
        <v>314.8</v>
      </c>
      <c r="C8" s="19" t="s">
        <v>14</v>
      </c>
      <c r="D8" s="43">
        <v>7729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7729</v>
      </c>
      <c r="P8" s="44">
        <f>(O8/P$52)</f>
        <v>0.97551432538179983</v>
      </c>
      <c r="Q8" s="9"/>
    </row>
    <row r="9" spans="1:134">
      <c r="A9" s="12"/>
      <c r="B9" s="23">
        <v>315.10000000000002</v>
      </c>
      <c r="C9" s="19" t="s">
        <v>302</v>
      </c>
      <c r="D9" s="43">
        <v>245260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245260</v>
      </c>
      <c r="P9" s="44">
        <f>(O9/P$52)</f>
        <v>30.955446169380284</v>
      </c>
      <c r="Q9" s="9"/>
    </row>
    <row r="10" spans="1:134">
      <c r="A10" s="12"/>
      <c r="B10" s="23">
        <v>319.89999999999998</v>
      </c>
      <c r="C10" s="19" t="s">
        <v>60</v>
      </c>
      <c r="D10" s="43">
        <v>760573</v>
      </c>
      <c r="E10" s="43">
        <v>555654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1316227</v>
      </c>
      <c r="P10" s="44">
        <f>(O10/P$52)</f>
        <v>166.12735075097817</v>
      </c>
      <c r="Q10" s="9"/>
    </row>
    <row r="11" spans="1:134" ht="15.75">
      <c r="A11" s="27" t="s">
        <v>17</v>
      </c>
      <c r="B11" s="28"/>
      <c r="C11" s="29"/>
      <c r="D11" s="30">
        <f>SUM(D12:D12)</f>
        <v>320166</v>
      </c>
      <c r="E11" s="30">
        <f>SUM(E12:E12)</f>
        <v>0</v>
      </c>
      <c r="F11" s="30">
        <f>SUM(F12:F12)</f>
        <v>0</v>
      </c>
      <c r="G11" s="30">
        <f>SUM(G12:G12)</f>
        <v>0</v>
      </c>
      <c r="H11" s="30">
        <f>SUM(H12:H12)</f>
        <v>0</v>
      </c>
      <c r="I11" s="30">
        <f>SUM(I12:I12)</f>
        <v>0</v>
      </c>
      <c r="J11" s="30">
        <f>SUM(J12:J12)</f>
        <v>0</v>
      </c>
      <c r="K11" s="30">
        <f>SUM(K12:K12)</f>
        <v>0</v>
      </c>
      <c r="L11" s="30">
        <f>SUM(L12:L12)</f>
        <v>0</v>
      </c>
      <c r="M11" s="30">
        <f>SUM(M12:M12)</f>
        <v>0</v>
      </c>
      <c r="N11" s="30">
        <f>SUM(N12:N12)</f>
        <v>0</v>
      </c>
      <c r="O11" s="41">
        <f>SUM(D11:N11)</f>
        <v>320166</v>
      </c>
      <c r="P11" s="42">
        <f>(O11/P$52)</f>
        <v>40.409693297993186</v>
      </c>
      <c r="Q11" s="10"/>
    </row>
    <row r="12" spans="1:134">
      <c r="A12" s="12"/>
      <c r="B12" s="23">
        <v>322.89999999999998</v>
      </c>
      <c r="C12" s="19" t="s">
        <v>309</v>
      </c>
      <c r="D12" s="43">
        <v>320166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1">SUM(D12:N12)</f>
        <v>320166</v>
      </c>
      <c r="P12" s="44">
        <f>(O12/P$52)</f>
        <v>40.409693297993186</v>
      </c>
      <c r="Q12" s="9"/>
    </row>
    <row r="13" spans="1:134" ht="15.75">
      <c r="A13" s="27" t="s">
        <v>305</v>
      </c>
      <c r="B13" s="28"/>
      <c r="C13" s="29"/>
      <c r="D13" s="30">
        <f>SUM(D14:D23)</f>
        <v>2388642</v>
      </c>
      <c r="E13" s="30">
        <f>SUM(E14:E23)</f>
        <v>2530</v>
      </c>
      <c r="F13" s="30">
        <f>SUM(F14:F23)</f>
        <v>0</v>
      </c>
      <c r="G13" s="30">
        <f>SUM(G14:G23)</f>
        <v>0</v>
      </c>
      <c r="H13" s="30">
        <f>SUM(H14:H23)</f>
        <v>0</v>
      </c>
      <c r="I13" s="30">
        <f>SUM(I14:I23)</f>
        <v>0</v>
      </c>
      <c r="J13" s="30">
        <f>SUM(J14:J23)</f>
        <v>0</v>
      </c>
      <c r="K13" s="30">
        <f>SUM(K14:K23)</f>
        <v>0</v>
      </c>
      <c r="L13" s="30">
        <f>SUM(L14:L23)</f>
        <v>0</v>
      </c>
      <c r="M13" s="30">
        <f>SUM(M14:M23)</f>
        <v>0</v>
      </c>
      <c r="N13" s="30">
        <f>SUM(N14:N23)</f>
        <v>0</v>
      </c>
      <c r="O13" s="41">
        <f>SUM(D13:N13)</f>
        <v>2391172</v>
      </c>
      <c r="P13" s="42">
        <f>(O13/P$52)</f>
        <v>301.80133787706677</v>
      </c>
      <c r="Q13" s="10"/>
    </row>
    <row r="14" spans="1:134">
      <c r="A14" s="12"/>
      <c r="B14" s="23">
        <v>331.5</v>
      </c>
      <c r="C14" s="19" t="s">
        <v>115</v>
      </c>
      <c r="D14" s="43">
        <v>256463</v>
      </c>
      <c r="E14" s="43">
        <v>2530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1" si="2">SUM(D14:N14)</f>
        <v>258993</v>
      </c>
      <c r="P14" s="44">
        <f>(O14/P$52)</f>
        <v>32.688754259750098</v>
      </c>
      <c r="Q14" s="9"/>
    </row>
    <row r="15" spans="1:134">
      <c r="A15" s="12"/>
      <c r="B15" s="23">
        <v>334.49</v>
      </c>
      <c r="C15" s="19" t="s">
        <v>62</v>
      </c>
      <c r="D15" s="43">
        <v>333246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2"/>
        <v>333246</v>
      </c>
      <c r="P15" s="44">
        <f>(O15/P$52)</f>
        <v>42.060583112457401</v>
      </c>
      <c r="Q15" s="9"/>
    </row>
    <row r="16" spans="1:134">
      <c r="A16" s="12"/>
      <c r="B16" s="23">
        <v>335.14</v>
      </c>
      <c r="C16" s="19" t="s">
        <v>268</v>
      </c>
      <c r="D16" s="43">
        <v>2243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2"/>
        <v>2243</v>
      </c>
      <c r="P16" s="44">
        <f>(O16/P$52)</f>
        <v>0.28309983592073712</v>
      </c>
      <c r="Q16" s="9"/>
    </row>
    <row r="17" spans="1:17">
      <c r="A17" s="12"/>
      <c r="B17" s="23">
        <v>335.15</v>
      </c>
      <c r="C17" s="19" t="s">
        <v>269</v>
      </c>
      <c r="D17" s="43">
        <v>2925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2"/>
        <v>2925</v>
      </c>
      <c r="P17" s="44">
        <f>(O17/P$52)</f>
        <v>0.36917834153729651</v>
      </c>
      <c r="Q17" s="9"/>
    </row>
    <row r="18" spans="1:17">
      <c r="A18" s="12"/>
      <c r="B18" s="23">
        <v>335.18</v>
      </c>
      <c r="C18" s="19" t="s">
        <v>307</v>
      </c>
      <c r="D18" s="43">
        <v>413014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413014</v>
      </c>
      <c r="P18" s="44">
        <f>(O18/P$52)</f>
        <v>52.128486684336742</v>
      </c>
      <c r="Q18" s="9"/>
    </row>
    <row r="19" spans="1:17">
      <c r="A19" s="12"/>
      <c r="B19" s="23">
        <v>335.19</v>
      </c>
      <c r="C19" s="19" t="s">
        <v>271</v>
      </c>
      <c r="D19" s="43">
        <v>443917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443917</v>
      </c>
      <c r="P19" s="44">
        <f>(O19/P$52)</f>
        <v>56.028903193234889</v>
      </c>
      <c r="Q19" s="9"/>
    </row>
    <row r="20" spans="1:17">
      <c r="A20" s="12"/>
      <c r="B20" s="23">
        <v>335.21</v>
      </c>
      <c r="C20" s="19" t="s">
        <v>24</v>
      </c>
      <c r="D20" s="43">
        <v>2520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2520</v>
      </c>
      <c r="P20" s="44">
        <f>(O20/P$52)</f>
        <v>0.31806134040136314</v>
      </c>
      <c r="Q20" s="9"/>
    </row>
    <row r="21" spans="1:17">
      <c r="A21" s="12"/>
      <c r="B21" s="23">
        <v>335.29</v>
      </c>
      <c r="C21" s="19" t="s">
        <v>143</v>
      </c>
      <c r="D21" s="43">
        <v>14284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14284</v>
      </c>
      <c r="P21" s="44">
        <f>(O21/P$52)</f>
        <v>1.8028524548782028</v>
      </c>
      <c r="Q21" s="9"/>
    </row>
    <row r="22" spans="1:17">
      <c r="A22" s="12"/>
      <c r="B22" s="23">
        <v>335.38</v>
      </c>
      <c r="C22" s="19" t="s">
        <v>149</v>
      </c>
      <c r="D22" s="43">
        <v>747489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ref="O22:O23" si="3">SUM(D22:N22)</f>
        <v>747489</v>
      </c>
      <c r="P22" s="44">
        <f>(O22/P$52)</f>
        <v>94.344187807648623</v>
      </c>
      <c r="Q22" s="9"/>
    </row>
    <row r="23" spans="1:17">
      <c r="A23" s="12"/>
      <c r="B23" s="23">
        <v>335.9</v>
      </c>
      <c r="C23" s="19" t="s">
        <v>25</v>
      </c>
      <c r="D23" s="43">
        <v>172541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3"/>
        <v>172541</v>
      </c>
      <c r="P23" s="44">
        <f>(O23/P$52)</f>
        <v>21.777230846901425</v>
      </c>
      <c r="Q23" s="9"/>
    </row>
    <row r="24" spans="1:17" ht="15.75">
      <c r="A24" s="27" t="s">
        <v>30</v>
      </c>
      <c r="B24" s="28"/>
      <c r="C24" s="29"/>
      <c r="D24" s="30">
        <f>SUM(D25:D32)</f>
        <v>533272</v>
      </c>
      <c r="E24" s="30">
        <f>SUM(E25:E32)</f>
        <v>0</v>
      </c>
      <c r="F24" s="30">
        <f>SUM(F25:F32)</f>
        <v>0</v>
      </c>
      <c r="G24" s="30">
        <f>SUM(G25:G32)</f>
        <v>0</v>
      </c>
      <c r="H24" s="30">
        <f>SUM(H25:H32)</f>
        <v>0</v>
      </c>
      <c r="I24" s="30">
        <f>SUM(I25:I32)</f>
        <v>26058857</v>
      </c>
      <c r="J24" s="30">
        <f>SUM(J25:J32)</f>
        <v>135000</v>
      </c>
      <c r="K24" s="30">
        <f>SUM(K25:K32)</f>
        <v>0</v>
      </c>
      <c r="L24" s="30">
        <f>SUM(L25:L32)</f>
        <v>0</v>
      </c>
      <c r="M24" s="30">
        <f>SUM(M25:M32)</f>
        <v>0</v>
      </c>
      <c r="N24" s="30">
        <f>SUM(N25:N32)</f>
        <v>0</v>
      </c>
      <c r="O24" s="30">
        <f>SUM(D24:N24)</f>
        <v>26727129</v>
      </c>
      <c r="P24" s="42">
        <f>(O24/P$52)</f>
        <v>3373.3597122302158</v>
      </c>
      <c r="Q24" s="10"/>
    </row>
    <row r="25" spans="1:17">
      <c r="A25" s="12"/>
      <c r="B25" s="23">
        <v>342.2</v>
      </c>
      <c r="C25" s="19" t="s">
        <v>32</v>
      </c>
      <c r="D25" s="43">
        <v>489468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32" si="4">SUM(D25:N25)</f>
        <v>489468</v>
      </c>
      <c r="P25" s="44">
        <f>(O25/P$52)</f>
        <v>61.778114350624762</v>
      </c>
      <c r="Q25" s="9"/>
    </row>
    <row r="26" spans="1:17">
      <c r="A26" s="12"/>
      <c r="B26" s="23">
        <v>343.1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18707848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4"/>
        <v>18707848</v>
      </c>
      <c r="P26" s="44">
        <f>(O26/P$52)</f>
        <v>2361.2076233749845</v>
      </c>
      <c r="Q26" s="9"/>
    </row>
    <row r="27" spans="1:17">
      <c r="A27" s="12"/>
      <c r="B27" s="23">
        <v>343.2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1813581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1813581</v>
      </c>
      <c r="P27" s="44">
        <f>(O27/P$52)</f>
        <v>228.900795153351</v>
      </c>
      <c r="Q27" s="9"/>
    </row>
    <row r="28" spans="1:17">
      <c r="A28" s="12"/>
      <c r="B28" s="23">
        <v>343.3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1917773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4"/>
        <v>1917773</v>
      </c>
      <c r="P28" s="44">
        <f>(O28/P$52)</f>
        <v>242.05136943077116</v>
      </c>
      <c r="Q28" s="9"/>
    </row>
    <row r="29" spans="1:17">
      <c r="A29" s="12"/>
      <c r="B29" s="23">
        <v>343.4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1572091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1572091</v>
      </c>
      <c r="P29" s="44">
        <f>(O29/P$52)</f>
        <v>198.42117884639657</v>
      </c>
      <c r="Q29" s="9"/>
    </row>
    <row r="30" spans="1:17">
      <c r="A30" s="12"/>
      <c r="B30" s="23">
        <v>343.5</v>
      </c>
      <c r="C30" s="19" t="s">
        <v>37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2047564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4"/>
        <v>2047564</v>
      </c>
      <c r="P30" s="44">
        <f>(O30/P$52)</f>
        <v>258.43291682443521</v>
      </c>
      <c r="Q30" s="9"/>
    </row>
    <row r="31" spans="1:17">
      <c r="A31" s="12"/>
      <c r="B31" s="23">
        <v>343.9</v>
      </c>
      <c r="C31" s="19" t="s">
        <v>69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135000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135000</v>
      </c>
      <c r="P31" s="44">
        <f>(O31/P$52)</f>
        <v>17.039000378644452</v>
      </c>
      <c r="Q31" s="9"/>
    </row>
    <row r="32" spans="1:17">
      <c r="A32" s="12"/>
      <c r="B32" s="23">
        <v>347.2</v>
      </c>
      <c r="C32" s="19" t="s">
        <v>70</v>
      </c>
      <c r="D32" s="43">
        <v>43804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4"/>
        <v>43804</v>
      </c>
      <c r="P32" s="44">
        <f>(O32/P$52)</f>
        <v>5.5287138710084562</v>
      </c>
      <c r="Q32" s="9"/>
    </row>
    <row r="33" spans="1:17" ht="15.75">
      <c r="A33" s="27" t="s">
        <v>72</v>
      </c>
      <c r="B33" s="28"/>
      <c r="C33" s="29"/>
      <c r="D33" s="30">
        <f>SUM(D34:D35)</f>
        <v>42534</v>
      </c>
      <c r="E33" s="30">
        <f>SUM(E34:E35)</f>
        <v>28406</v>
      </c>
      <c r="F33" s="30">
        <f>SUM(F34:F35)</f>
        <v>0</v>
      </c>
      <c r="G33" s="30">
        <f>SUM(G34:G35)</f>
        <v>0</v>
      </c>
      <c r="H33" s="30">
        <f>SUM(H34:H35)</f>
        <v>0</v>
      </c>
      <c r="I33" s="30">
        <f>SUM(I34:I35)</f>
        <v>0</v>
      </c>
      <c r="J33" s="30">
        <f>SUM(J34:J35)</f>
        <v>0</v>
      </c>
      <c r="K33" s="30">
        <f>SUM(K34:K35)</f>
        <v>0</v>
      </c>
      <c r="L33" s="30">
        <f>SUM(L34:L35)</f>
        <v>0</v>
      </c>
      <c r="M33" s="30">
        <f>SUM(M34:M35)</f>
        <v>0</v>
      </c>
      <c r="N33" s="30">
        <f>SUM(N34:N35)</f>
        <v>0</v>
      </c>
      <c r="O33" s="30">
        <f>SUM(D33:N33)</f>
        <v>70940</v>
      </c>
      <c r="P33" s="42">
        <f>(O33/P$52)</f>
        <v>8.9536791619336107</v>
      </c>
      <c r="Q33" s="10"/>
    </row>
    <row r="34" spans="1:17">
      <c r="A34" s="45"/>
      <c r="B34" s="46">
        <v>356</v>
      </c>
      <c r="C34" s="47" t="s">
        <v>221</v>
      </c>
      <c r="D34" s="43">
        <v>0</v>
      </c>
      <c r="E34" s="43">
        <v>28406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ref="O34:O35" si="5">SUM(D34:N34)</f>
        <v>28406</v>
      </c>
      <c r="P34" s="44">
        <f>(O34/P$52)</f>
        <v>3.5852581093020319</v>
      </c>
      <c r="Q34" s="9"/>
    </row>
    <row r="35" spans="1:17">
      <c r="A35" s="45"/>
      <c r="B35" s="46">
        <v>359</v>
      </c>
      <c r="C35" s="47" t="s">
        <v>73</v>
      </c>
      <c r="D35" s="43">
        <v>42534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5"/>
        <v>42534</v>
      </c>
      <c r="P35" s="44">
        <f>(O35/P$52)</f>
        <v>5.3684210526315788</v>
      </c>
      <c r="Q35" s="9"/>
    </row>
    <row r="36" spans="1:17" ht="15.75">
      <c r="A36" s="27" t="s">
        <v>4</v>
      </c>
      <c r="B36" s="28"/>
      <c r="C36" s="29"/>
      <c r="D36" s="30">
        <f>SUM(D37:D43)</f>
        <v>95364</v>
      </c>
      <c r="E36" s="30">
        <f>SUM(E37:E43)</f>
        <v>317</v>
      </c>
      <c r="F36" s="30">
        <f>SUM(F37:F43)</f>
        <v>0</v>
      </c>
      <c r="G36" s="30">
        <f>SUM(G37:G43)</f>
        <v>0</v>
      </c>
      <c r="H36" s="30">
        <f>SUM(H37:H43)</f>
        <v>0</v>
      </c>
      <c r="I36" s="30">
        <f>SUM(I37:I43)</f>
        <v>0</v>
      </c>
      <c r="J36" s="30">
        <f>SUM(J37:J43)</f>
        <v>0</v>
      </c>
      <c r="K36" s="30">
        <f>SUM(K37:K43)</f>
        <v>-683540</v>
      </c>
      <c r="L36" s="30">
        <f>SUM(L37:L43)</f>
        <v>0</v>
      </c>
      <c r="M36" s="30">
        <f>SUM(M37:M43)</f>
        <v>0</v>
      </c>
      <c r="N36" s="30">
        <f>SUM(N37:N43)</f>
        <v>0</v>
      </c>
      <c r="O36" s="30">
        <f>SUM(D36:N36)</f>
        <v>-587859</v>
      </c>
      <c r="P36" s="42">
        <f>(O36/P$52)</f>
        <v>-74.196516471033704</v>
      </c>
      <c r="Q36" s="10"/>
    </row>
    <row r="37" spans="1:17">
      <c r="A37" s="12"/>
      <c r="B37" s="23">
        <v>361.1</v>
      </c>
      <c r="C37" s="19" t="s">
        <v>41</v>
      </c>
      <c r="D37" s="43">
        <v>258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10602</v>
      </c>
      <c r="L37" s="43">
        <v>0</v>
      </c>
      <c r="M37" s="43">
        <v>0</v>
      </c>
      <c r="N37" s="43">
        <v>0</v>
      </c>
      <c r="O37" s="43">
        <f>SUM(D37:N37)</f>
        <v>10860</v>
      </c>
      <c r="P37" s="44">
        <f>(O37/P$52)</f>
        <v>1.3706929193487316</v>
      </c>
      <c r="Q37" s="9"/>
    </row>
    <row r="38" spans="1:17">
      <c r="A38" s="12"/>
      <c r="B38" s="23">
        <v>361.2</v>
      </c>
      <c r="C38" s="19" t="s">
        <v>42</v>
      </c>
      <c r="D38" s="43">
        <v>10436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1036210</v>
      </c>
      <c r="L38" s="43">
        <v>0</v>
      </c>
      <c r="M38" s="43">
        <v>0</v>
      </c>
      <c r="N38" s="43">
        <v>0</v>
      </c>
      <c r="O38" s="43">
        <f t="shared" ref="O38:O49" si="6">SUM(D38:N38)</f>
        <v>1046646</v>
      </c>
      <c r="P38" s="44">
        <f>(O38/P$52)</f>
        <v>132.10223400227187</v>
      </c>
      <c r="Q38" s="9"/>
    </row>
    <row r="39" spans="1:17">
      <c r="A39" s="12"/>
      <c r="B39" s="23">
        <v>361.3</v>
      </c>
      <c r="C39" s="19" t="s">
        <v>43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-1947914</v>
      </c>
      <c r="L39" s="43">
        <v>0</v>
      </c>
      <c r="M39" s="43">
        <v>0</v>
      </c>
      <c r="N39" s="43">
        <v>0</v>
      </c>
      <c r="O39" s="43">
        <f t="shared" si="6"/>
        <v>-1947914</v>
      </c>
      <c r="P39" s="44">
        <f>(O39/P$52)</f>
        <v>-245.85561024864319</v>
      </c>
      <c r="Q39" s="9"/>
    </row>
    <row r="40" spans="1:17">
      <c r="A40" s="12"/>
      <c r="B40" s="23">
        <v>361.4</v>
      </c>
      <c r="C40" s="19" t="s">
        <v>284</v>
      </c>
      <c r="D40" s="43">
        <v>-103357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-2485936</v>
      </c>
      <c r="L40" s="43">
        <v>0</v>
      </c>
      <c r="M40" s="43">
        <v>0</v>
      </c>
      <c r="N40" s="43">
        <v>0</v>
      </c>
      <c r="O40" s="43">
        <f t="shared" si="6"/>
        <v>-2589293</v>
      </c>
      <c r="P40" s="44">
        <f>(O40/P$52)</f>
        <v>-326.80714375867728</v>
      </c>
      <c r="Q40" s="9"/>
    </row>
    <row r="41" spans="1:17">
      <c r="A41" s="12"/>
      <c r="B41" s="23">
        <v>364</v>
      </c>
      <c r="C41" s="19" t="s">
        <v>276</v>
      </c>
      <c r="D41" s="43">
        <v>56256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6"/>
        <v>56256</v>
      </c>
      <c r="P41" s="44">
        <f>(O41/P$52)</f>
        <v>7.1003407800075733</v>
      </c>
      <c r="Q41" s="9"/>
    </row>
    <row r="42" spans="1:17">
      <c r="A42" s="12"/>
      <c r="B42" s="23">
        <v>368</v>
      </c>
      <c r="C42" s="19" t="s">
        <v>44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2703498</v>
      </c>
      <c r="L42" s="43">
        <v>0</v>
      </c>
      <c r="M42" s="43">
        <v>0</v>
      </c>
      <c r="N42" s="43">
        <v>0</v>
      </c>
      <c r="O42" s="43">
        <f t="shared" si="6"/>
        <v>2703498</v>
      </c>
      <c r="P42" s="44">
        <f>(O42/P$52)</f>
        <v>341.22150700492239</v>
      </c>
      <c r="Q42" s="9"/>
    </row>
    <row r="43" spans="1:17">
      <c r="A43" s="12"/>
      <c r="B43" s="23">
        <v>369.9</v>
      </c>
      <c r="C43" s="19" t="s">
        <v>46</v>
      </c>
      <c r="D43" s="43">
        <v>131771</v>
      </c>
      <c r="E43" s="43">
        <v>317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6"/>
        <v>132088</v>
      </c>
      <c r="P43" s="44">
        <f>(O43/P$52)</f>
        <v>16.67146282973621</v>
      </c>
      <c r="Q43" s="9"/>
    </row>
    <row r="44" spans="1:17" ht="15.75">
      <c r="A44" s="27" t="s">
        <v>31</v>
      </c>
      <c r="B44" s="28"/>
      <c r="C44" s="29"/>
      <c r="D44" s="30">
        <f>SUM(D45:D49)</f>
        <v>5935464</v>
      </c>
      <c r="E44" s="30">
        <f>SUM(E45:E49)</f>
        <v>0</v>
      </c>
      <c r="F44" s="30">
        <f>SUM(F45:F49)</f>
        <v>360000</v>
      </c>
      <c r="G44" s="30">
        <f>SUM(G45:G49)</f>
        <v>0</v>
      </c>
      <c r="H44" s="30">
        <f>SUM(H45:H49)</f>
        <v>0</v>
      </c>
      <c r="I44" s="30">
        <f>SUM(I45:I49)</f>
        <v>2802579</v>
      </c>
      <c r="J44" s="30">
        <f>SUM(J45:J49)</f>
        <v>3865</v>
      </c>
      <c r="K44" s="30">
        <f>SUM(K45:K49)</f>
        <v>0</v>
      </c>
      <c r="L44" s="30">
        <f>SUM(L45:L49)</f>
        <v>0</v>
      </c>
      <c r="M44" s="30">
        <f>SUM(M45:M49)</f>
        <v>0</v>
      </c>
      <c r="N44" s="30">
        <f>SUM(N45:N49)</f>
        <v>0</v>
      </c>
      <c r="O44" s="30">
        <f t="shared" si="6"/>
        <v>9101908</v>
      </c>
      <c r="P44" s="42">
        <f>(O44/P$52)</f>
        <v>1148.7956582102738</v>
      </c>
      <c r="Q44" s="9"/>
    </row>
    <row r="45" spans="1:17">
      <c r="A45" s="12"/>
      <c r="B45" s="23">
        <v>381</v>
      </c>
      <c r="C45" s="19" t="s">
        <v>47</v>
      </c>
      <c r="D45" s="43">
        <v>0</v>
      </c>
      <c r="E45" s="43">
        <v>0</v>
      </c>
      <c r="F45" s="43">
        <v>360000</v>
      </c>
      <c r="G45" s="43">
        <v>0</v>
      </c>
      <c r="H45" s="43">
        <v>0</v>
      </c>
      <c r="I45" s="43">
        <v>285181</v>
      </c>
      <c r="J45" s="43">
        <v>3865</v>
      </c>
      <c r="K45" s="43">
        <v>0</v>
      </c>
      <c r="L45" s="43">
        <v>0</v>
      </c>
      <c r="M45" s="43">
        <v>0</v>
      </c>
      <c r="N45" s="43">
        <v>0</v>
      </c>
      <c r="O45" s="43">
        <f t="shared" si="6"/>
        <v>649046</v>
      </c>
      <c r="P45" s="44">
        <f>(O45/P$52)</f>
        <v>81.919222516723465</v>
      </c>
      <c r="Q45" s="9"/>
    </row>
    <row r="46" spans="1:17">
      <c r="A46" s="12"/>
      <c r="B46" s="23">
        <v>382</v>
      </c>
      <c r="C46" s="19" t="s">
        <v>55</v>
      </c>
      <c r="D46" s="43">
        <v>5874531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f t="shared" si="6"/>
        <v>5874531</v>
      </c>
      <c r="P46" s="44">
        <f>(O46/P$52)</f>
        <v>741.45285876561911</v>
      </c>
      <c r="Q46" s="9"/>
    </row>
    <row r="47" spans="1:17">
      <c r="A47" s="12"/>
      <c r="B47" s="23">
        <v>384</v>
      </c>
      <c r="C47" s="19" t="s">
        <v>240</v>
      </c>
      <c r="D47" s="43">
        <v>60933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 t="shared" si="6"/>
        <v>60933</v>
      </c>
      <c r="P47" s="44">
        <f>(O47/P$52)</f>
        <v>7.6906474820143886</v>
      </c>
      <c r="Q47" s="9"/>
    </row>
    <row r="48" spans="1:17">
      <c r="A48" s="12"/>
      <c r="B48" s="23">
        <v>389.1</v>
      </c>
      <c r="C48" s="19" t="s">
        <v>251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5136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f t="shared" si="6"/>
        <v>5136</v>
      </c>
      <c r="P48" s="44">
        <f>(O48/P$52)</f>
        <v>0.64823930329420676</v>
      </c>
      <c r="Q48" s="9"/>
    </row>
    <row r="49" spans="1:120" ht="15.75" thickBot="1">
      <c r="A49" s="12"/>
      <c r="B49" s="23">
        <v>389.7</v>
      </c>
      <c r="C49" s="19" t="s">
        <v>257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2512262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f t="shared" si="6"/>
        <v>2512262</v>
      </c>
      <c r="P49" s="44">
        <f>(O49/P$52)</f>
        <v>317.08469014262272</v>
      </c>
      <c r="Q49" s="9"/>
    </row>
    <row r="50" spans="1:120" ht="16.5" thickBot="1">
      <c r="A50" s="13" t="s">
        <v>39</v>
      </c>
      <c r="B50" s="21"/>
      <c r="C50" s="20"/>
      <c r="D50" s="14">
        <f>SUM(D5,D11,D13,D24,D33,D36,D44)</f>
        <v>11845814</v>
      </c>
      <c r="E50" s="14">
        <f>SUM(E5,E11,E13,E24,E33,E36,E44)</f>
        <v>586907</v>
      </c>
      <c r="F50" s="14">
        <f>SUM(F5,F11,F13,F24,F33,F36,F44)</f>
        <v>360000</v>
      </c>
      <c r="G50" s="14">
        <f>SUM(G5,G11,G13,G24,G33,G36,G44)</f>
        <v>0</v>
      </c>
      <c r="H50" s="14">
        <f>SUM(H5,H11,H13,H24,H33,H36,H44)</f>
        <v>0</v>
      </c>
      <c r="I50" s="14">
        <f>SUM(I5,I11,I13,I24,I33,I36,I44)</f>
        <v>28861436</v>
      </c>
      <c r="J50" s="14">
        <f>SUM(J5,J11,J13,J24,J33,J36,J44)</f>
        <v>138865</v>
      </c>
      <c r="K50" s="14">
        <f>SUM(K5,K11,K13,K24,K33,K36,K44)</f>
        <v>-683540</v>
      </c>
      <c r="L50" s="14">
        <f>SUM(L5,L11,L13,L24,L33,L36,L44)</f>
        <v>0</v>
      </c>
      <c r="M50" s="14">
        <f>SUM(M5,M11,M13,M24,M33,M36,M44)</f>
        <v>0</v>
      </c>
      <c r="N50" s="14">
        <f>SUM(N5,N11,N13,N24,N33,N36,N44)</f>
        <v>0</v>
      </c>
      <c r="O50" s="14">
        <f>SUM(D50:N50)</f>
        <v>41109482</v>
      </c>
      <c r="P50" s="36">
        <f>(O50/P$52)</f>
        <v>5188.625773065758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5"/>
      <c r="B51" s="17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8"/>
    </row>
    <row r="52" spans="1:120">
      <c r="A52" s="37"/>
      <c r="B52" s="38"/>
      <c r="C52" s="38"/>
      <c r="D52" s="39"/>
      <c r="E52" s="39"/>
      <c r="F52" s="39"/>
      <c r="G52" s="39"/>
      <c r="H52" s="39"/>
      <c r="I52" s="39"/>
      <c r="J52" s="39"/>
      <c r="K52" s="39"/>
      <c r="L52" s="39"/>
      <c r="M52" s="52" t="s">
        <v>310</v>
      </c>
      <c r="N52" s="52"/>
      <c r="O52" s="52"/>
      <c r="P52" s="40">
        <v>7923</v>
      </c>
    </row>
    <row r="53" spans="1:120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5"/>
    </row>
    <row r="54" spans="1:120" ht="15.75" customHeight="1" thickBot="1">
      <c r="A54" s="56" t="s">
        <v>57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8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264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1952314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1952314</v>
      </c>
      <c r="O5" s="31">
        <f t="shared" ref="O5:O45" si="2">(N5/O$47)</f>
        <v>246.50429292929292</v>
      </c>
      <c r="P5" s="6"/>
    </row>
    <row r="6" spans="1:133">
      <c r="A6" s="12"/>
      <c r="B6" s="23">
        <v>311</v>
      </c>
      <c r="C6" s="19" t="s">
        <v>3</v>
      </c>
      <c r="D6" s="43">
        <v>947648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947648</v>
      </c>
      <c r="O6" s="44">
        <f t="shared" si="2"/>
        <v>119.65252525252525</v>
      </c>
      <c r="P6" s="9"/>
    </row>
    <row r="7" spans="1:133">
      <c r="A7" s="12"/>
      <c r="B7" s="23">
        <v>312.42</v>
      </c>
      <c r="C7" s="19" t="s">
        <v>88</v>
      </c>
      <c r="D7" s="43">
        <v>264490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264490</v>
      </c>
      <c r="O7" s="44">
        <f t="shared" si="2"/>
        <v>33.395202020202021</v>
      </c>
      <c r="P7" s="9"/>
    </row>
    <row r="8" spans="1:133">
      <c r="A8" s="12"/>
      <c r="B8" s="23">
        <v>312.60000000000002</v>
      </c>
      <c r="C8" s="19" t="s">
        <v>12</v>
      </c>
      <c r="D8" s="43">
        <v>413362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413362</v>
      </c>
      <c r="O8" s="44">
        <f t="shared" si="2"/>
        <v>52.192171717171718</v>
      </c>
      <c r="P8" s="9"/>
    </row>
    <row r="9" spans="1:133">
      <c r="A9" s="12"/>
      <c r="B9" s="23">
        <v>314.8</v>
      </c>
      <c r="C9" s="19" t="s">
        <v>14</v>
      </c>
      <c r="D9" s="43">
        <v>8207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8207</v>
      </c>
      <c r="O9" s="44">
        <f t="shared" si="2"/>
        <v>1.0362373737373738</v>
      </c>
      <c r="P9" s="9"/>
    </row>
    <row r="10" spans="1:133">
      <c r="A10" s="12"/>
      <c r="B10" s="23">
        <v>315</v>
      </c>
      <c r="C10" s="19" t="s">
        <v>265</v>
      </c>
      <c r="D10" s="43">
        <v>274041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274041</v>
      </c>
      <c r="O10" s="44">
        <f t="shared" si="2"/>
        <v>34.601136363636364</v>
      </c>
      <c r="P10" s="9"/>
    </row>
    <row r="11" spans="1:133">
      <c r="A11" s="12"/>
      <c r="B11" s="23">
        <v>316</v>
      </c>
      <c r="C11" s="19" t="s">
        <v>266</v>
      </c>
      <c r="D11" s="43">
        <v>44566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44566</v>
      </c>
      <c r="O11" s="44">
        <f t="shared" si="2"/>
        <v>5.6270202020202023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SUM(D13:D14)</f>
        <v>64729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64729</v>
      </c>
      <c r="O12" s="42">
        <f t="shared" si="2"/>
        <v>8.1728535353535356</v>
      </c>
      <c r="P12" s="10"/>
    </row>
    <row r="13" spans="1:133">
      <c r="A13" s="12"/>
      <c r="B13" s="23">
        <v>322</v>
      </c>
      <c r="C13" s="19" t="s">
        <v>0</v>
      </c>
      <c r="D13" s="43">
        <v>62979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62979</v>
      </c>
      <c r="O13" s="44">
        <f t="shared" si="2"/>
        <v>7.9518939393939396</v>
      </c>
      <c r="P13" s="9"/>
    </row>
    <row r="14" spans="1:133">
      <c r="A14" s="12"/>
      <c r="B14" s="23">
        <v>329</v>
      </c>
      <c r="C14" s="19" t="s">
        <v>18</v>
      </c>
      <c r="D14" s="43">
        <v>1750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1750</v>
      </c>
      <c r="O14" s="44">
        <f t="shared" si="2"/>
        <v>0.22095959595959597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SUM(D16:D22)</f>
        <v>527944</v>
      </c>
      <c r="E15" s="30">
        <f t="shared" si="4"/>
        <v>0</v>
      </c>
      <c r="F15" s="30">
        <f t="shared" si="4"/>
        <v>0</v>
      </c>
      <c r="G15" s="30">
        <f t="shared" si="4"/>
        <v>489371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1017315</v>
      </c>
      <c r="O15" s="42">
        <f t="shared" si="2"/>
        <v>128.44886363636363</v>
      </c>
      <c r="P15" s="10"/>
    </row>
    <row r="16" spans="1:133">
      <c r="A16" s="12"/>
      <c r="B16" s="23">
        <v>331.2</v>
      </c>
      <c r="C16" s="19" t="s">
        <v>61</v>
      </c>
      <c r="D16" s="43">
        <v>0</v>
      </c>
      <c r="E16" s="43">
        <v>0</v>
      </c>
      <c r="F16" s="43">
        <v>0</v>
      </c>
      <c r="G16" s="43">
        <v>87200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87200</v>
      </c>
      <c r="O16" s="44">
        <f t="shared" si="2"/>
        <v>11.01010101010101</v>
      </c>
      <c r="P16" s="9"/>
    </row>
    <row r="17" spans="1:16">
      <c r="A17" s="12"/>
      <c r="B17" s="23">
        <v>331.39</v>
      </c>
      <c r="C17" s="19" t="s">
        <v>81</v>
      </c>
      <c r="D17" s="43">
        <v>0</v>
      </c>
      <c r="E17" s="43">
        <v>0</v>
      </c>
      <c r="F17" s="43">
        <v>0</v>
      </c>
      <c r="G17" s="43">
        <v>402171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402171</v>
      </c>
      <c r="O17" s="44">
        <f t="shared" si="2"/>
        <v>50.779166666666669</v>
      </c>
      <c r="P17" s="9"/>
    </row>
    <row r="18" spans="1:16">
      <c r="A18" s="12"/>
      <c r="B18" s="23">
        <v>335.12</v>
      </c>
      <c r="C18" s="19" t="s">
        <v>267</v>
      </c>
      <c r="D18" s="43">
        <v>237509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237509</v>
      </c>
      <c r="O18" s="44">
        <f t="shared" si="2"/>
        <v>29.9885101010101</v>
      </c>
      <c r="P18" s="9"/>
    </row>
    <row r="19" spans="1:16">
      <c r="A19" s="12"/>
      <c r="B19" s="23">
        <v>335.14</v>
      </c>
      <c r="C19" s="19" t="s">
        <v>268</v>
      </c>
      <c r="D19" s="43">
        <v>1729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1729</v>
      </c>
      <c r="O19" s="44">
        <f t="shared" si="2"/>
        <v>0.21830808080808081</v>
      </c>
      <c r="P19" s="9"/>
    </row>
    <row r="20" spans="1:16">
      <c r="A20" s="12"/>
      <c r="B20" s="23">
        <v>335.15</v>
      </c>
      <c r="C20" s="19" t="s">
        <v>269</v>
      </c>
      <c r="D20" s="43">
        <v>3958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3958</v>
      </c>
      <c r="O20" s="44">
        <f t="shared" si="2"/>
        <v>0.49974747474747477</v>
      </c>
      <c r="P20" s="9"/>
    </row>
    <row r="21" spans="1:16">
      <c r="A21" s="12"/>
      <c r="B21" s="23">
        <v>335.18</v>
      </c>
      <c r="C21" s="19" t="s">
        <v>270</v>
      </c>
      <c r="D21" s="43">
        <v>213943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213943</v>
      </c>
      <c r="O21" s="44">
        <f t="shared" si="2"/>
        <v>27.013005050505051</v>
      </c>
      <c r="P21" s="9"/>
    </row>
    <row r="22" spans="1:16">
      <c r="A22" s="12"/>
      <c r="B22" s="23">
        <v>335.19</v>
      </c>
      <c r="C22" s="19" t="s">
        <v>271</v>
      </c>
      <c r="D22" s="43">
        <v>70805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70805</v>
      </c>
      <c r="O22" s="44">
        <f t="shared" si="2"/>
        <v>8.9400252525252526</v>
      </c>
      <c r="P22" s="9"/>
    </row>
    <row r="23" spans="1:16" ht="15.75">
      <c r="A23" s="27" t="s">
        <v>30</v>
      </c>
      <c r="B23" s="28"/>
      <c r="C23" s="29"/>
      <c r="D23" s="30">
        <f t="shared" ref="D23:M23" si="5">SUM(D24:D34)</f>
        <v>444300</v>
      </c>
      <c r="E23" s="30">
        <f t="shared" si="5"/>
        <v>469272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19974466</v>
      </c>
      <c r="J23" s="30">
        <f t="shared" si="5"/>
        <v>291410</v>
      </c>
      <c r="K23" s="30">
        <f t="shared" si="5"/>
        <v>0</v>
      </c>
      <c r="L23" s="30">
        <f t="shared" si="5"/>
        <v>0</v>
      </c>
      <c r="M23" s="30">
        <f t="shared" si="5"/>
        <v>0</v>
      </c>
      <c r="N23" s="30">
        <f t="shared" si="1"/>
        <v>21179448</v>
      </c>
      <c r="O23" s="42">
        <f t="shared" si="2"/>
        <v>2674.1727272727271</v>
      </c>
      <c r="P23" s="10"/>
    </row>
    <row r="24" spans="1:16">
      <c r="A24" s="12"/>
      <c r="B24" s="23">
        <v>341.2</v>
      </c>
      <c r="C24" s="19" t="s">
        <v>272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291410</v>
      </c>
      <c r="K24" s="43">
        <v>0</v>
      </c>
      <c r="L24" s="43">
        <v>0</v>
      </c>
      <c r="M24" s="43">
        <v>0</v>
      </c>
      <c r="N24" s="43">
        <f t="shared" ref="N24:N34" si="6">SUM(D24:M24)</f>
        <v>291410</v>
      </c>
      <c r="O24" s="44">
        <f t="shared" si="2"/>
        <v>36.794191919191917</v>
      </c>
      <c r="P24" s="9"/>
    </row>
    <row r="25" spans="1:16">
      <c r="A25" s="12"/>
      <c r="B25" s="23">
        <v>341.9</v>
      </c>
      <c r="C25" s="19" t="s">
        <v>273</v>
      </c>
      <c r="D25" s="43">
        <v>0</v>
      </c>
      <c r="E25" s="43">
        <v>440462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440462</v>
      </c>
      <c r="O25" s="44">
        <f t="shared" si="2"/>
        <v>55.613888888888887</v>
      </c>
      <c r="P25" s="9"/>
    </row>
    <row r="26" spans="1:16">
      <c r="A26" s="12"/>
      <c r="B26" s="23">
        <v>342.2</v>
      </c>
      <c r="C26" s="19" t="s">
        <v>32</v>
      </c>
      <c r="D26" s="43">
        <v>405000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405000</v>
      </c>
      <c r="O26" s="44">
        <f t="shared" si="2"/>
        <v>51.136363636363633</v>
      </c>
      <c r="P26" s="9"/>
    </row>
    <row r="27" spans="1:16">
      <c r="A27" s="12"/>
      <c r="B27" s="23">
        <v>342.5</v>
      </c>
      <c r="C27" s="19" t="s">
        <v>67</v>
      </c>
      <c r="D27" s="43">
        <v>2041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6"/>
        <v>2041</v>
      </c>
      <c r="O27" s="44">
        <f t="shared" si="2"/>
        <v>0.25770202020202021</v>
      </c>
      <c r="P27" s="9"/>
    </row>
    <row r="28" spans="1:16">
      <c r="A28" s="12"/>
      <c r="B28" s="23">
        <v>343.1</v>
      </c>
      <c r="C28" s="19" t="s">
        <v>33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13871208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6"/>
        <v>13871208</v>
      </c>
      <c r="O28" s="44">
        <f t="shared" si="2"/>
        <v>1751.4151515151516</v>
      </c>
      <c r="P28" s="9"/>
    </row>
    <row r="29" spans="1:16">
      <c r="A29" s="12"/>
      <c r="B29" s="23">
        <v>343.2</v>
      </c>
      <c r="C29" s="19" t="s">
        <v>34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1669353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6"/>
        <v>1669353</v>
      </c>
      <c r="O29" s="44">
        <f t="shared" si="2"/>
        <v>210.77689393939394</v>
      </c>
      <c r="P29" s="9"/>
    </row>
    <row r="30" spans="1:16">
      <c r="A30" s="12"/>
      <c r="B30" s="23">
        <v>343.3</v>
      </c>
      <c r="C30" s="19" t="s">
        <v>35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1397971</v>
      </c>
      <c r="J30" s="43">
        <v>0</v>
      </c>
      <c r="K30" s="43">
        <v>0</v>
      </c>
      <c r="L30" s="43">
        <v>0</v>
      </c>
      <c r="M30" s="43">
        <v>0</v>
      </c>
      <c r="N30" s="43">
        <f t="shared" si="6"/>
        <v>1397971</v>
      </c>
      <c r="O30" s="44">
        <f t="shared" si="2"/>
        <v>176.51148989898991</v>
      </c>
      <c r="P30" s="9"/>
    </row>
    <row r="31" spans="1:16">
      <c r="A31" s="12"/>
      <c r="B31" s="23">
        <v>343.4</v>
      </c>
      <c r="C31" s="19" t="s">
        <v>36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1289776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6"/>
        <v>1289776</v>
      </c>
      <c r="O31" s="44">
        <f t="shared" si="2"/>
        <v>162.85050505050506</v>
      </c>
      <c r="P31" s="9"/>
    </row>
    <row r="32" spans="1:16">
      <c r="A32" s="12"/>
      <c r="B32" s="23">
        <v>343.5</v>
      </c>
      <c r="C32" s="19" t="s">
        <v>37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1578598</v>
      </c>
      <c r="J32" s="43">
        <v>0</v>
      </c>
      <c r="K32" s="43">
        <v>0</v>
      </c>
      <c r="L32" s="43">
        <v>0</v>
      </c>
      <c r="M32" s="43">
        <v>0</v>
      </c>
      <c r="N32" s="43">
        <f t="shared" si="6"/>
        <v>1578598</v>
      </c>
      <c r="O32" s="44">
        <f t="shared" si="2"/>
        <v>199.31792929292931</v>
      </c>
      <c r="P32" s="9"/>
    </row>
    <row r="33" spans="1:119">
      <c r="A33" s="12"/>
      <c r="B33" s="23">
        <v>343.9</v>
      </c>
      <c r="C33" s="19" t="s">
        <v>69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167560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6"/>
        <v>167560</v>
      </c>
      <c r="O33" s="44">
        <f t="shared" si="2"/>
        <v>21.156565656565657</v>
      </c>
      <c r="P33" s="9"/>
    </row>
    <row r="34" spans="1:119">
      <c r="A34" s="12"/>
      <c r="B34" s="23">
        <v>347.2</v>
      </c>
      <c r="C34" s="19" t="s">
        <v>70</v>
      </c>
      <c r="D34" s="43">
        <v>37259</v>
      </c>
      <c r="E34" s="43">
        <v>28810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6"/>
        <v>66069</v>
      </c>
      <c r="O34" s="44">
        <f t="shared" si="2"/>
        <v>8.3420454545454543</v>
      </c>
      <c r="P34" s="9"/>
    </row>
    <row r="35" spans="1:119" ht="15.75">
      <c r="A35" s="27" t="s">
        <v>72</v>
      </c>
      <c r="B35" s="28"/>
      <c r="C35" s="29"/>
      <c r="D35" s="30">
        <f t="shared" ref="D35:M35" si="7">SUM(D36:D36)</f>
        <v>24058</v>
      </c>
      <c r="E35" s="30">
        <f t="shared" si="7"/>
        <v>0</v>
      </c>
      <c r="F35" s="30">
        <f t="shared" si="7"/>
        <v>0</v>
      </c>
      <c r="G35" s="30">
        <f t="shared" si="7"/>
        <v>0</v>
      </c>
      <c r="H35" s="30">
        <f t="shared" si="7"/>
        <v>0</v>
      </c>
      <c r="I35" s="30">
        <f t="shared" si="7"/>
        <v>0</v>
      </c>
      <c r="J35" s="30">
        <f t="shared" si="7"/>
        <v>0</v>
      </c>
      <c r="K35" s="30">
        <f t="shared" si="7"/>
        <v>0</v>
      </c>
      <c r="L35" s="30">
        <f t="shared" si="7"/>
        <v>0</v>
      </c>
      <c r="M35" s="30">
        <f t="shared" si="7"/>
        <v>0</v>
      </c>
      <c r="N35" s="30">
        <f t="shared" ref="N35:N45" si="8">SUM(D35:M35)</f>
        <v>24058</v>
      </c>
      <c r="O35" s="42">
        <f t="shared" si="2"/>
        <v>3.0376262626262625</v>
      </c>
      <c r="P35" s="10"/>
    </row>
    <row r="36" spans="1:119">
      <c r="A36" s="45"/>
      <c r="B36" s="46">
        <v>359</v>
      </c>
      <c r="C36" s="47" t="s">
        <v>73</v>
      </c>
      <c r="D36" s="43">
        <v>24058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8"/>
        <v>24058</v>
      </c>
      <c r="O36" s="44">
        <f t="shared" si="2"/>
        <v>3.0376262626262625</v>
      </c>
      <c r="P36" s="9"/>
    </row>
    <row r="37" spans="1:119" ht="15.75">
      <c r="A37" s="27" t="s">
        <v>4</v>
      </c>
      <c r="B37" s="28"/>
      <c r="C37" s="29"/>
      <c r="D37" s="30">
        <f t="shared" ref="D37:M37" si="9">SUM(D38:D41)</f>
        <v>61715</v>
      </c>
      <c r="E37" s="30">
        <f t="shared" si="9"/>
        <v>6474</v>
      </c>
      <c r="F37" s="30">
        <f t="shared" si="9"/>
        <v>11346</v>
      </c>
      <c r="G37" s="30">
        <f t="shared" si="9"/>
        <v>22</v>
      </c>
      <c r="H37" s="30">
        <f t="shared" si="9"/>
        <v>0</v>
      </c>
      <c r="I37" s="30">
        <f t="shared" si="9"/>
        <v>97440</v>
      </c>
      <c r="J37" s="30">
        <f t="shared" si="9"/>
        <v>0</v>
      </c>
      <c r="K37" s="30">
        <f t="shared" si="9"/>
        <v>2309812</v>
      </c>
      <c r="L37" s="30">
        <f t="shared" si="9"/>
        <v>0</v>
      </c>
      <c r="M37" s="30">
        <f t="shared" si="9"/>
        <v>0</v>
      </c>
      <c r="N37" s="30">
        <f t="shared" si="8"/>
        <v>2486809</v>
      </c>
      <c r="O37" s="42">
        <f t="shared" si="2"/>
        <v>313.99103535353538</v>
      </c>
      <c r="P37" s="10"/>
    </row>
    <row r="38" spans="1:119">
      <c r="A38" s="12"/>
      <c r="B38" s="23">
        <v>361.1</v>
      </c>
      <c r="C38" s="19" t="s">
        <v>41</v>
      </c>
      <c r="D38" s="43">
        <v>23</v>
      </c>
      <c r="E38" s="43">
        <v>91</v>
      </c>
      <c r="F38" s="43">
        <v>0</v>
      </c>
      <c r="G38" s="43">
        <v>22</v>
      </c>
      <c r="H38" s="43">
        <v>0</v>
      </c>
      <c r="I38" s="43">
        <v>733</v>
      </c>
      <c r="J38" s="43">
        <v>0</v>
      </c>
      <c r="K38" s="43">
        <v>248302</v>
      </c>
      <c r="L38" s="43">
        <v>0</v>
      </c>
      <c r="M38" s="43">
        <v>0</v>
      </c>
      <c r="N38" s="43">
        <f t="shared" si="8"/>
        <v>249171</v>
      </c>
      <c r="O38" s="44">
        <f t="shared" si="2"/>
        <v>31.460984848484848</v>
      </c>
      <c r="P38" s="9"/>
    </row>
    <row r="39" spans="1:119">
      <c r="A39" s="12"/>
      <c r="B39" s="23">
        <v>361.3</v>
      </c>
      <c r="C39" s="19" t="s">
        <v>43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1269706</v>
      </c>
      <c r="L39" s="43">
        <v>0</v>
      </c>
      <c r="M39" s="43">
        <v>0</v>
      </c>
      <c r="N39" s="43">
        <f t="shared" si="8"/>
        <v>1269706</v>
      </c>
      <c r="O39" s="44">
        <f t="shared" si="2"/>
        <v>160.31641414141413</v>
      </c>
      <c r="P39" s="9"/>
    </row>
    <row r="40" spans="1:119">
      <c r="A40" s="12"/>
      <c r="B40" s="23">
        <v>368</v>
      </c>
      <c r="C40" s="19" t="s">
        <v>44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791804</v>
      </c>
      <c r="L40" s="43">
        <v>0</v>
      </c>
      <c r="M40" s="43">
        <v>0</v>
      </c>
      <c r="N40" s="43">
        <f t="shared" si="8"/>
        <v>791804</v>
      </c>
      <c r="O40" s="44">
        <f t="shared" si="2"/>
        <v>99.975252525252529</v>
      </c>
      <c r="P40" s="9"/>
    </row>
    <row r="41" spans="1:119">
      <c r="A41" s="12"/>
      <c r="B41" s="23">
        <v>369.9</v>
      </c>
      <c r="C41" s="19" t="s">
        <v>46</v>
      </c>
      <c r="D41" s="43">
        <v>61692</v>
      </c>
      <c r="E41" s="43">
        <v>6383</v>
      </c>
      <c r="F41" s="43">
        <v>11346</v>
      </c>
      <c r="G41" s="43">
        <v>0</v>
      </c>
      <c r="H41" s="43">
        <v>0</v>
      </c>
      <c r="I41" s="43">
        <v>96707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176128</v>
      </c>
      <c r="O41" s="44">
        <f t="shared" si="2"/>
        <v>22.238383838383839</v>
      </c>
      <c r="P41" s="9"/>
    </row>
    <row r="42" spans="1:119" ht="15.75">
      <c r="A42" s="27" t="s">
        <v>31</v>
      </c>
      <c r="B42" s="28"/>
      <c r="C42" s="29"/>
      <c r="D42" s="30">
        <f t="shared" ref="D42:M42" si="10">SUM(D43:D44)</f>
        <v>11534300</v>
      </c>
      <c r="E42" s="30">
        <f t="shared" si="10"/>
        <v>34713</v>
      </c>
      <c r="F42" s="30">
        <f t="shared" si="10"/>
        <v>4922097</v>
      </c>
      <c r="G42" s="30">
        <f t="shared" si="10"/>
        <v>64447</v>
      </c>
      <c r="H42" s="30">
        <f t="shared" si="10"/>
        <v>0</v>
      </c>
      <c r="I42" s="30">
        <f t="shared" si="10"/>
        <v>4878034</v>
      </c>
      <c r="J42" s="30">
        <f t="shared" si="10"/>
        <v>0</v>
      </c>
      <c r="K42" s="30">
        <f t="shared" si="10"/>
        <v>0</v>
      </c>
      <c r="L42" s="30">
        <f t="shared" si="10"/>
        <v>0</v>
      </c>
      <c r="M42" s="30">
        <f t="shared" si="10"/>
        <v>0</v>
      </c>
      <c r="N42" s="30">
        <f t="shared" si="8"/>
        <v>21433591</v>
      </c>
      <c r="O42" s="42">
        <f t="shared" si="2"/>
        <v>2706.26148989899</v>
      </c>
      <c r="P42" s="9"/>
    </row>
    <row r="43" spans="1:119">
      <c r="A43" s="12"/>
      <c r="B43" s="23">
        <v>381</v>
      </c>
      <c r="C43" s="19" t="s">
        <v>47</v>
      </c>
      <c r="D43" s="43">
        <v>11450546</v>
      </c>
      <c r="E43" s="43">
        <v>34713</v>
      </c>
      <c r="F43" s="43">
        <v>415097</v>
      </c>
      <c r="G43" s="43">
        <v>64447</v>
      </c>
      <c r="H43" s="43">
        <v>0</v>
      </c>
      <c r="I43" s="43">
        <v>4878034</v>
      </c>
      <c r="J43" s="43">
        <v>0</v>
      </c>
      <c r="K43" s="43">
        <v>0</v>
      </c>
      <c r="L43" s="43">
        <v>0</v>
      </c>
      <c r="M43" s="43">
        <v>0</v>
      </c>
      <c r="N43" s="43">
        <f t="shared" si="8"/>
        <v>16842837</v>
      </c>
      <c r="O43" s="44">
        <f t="shared" si="2"/>
        <v>2126.6208333333334</v>
      </c>
      <c r="P43" s="9"/>
    </row>
    <row r="44" spans="1:119" ht="15.75" thickBot="1">
      <c r="A44" s="12"/>
      <c r="B44" s="23">
        <v>384</v>
      </c>
      <c r="C44" s="19" t="s">
        <v>240</v>
      </c>
      <c r="D44" s="43">
        <v>83754</v>
      </c>
      <c r="E44" s="43">
        <v>0</v>
      </c>
      <c r="F44" s="43">
        <v>4507000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8"/>
        <v>4590754</v>
      </c>
      <c r="O44" s="44">
        <f t="shared" si="2"/>
        <v>579.64065656565651</v>
      </c>
      <c r="P44" s="9"/>
    </row>
    <row r="45" spans="1:119" ht="16.5" thickBot="1">
      <c r="A45" s="13" t="s">
        <v>39</v>
      </c>
      <c r="B45" s="21"/>
      <c r="C45" s="20"/>
      <c r="D45" s="14">
        <f t="shared" ref="D45:M45" si="11">SUM(D5,D12,D15,D23,D35,D37,D42)</f>
        <v>14609360</v>
      </c>
      <c r="E45" s="14">
        <f t="shared" si="11"/>
        <v>510459</v>
      </c>
      <c r="F45" s="14">
        <f t="shared" si="11"/>
        <v>4933443</v>
      </c>
      <c r="G45" s="14">
        <f t="shared" si="11"/>
        <v>553840</v>
      </c>
      <c r="H45" s="14">
        <f t="shared" si="11"/>
        <v>0</v>
      </c>
      <c r="I45" s="14">
        <f t="shared" si="11"/>
        <v>24949940</v>
      </c>
      <c r="J45" s="14">
        <f t="shared" si="11"/>
        <v>291410</v>
      </c>
      <c r="K45" s="14">
        <f t="shared" si="11"/>
        <v>2309812</v>
      </c>
      <c r="L45" s="14">
        <f t="shared" si="11"/>
        <v>0</v>
      </c>
      <c r="M45" s="14">
        <f t="shared" si="11"/>
        <v>0</v>
      </c>
      <c r="N45" s="14">
        <f t="shared" si="8"/>
        <v>48158264</v>
      </c>
      <c r="O45" s="36">
        <f t="shared" si="2"/>
        <v>6080.5888888888885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5"/>
      <c r="B46" s="17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8"/>
    </row>
    <row r="47" spans="1:119">
      <c r="A47" s="37"/>
      <c r="B47" s="38"/>
      <c r="C47" s="38"/>
      <c r="D47" s="39"/>
      <c r="E47" s="39"/>
      <c r="F47" s="39"/>
      <c r="G47" s="39"/>
      <c r="H47" s="39"/>
      <c r="I47" s="39"/>
      <c r="J47" s="39"/>
      <c r="K47" s="39"/>
      <c r="L47" s="52" t="s">
        <v>274</v>
      </c>
      <c r="M47" s="52"/>
      <c r="N47" s="52"/>
      <c r="O47" s="40">
        <v>7920</v>
      </c>
    </row>
    <row r="48" spans="1:119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</row>
    <row r="49" spans="1:15" ht="15.75" customHeight="1" thickBot="1">
      <c r="A49" s="56" t="s">
        <v>57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SUM(D6:D10)</f>
        <v>1928447</v>
      </c>
      <c r="E5" s="25">
        <f t="shared" si="0"/>
        <v>334472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2262919</v>
      </c>
      <c r="O5" s="31">
        <f t="shared" ref="O5:O35" si="2">(N5/O$37)</f>
        <v>287.93981422572847</v>
      </c>
      <c r="P5" s="6"/>
    </row>
    <row r="6" spans="1:133">
      <c r="A6" s="12"/>
      <c r="B6" s="23">
        <v>311</v>
      </c>
      <c r="C6" s="19" t="s">
        <v>3</v>
      </c>
      <c r="D6" s="43">
        <v>990352</v>
      </c>
      <c r="E6" s="43">
        <v>334472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1324824</v>
      </c>
      <c r="O6" s="44">
        <f t="shared" si="2"/>
        <v>168.57411884463673</v>
      </c>
      <c r="P6" s="9"/>
    </row>
    <row r="7" spans="1:133">
      <c r="A7" s="12"/>
      <c r="B7" s="23">
        <v>312.10000000000002</v>
      </c>
      <c r="C7" s="19" t="s">
        <v>11</v>
      </c>
      <c r="D7" s="43">
        <v>270273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270273</v>
      </c>
      <c r="O7" s="44">
        <f t="shared" si="2"/>
        <v>34.390253212876956</v>
      </c>
      <c r="P7" s="9"/>
    </row>
    <row r="8" spans="1:133">
      <c r="A8" s="12"/>
      <c r="B8" s="23">
        <v>312.41000000000003</v>
      </c>
      <c r="C8" s="19" t="s">
        <v>59</v>
      </c>
      <c r="D8" s="43">
        <v>393639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393639</v>
      </c>
      <c r="O8" s="44">
        <f t="shared" si="2"/>
        <v>50.087670187046697</v>
      </c>
      <c r="P8" s="9"/>
    </row>
    <row r="9" spans="1:133">
      <c r="A9" s="12"/>
      <c r="B9" s="23">
        <v>314.89999999999998</v>
      </c>
      <c r="C9" s="19" t="s">
        <v>79</v>
      </c>
      <c r="D9" s="43">
        <v>7905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7905</v>
      </c>
      <c r="O9" s="44">
        <f t="shared" si="2"/>
        <v>1.0058531619798956</v>
      </c>
      <c r="P9" s="9"/>
    </row>
    <row r="10" spans="1:133">
      <c r="A10" s="12"/>
      <c r="B10" s="23">
        <v>315</v>
      </c>
      <c r="C10" s="19" t="s">
        <v>15</v>
      </c>
      <c r="D10" s="43">
        <v>266278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266278</v>
      </c>
      <c r="O10" s="44">
        <f t="shared" si="2"/>
        <v>33.881918819188193</v>
      </c>
      <c r="P10" s="9"/>
    </row>
    <row r="11" spans="1:133" ht="15.75">
      <c r="A11" s="27" t="s">
        <v>17</v>
      </c>
      <c r="B11" s="28"/>
      <c r="C11" s="29"/>
      <c r="D11" s="30">
        <f t="shared" ref="D11:M11" si="3">SUM(D12:D12)</f>
        <v>96983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96983</v>
      </c>
      <c r="O11" s="42">
        <f t="shared" si="2"/>
        <v>12.340374093396106</v>
      </c>
      <c r="P11" s="10"/>
    </row>
    <row r="12" spans="1:133">
      <c r="A12" s="12"/>
      <c r="B12" s="23">
        <v>367</v>
      </c>
      <c r="C12" s="19" t="s">
        <v>80</v>
      </c>
      <c r="D12" s="43">
        <v>96983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96983</v>
      </c>
      <c r="O12" s="44">
        <f t="shared" si="2"/>
        <v>12.340374093396106</v>
      </c>
      <c r="P12" s="9"/>
    </row>
    <row r="13" spans="1:133" ht="15.75">
      <c r="A13" s="27" t="s">
        <v>19</v>
      </c>
      <c r="B13" s="28"/>
      <c r="C13" s="29"/>
      <c r="D13" s="30">
        <f t="shared" ref="D13:M13" si="4">SUM(D14:D17)</f>
        <v>521665</v>
      </c>
      <c r="E13" s="30">
        <f t="shared" si="4"/>
        <v>182632</v>
      </c>
      <c r="F13" s="30">
        <f t="shared" si="4"/>
        <v>0</v>
      </c>
      <c r="G13" s="30">
        <f t="shared" si="4"/>
        <v>1494053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2198350</v>
      </c>
      <c r="O13" s="42">
        <f t="shared" si="2"/>
        <v>279.72388344573102</v>
      </c>
      <c r="P13" s="10"/>
    </row>
    <row r="14" spans="1:133">
      <c r="A14" s="12"/>
      <c r="B14" s="23">
        <v>331.39</v>
      </c>
      <c r="C14" s="19" t="s">
        <v>81</v>
      </c>
      <c r="D14" s="43">
        <v>0</v>
      </c>
      <c r="E14" s="43">
        <v>0</v>
      </c>
      <c r="F14" s="43">
        <v>0</v>
      </c>
      <c r="G14" s="43">
        <v>1494053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1494053</v>
      </c>
      <c r="O14" s="44">
        <f t="shared" si="2"/>
        <v>190.10726555541419</v>
      </c>
      <c r="P14" s="9"/>
    </row>
    <row r="15" spans="1:133">
      <c r="A15" s="12"/>
      <c r="B15" s="23">
        <v>334.7</v>
      </c>
      <c r="C15" s="19" t="s">
        <v>64</v>
      </c>
      <c r="D15" s="43">
        <v>0</v>
      </c>
      <c r="E15" s="43">
        <v>180497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180497</v>
      </c>
      <c r="O15" s="44">
        <f t="shared" si="2"/>
        <v>22.966916910548417</v>
      </c>
      <c r="P15" s="9"/>
    </row>
    <row r="16" spans="1:133">
      <c r="A16" s="12"/>
      <c r="B16" s="23">
        <v>335.12</v>
      </c>
      <c r="C16" s="19" t="s">
        <v>20</v>
      </c>
      <c r="D16" s="43">
        <v>521665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521665</v>
      </c>
      <c r="O16" s="44">
        <f t="shared" si="2"/>
        <v>66.378037918310213</v>
      </c>
      <c r="P16" s="9"/>
    </row>
    <row r="17" spans="1:16">
      <c r="A17" s="12"/>
      <c r="B17" s="23">
        <v>338</v>
      </c>
      <c r="C17" s="19" t="s">
        <v>82</v>
      </c>
      <c r="D17" s="43">
        <v>0</v>
      </c>
      <c r="E17" s="43">
        <v>2135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2135</v>
      </c>
      <c r="O17" s="44">
        <f t="shared" si="2"/>
        <v>0.27166306145820079</v>
      </c>
      <c r="P17" s="9"/>
    </row>
    <row r="18" spans="1:16" ht="15.75">
      <c r="A18" s="27" t="s">
        <v>30</v>
      </c>
      <c r="B18" s="28"/>
      <c r="C18" s="29"/>
      <c r="D18" s="30">
        <f t="shared" ref="D18:M18" si="5">SUM(D19:D26)</f>
        <v>407621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18631273</v>
      </c>
      <c r="J18" s="30">
        <f t="shared" si="5"/>
        <v>257731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19296625</v>
      </c>
      <c r="O18" s="42">
        <f t="shared" si="2"/>
        <v>2455.3537345718287</v>
      </c>
      <c r="P18" s="10"/>
    </row>
    <row r="19" spans="1:16">
      <c r="A19" s="12"/>
      <c r="B19" s="23">
        <v>341.2</v>
      </c>
      <c r="C19" s="19" t="s">
        <v>83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257731</v>
      </c>
      <c r="K19" s="43">
        <v>0</v>
      </c>
      <c r="L19" s="43">
        <v>0</v>
      </c>
      <c r="M19" s="43">
        <v>0</v>
      </c>
      <c r="N19" s="43">
        <f t="shared" ref="N19:N26" si="6">SUM(D19:M19)</f>
        <v>257731</v>
      </c>
      <c r="O19" s="44">
        <f t="shared" si="2"/>
        <v>32.794375874793232</v>
      </c>
      <c r="P19" s="9"/>
    </row>
    <row r="20" spans="1:16">
      <c r="A20" s="12"/>
      <c r="B20" s="23">
        <v>342.2</v>
      </c>
      <c r="C20" s="19" t="s">
        <v>32</v>
      </c>
      <c r="D20" s="43">
        <v>407621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6"/>
        <v>407621</v>
      </c>
      <c r="O20" s="44">
        <f t="shared" si="2"/>
        <v>51.866776943631507</v>
      </c>
      <c r="P20" s="9"/>
    </row>
    <row r="21" spans="1:16">
      <c r="A21" s="12"/>
      <c r="B21" s="23">
        <v>343.1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12785843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6"/>
        <v>12785843</v>
      </c>
      <c r="O21" s="44">
        <f t="shared" si="2"/>
        <v>1626.9045680111974</v>
      </c>
      <c r="P21" s="9"/>
    </row>
    <row r="22" spans="1:16">
      <c r="A22" s="12"/>
      <c r="B22" s="23">
        <v>343.2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1200982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6"/>
        <v>1200982</v>
      </c>
      <c r="O22" s="44">
        <f t="shared" si="2"/>
        <v>152.81613436824023</v>
      </c>
      <c r="P22" s="9"/>
    </row>
    <row r="23" spans="1:16">
      <c r="A23" s="12"/>
      <c r="B23" s="23">
        <v>343.3</v>
      </c>
      <c r="C23" s="19" t="s">
        <v>35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1198576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6"/>
        <v>1198576</v>
      </c>
      <c r="O23" s="44">
        <f t="shared" si="2"/>
        <v>152.50998854816135</v>
      </c>
      <c r="P23" s="9"/>
    </row>
    <row r="24" spans="1:16">
      <c r="A24" s="12"/>
      <c r="B24" s="23">
        <v>343.4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1706279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6"/>
        <v>1706279</v>
      </c>
      <c r="O24" s="44">
        <f t="shared" si="2"/>
        <v>217.1114645629215</v>
      </c>
      <c r="P24" s="9"/>
    </row>
    <row r="25" spans="1:16">
      <c r="A25" s="12"/>
      <c r="B25" s="23">
        <v>343.5</v>
      </c>
      <c r="C25" s="19" t="s">
        <v>37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1495490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6"/>
        <v>1495490</v>
      </c>
      <c r="O25" s="44">
        <f t="shared" si="2"/>
        <v>190.29011324596004</v>
      </c>
      <c r="P25" s="9"/>
    </row>
    <row r="26" spans="1:16">
      <c r="A26" s="12"/>
      <c r="B26" s="23">
        <v>349</v>
      </c>
      <c r="C26" s="19" t="s">
        <v>1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244103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6"/>
        <v>244103</v>
      </c>
      <c r="O26" s="44">
        <f t="shared" si="2"/>
        <v>31.060313016923274</v>
      </c>
      <c r="P26" s="9"/>
    </row>
    <row r="27" spans="1:16" ht="15.75">
      <c r="A27" s="27" t="s">
        <v>4</v>
      </c>
      <c r="B27" s="28"/>
      <c r="C27" s="29"/>
      <c r="D27" s="30">
        <f t="shared" ref="D27:M27" si="7">SUM(D28:D32)</f>
        <v>765480</v>
      </c>
      <c r="E27" s="30">
        <f t="shared" si="7"/>
        <v>150328</v>
      </c>
      <c r="F27" s="30">
        <f t="shared" si="7"/>
        <v>0</v>
      </c>
      <c r="G27" s="30">
        <f t="shared" si="7"/>
        <v>12438</v>
      </c>
      <c r="H27" s="30">
        <f t="shared" si="7"/>
        <v>0</v>
      </c>
      <c r="I27" s="30">
        <f t="shared" si="7"/>
        <v>297097</v>
      </c>
      <c r="J27" s="30">
        <f t="shared" si="7"/>
        <v>0</v>
      </c>
      <c r="K27" s="30">
        <f t="shared" si="7"/>
        <v>2569657</v>
      </c>
      <c r="L27" s="30">
        <f t="shared" si="7"/>
        <v>0</v>
      </c>
      <c r="M27" s="30">
        <f t="shared" si="7"/>
        <v>0</v>
      </c>
      <c r="N27" s="30">
        <f t="shared" ref="N27:N35" si="8">SUM(D27:M27)</f>
        <v>3795000</v>
      </c>
      <c r="O27" s="42">
        <f t="shared" si="2"/>
        <v>482.88586334139205</v>
      </c>
      <c r="P27" s="10"/>
    </row>
    <row r="28" spans="1:16">
      <c r="A28" s="12"/>
      <c r="B28" s="23">
        <v>361.2</v>
      </c>
      <c r="C28" s="19" t="s">
        <v>42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243667</v>
      </c>
      <c r="L28" s="43">
        <v>0</v>
      </c>
      <c r="M28" s="43">
        <v>0</v>
      </c>
      <c r="N28" s="43">
        <f t="shared" si="8"/>
        <v>243667</v>
      </c>
      <c r="O28" s="44">
        <f t="shared" si="2"/>
        <v>31.004835220766001</v>
      </c>
      <c r="P28" s="9"/>
    </row>
    <row r="29" spans="1:16">
      <c r="A29" s="12"/>
      <c r="B29" s="23">
        <v>361.3</v>
      </c>
      <c r="C29" s="19" t="s">
        <v>43</v>
      </c>
      <c r="D29" s="43">
        <v>18913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8"/>
        <v>18913</v>
      </c>
      <c r="O29" s="44">
        <f t="shared" si="2"/>
        <v>2.4065402722992748</v>
      </c>
      <c r="P29" s="9"/>
    </row>
    <row r="30" spans="1:16">
      <c r="A30" s="12"/>
      <c r="B30" s="23">
        <v>361.4</v>
      </c>
      <c r="C30" s="19" t="s">
        <v>74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1623526</v>
      </c>
      <c r="L30" s="43">
        <v>0</v>
      </c>
      <c r="M30" s="43">
        <v>0</v>
      </c>
      <c r="N30" s="43">
        <f t="shared" si="8"/>
        <v>1623526</v>
      </c>
      <c r="O30" s="44">
        <f t="shared" si="2"/>
        <v>206.58175340374095</v>
      </c>
      <c r="P30" s="9"/>
    </row>
    <row r="31" spans="1:16">
      <c r="A31" s="12"/>
      <c r="B31" s="23">
        <v>368</v>
      </c>
      <c r="C31" s="19" t="s">
        <v>44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702464</v>
      </c>
      <c r="L31" s="43">
        <v>0</v>
      </c>
      <c r="M31" s="43">
        <v>0</v>
      </c>
      <c r="N31" s="43">
        <f t="shared" si="8"/>
        <v>702464</v>
      </c>
      <c r="O31" s="44">
        <f t="shared" si="2"/>
        <v>89.383382109683168</v>
      </c>
      <c r="P31" s="9"/>
    </row>
    <row r="32" spans="1:16">
      <c r="A32" s="12"/>
      <c r="B32" s="23">
        <v>369.9</v>
      </c>
      <c r="C32" s="19" t="s">
        <v>46</v>
      </c>
      <c r="D32" s="43">
        <v>746567</v>
      </c>
      <c r="E32" s="43">
        <v>150328</v>
      </c>
      <c r="F32" s="43">
        <v>0</v>
      </c>
      <c r="G32" s="43">
        <v>12438</v>
      </c>
      <c r="H32" s="43">
        <v>0</v>
      </c>
      <c r="I32" s="43">
        <v>297097</v>
      </c>
      <c r="J32" s="43">
        <v>0</v>
      </c>
      <c r="K32" s="43">
        <v>0</v>
      </c>
      <c r="L32" s="43">
        <v>0</v>
      </c>
      <c r="M32" s="43">
        <v>0</v>
      </c>
      <c r="N32" s="43">
        <f t="shared" si="8"/>
        <v>1206430</v>
      </c>
      <c r="O32" s="44">
        <f t="shared" si="2"/>
        <v>153.50935233490267</v>
      </c>
      <c r="P32" s="9"/>
    </row>
    <row r="33" spans="1:119" ht="15.75">
      <c r="A33" s="27" t="s">
        <v>31</v>
      </c>
      <c r="B33" s="28"/>
      <c r="C33" s="29"/>
      <c r="D33" s="30">
        <f t="shared" ref="D33:M33" si="9">SUM(D34:D34)</f>
        <v>4899473</v>
      </c>
      <c r="E33" s="30">
        <f t="shared" si="9"/>
        <v>995993</v>
      </c>
      <c r="F33" s="30">
        <f t="shared" si="9"/>
        <v>461331</v>
      </c>
      <c r="G33" s="30">
        <f t="shared" si="9"/>
        <v>131574</v>
      </c>
      <c r="H33" s="30">
        <f t="shared" si="9"/>
        <v>0</v>
      </c>
      <c r="I33" s="30">
        <f t="shared" si="9"/>
        <v>3589557</v>
      </c>
      <c r="J33" s="30">
        <f t="shared" si="9"/>
        <v>-96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8"/>
        <v>10077832</v>
      </c>
      <c r="O33" s="42">
        <f t="shared" si="2"/>
        <v>1282.3300674386055</v>
      </c>
      <c r="P33" s="9"/>
    </row>
    <row r="34" spans="1:119" ht="15.75" thickBot="1">
      <c r="A34" s="12"/>
      <c r="B34" s="23">
        <v>381</v>
      </c>
      <c r="C34" s="19" t="s">
        <v>47</v>
      </c>
      <c r="D34" s="43">
        <v>4899473</v>
      </c>
      <c r="E34" s="43">
        <v>995993</v>
      </c>
      <c r="F34" s="43">
        <v>461331</v>
      </c>
      <c r="G34" s="43">
        <v>131574</v>
      </c>
      <c r="H34" s="43">
        <v>0</v>
      </c>
      <c r="I34" s="43">
        <v>3589557</v>
      </c>
      <c r="J34" s="43">
        <v>-96</v>
      </c>
      <c r="K34" s="43">
        <v>0</v>
      </c>
      <c r="L34" s="43">
        <v>0</v>
      </c>
      <c r="M34" s="43">
        <v>0</v>
      </c>
      <c r="N34" s="43">
        <f t="shared" si="8"/>
        <v>10077832</v>
      </c>
      <c r="O34" s="44">
        <f t="shared" si="2"/>
        <v>1282.3300674386055</v>
      </c>
      <c r="P34" s="9"/>
    </row>
    <row r="35" spans="1:119" ht="16.5" thickBot="1">
      <c r="A35" s="13" t="s">
        <v>39</v>
      </c>
      <c r="B35" s="21"/>
      <c r="C35" s="20"/>
      <c r="D35" s="14">
        <f>SUM(D5,D11,D13,D18,D27,D33)</f>
        <v>8619669</v>
      </c>
      <c r="E35" s="14">
        <f t="shared" ref="E35:M35" si="10">SUM(E5,E11,E13,E18,E27,E33)</f>
        <v>1663425</v>
      </c>
      <c r="F35" s="14">
        <f t="shared" si="10"/>
        <v>461331</v>
      </c>
      <c r="G35" s="14">
        <f t="shared" si="10"/>
        <v>1638065</v>
      </c>
      <c r="H35" s="14">
        <f t="shared" si="10"/>
        <v>0</v>
      </c>
      <c r="I35" s="14">
        <f t="shared" si="10"/>
        <v>22517927</v>
      </c>
      <c r="J35" s="14">
        <f t="shared" si="10"/>
        <v>257635</v>
      </c>
      <c r="K35" s="14">
        <f t="shared" si="10"/>
        <v>2569657</v>
      </c>
      <c r="L35" s="14">
        <f t="shared" si="10"/>
        <v>0</v>
      </c>
      <c r="M35" s="14">
        <f t="shared" si="10"/>
        <v>0</v>
      </c>
      <c r="N35" s="14">
        <f t="shared" si="8"/>
        <v>37727709</v>
      </c>
      <c r="O35" s="36">
        <f t="shared" si="2"/>
        <v>4800.5737371166815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52" t="s">
        <v>84</v>
      </c>
      <c r="M37" s="52"/>
      <c r="N37" s="52"/>
      <c r="O37" s="40">
        <v>7859</v>
      </c>
    </row>
    <row r="38" spans="1:119">
      <c r="A38" s="53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5"/>
    </row>
    <row r="39" spans="1:119" ht="15.75" customHeight="1" thickBot="1">
      <c r="A39" s="56" t="s">
        <v>57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58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1752258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1752258</v>
      </c>
      <c r="O5" s="31">
        <f t="shared" ref="O5:O45" si="1">(N5/O$47)</f>
        <v>222.70691408235894</v>
      </c>
      <c r="P5" s="6"/>
    </row>
    <row r="6" spans="1:133">
      <c r="A6" s="12"/>
      <c r="B6" s="23">
        <v>311</v>
      </c>
      <c r="C6" s="19" t="s">
        <v>3</v>
      </c>
      <c r="D6" s="43">
        <v>872142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872142</v>
      </c>
      <c r="O6" s="44">
        <f t="shared" si="1"/>
        <v>110.84672089476359</v>
      </c>
      <c r="P6" s="9"/>
    </row>
    <row r="7" spans="1:133">
      <c r="A7" s="12"/>
      <c r="B7" s="23">
        <v>312.41000000000003</v>
      </c>
      <c r="C7" s="19" t="s">
        <v>59</v>
      </c>
      <c r="D7" s="43">
        <v>297968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297968</v>
      </c>
      <c r="O7" s="44">
        <f t="shared" si="1"/>
        <v>37.870869344178949</v>
      </c>
      <c r="P7" s="9"/>
    </row>
    <row r="8" spans="1:133">
      <c r="A8" s="12"/>
      <c r="B8" s="23">
        <v>312.60000000000002</v>
      </c>
      <c r="C8" s="19" t="s">
        <v>12</v>
      </c>
      <c r="D8" s="43">
        <v>335387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335387</v>
      </c>
      <c r="O8" s="44">
        <f t="shared" si="1"/>
        <v>42.62671581087951</v>
      </c>
      <c r="P8" s="9"/>
    </row>
    <row r="9" spans="1:133">
      <c r="A9" s="12"/>
      <c r="B9" s="23">
        <v>314.8</v>
      </c>
      <c r="C9" s="19" t="s">
        <v>14</v>
      </c>
      <c r="D9" s="43">
        <v>7860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7860</v>
      </c>
      <c r="O9" s="44">
        <f t="shared" si="1"/>
        <v>0.99898322318251143</v>
      </c>
      <c r="P9" s="9"/>
    </row>
    <row r="10" spans="1:133">
      <c r="A10" s="12"/>
      <c r="B10" s="23">
        <v>315</v>
      </c>
      <c r="C10" s="19" t="s">
        <v>15</v>
      </c>
      <c r="D10" s="43">
        <v>207704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207704</v>
      </c>
      <c r="O10" s="44">
        <f t="shared" si="1"/>
        <v>26.398576512455517</v>
      </c>
      <c r="P10" s="9"/>
    </row>
    <row r="11" spans="1:133">
      <c r="A11" s="12"/>
      <c r="B11" s="23">
        <v>316</v>
      </c>
      <c r="C11" s="19" t="s">
        <v>16</v>
      </c>
      <c r="D11" s="43">
        <v>23267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23267</v>
      </c>
      <c r="O11" s="44">
        <f t="shared" si="1"/>
        <v>2.9571682765632943</v>
      </c>
      <c r="P11" s="9"/>
    </row>
    <row r="12" spans="1:133">
      <c r="A12" s="12"/>
      <c r="B12" s="23">
        <v>319</v>
      </c>
      <c r="C12" s="19" t="s">
        <v>60</v>
      </c>
      <c r="D12" s="43">
        <v>7930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7930</v>
      </c>
      <c r="O12" s="44">
        <f t="shared" si="1"/>
        <v>1.0078800203355363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46477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46477</v>
      </c>
      <c r="O13" s="42">
        <f t="shared" si="1"/>
        <v>5.9070920183019826</v>
      </c>
      <c r="P13" s="10"/>
    </row>
    <row r="14" spans="1:133">
      <c r="A14" s="12"/>
      <c r="B14" s="23">
        <v>322</v>
      </c>
      <c r="C14" s="19" t="s">
        <v>0</v>
      </c>
      <c r="D14" s="43">
        <v>46477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46477</v>
      </c>
      <c r="O14" s="44">
        <f t="shared" si="1"/>
        <v>5.9070920183019826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SUM(D16:D23)</f>
        <v>487566</v>
      </c>
      <c r="E15" s="30">
        <f t="shared" si="4"/>
        <v>724189</v>
      </c>
      <c r="F15" s="30">
        <f t="shared" si="4"/>
        <v>0</v>
      </c>
      <c r="G15" s="30">
        <f t="shared" si="4"/>
        <v>87911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228111</v>
      </c>
      <c r="N15" s="41">
        <f>SUM(D15:M15)</f>
        <v>1527777</v>
      </c>
      <c r="O15" s="42">
        <f t="shared" si="1"/>
        <v>194.17602948652771</v>
      </c>
      <c r="P15" s="10"/>
    </row>
    <row r="16" spans="1:133">
      <c r="A16" s="12"/>
      <c r="B16" s="23">
        <v>331.2</v>
      </c>
      <c r="C16" s="19" t="s">
        <v>61</v>
      </c>
      <c r="D16" s="43">
        <v>0</v>
      </c>
      <c r="E16" s="43">
        <v>0</v>
      </c>
      <c r="F16" s="43">
        <v>0</v>
      </c>
      <c r="G16" s="43">
        <v>87911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>SUM(D16:M16)</f>
        <v>87911</v>
      </c>
      <c r="O16" s="44">
        <f t="shared" si="1"/>
        <v>11.173233350279613</v>
      </c>
      <c r="P16" s="9"/>
    </row>
    <row r="17" spans="1:16">
      <c r="A17" s="12"/>
      <c r="B17" s="23">
        <v>334.49</v>
      </c>
      <c r="C17" s="19" t="s">
        <v>62</v>
      </c>
      <c r="D17" s="43">
        <v>63104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3" si="5">SUM(D17:M17)</f>
        <v>63104</v>
      </c>
      <c r="O17" s="44">
        <f t="shared" si="1"/>
        <v>8.020335536349771</v>
      </c>
      <c r="P17" s="9"/>
    </row>
    <row r="18" spans="1:16">
      <c r="A18" s="12"/>
      <c r="B18" s="23">
        <v>334.7</v>
      </c>
      <c r="C18" s="19" t="s">
        <v>64</v>
      </c>
      <c r="D18" s="43">
        <v>0</v>
      </c>
      <c r="E18" s="43">
        <v>724189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724189</v>
      </c>
      <c r="O18" s="44">
        <f t="shared" si="1"/>
        <v>92.042323335027959</v>
      </c>
      <c r="P18" s="9"/>
    </row>
    <row r="19" spans="1:16">
      <c r="A19" s="12"/>
      <c r="B19" s="23">
        <v>334.9</v>
      </c>
      <c r="C19" s="19" t="s">
        <v>65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228111</v>
      </c>
      <c r="N19" s="43">
        <f t="shared" si="5"/>
        <v>228111</v>
      </c>
      <c r="O19" s="44">
        <f t="shared" si="1"/>
        <v>28.992247076766649</v>
      </c>
      <c r="P19" s="9"/>
    </row>
    <row r="20" spans="1:16">
      <c r="A20" s="12"/>
      <c r="B20" s="23">
        <v>335.12</v>
      </c>
      <c r="C20" s="19" t="s">
        <v>20</v>
      </c>
      <c r="D20" s="43">
        <v>235393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235393</v>
      </c>
      <c r="O20" s="44">
        <f t="shared" si="1"/>
        <v>29.917768174885612</v>
      </c>
      <c r="P20" s="9"/>
    </row>
    <row r="21" spans="1:16">
      <c r="A21" s="12"/>
      <c r="B21" s="23">
        <v>335.14</v>
      </c>
      <c r="C21" s="19" t="s">
        <v>21</v>
      </c>
      <c r="D21" s="43">
        <v>2218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2218</v>
      </c>
      <c r="O21" s="44">
        <f t="shared" si="1"/>
        <v>0.28190137264870363</v>
      </c>
      <c r="P21" s="9"/>
    </row>
    <row r="22" spans="1:16">
      <c r="A22" s="12"/>
      <c r="B22" s="23">
        <v>335.15</v>
      </c>
      <c r="C22" s="19" t="s">
        <v>22</v>
      </c>
      <c r="D22" s="43">
        <v>3912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3912</v>
      </c>
      <c r="O22" s="44">
        <f t="shared" si="1"/>
        <v>0.49720386375190645</v>
      </c>
      <c r="P22" s="9"/>
    </row>
    <row r="23" spans="1:16">
      <c r="A23" s="12"/>
      <c r="B23" s="23">
        <v>335.18</v>
      </c>
      <c r="C23" s="19" t="s">
        <v>23</v>
      </c>
      <c r="D23" s="43">
        <v>182939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182939</v>
      </c>
      <c r="O23" s="44">
        <f t="shared" si="1"/>
        <v>23.25101677681749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SUM(D25:D35)</f>
        <v>448327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22834470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510076</v>
      </c>
      <c r="N24" s="30">
        <f>SUM(D24:M24)</f>
        <v>23792873</v>
      </c>
      <c r="O24" s="42">
        <f t="shared" si="1"/>
        <v>3024.0052109811895</v>
      </c>
      <c r="P24" s="10"/>
    </row>
    <row r="25" spans="1:16">
      <c r="A25" s="12"/>
      <c r="B25" s="23">
        <v>341.9</v>
      </c>
      <c r="C25" s="19" t="s">
        <v>66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510076</v>
      </c>
      <c r="N25" s="43">
        <f t="shared" ref="N25:N35" si="7">SUM(D25:M25)</f>
        <v>510076</v>
      </c>
      <c r="O25" s="44">
        <f t="shared" si="1"/>
        <v>64.829181494661924</v>
      </c>
      <c r="P25" s="9"/>
    </row>
    <row r="26" spans="1:16">
      <c r="A26" s="12"/>
      <c r="B26" s="23">
        <v>342.2</v>
      </c>
      <c r="C26" s="19" t="s">
        <v>32</v>
      </c>
      <c r="D26" s="43">
        <v>405000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405000</v>
      </c>
      <c r="O26" s="44">
        <f t="shared" si="1"/>
        <v>51.474326385358417</v>
      </c>
      <c r="P26" s="9"/>
    </row>
    <row r="27" spans="1:16">
      <c r="A27" s="12"/>
      <c r="B27" s="23">
        <v>342.5</v>
      </c>
      <c r="C27" s="19" t="s">
        <v>67</v>
      </c>
      <c r="D27" s="43">
        <v>2772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2772</v>
      </c>
      <c r="O27" s="44">
        <f t="shared" si="1"/>
        <v>0.35231316725978645</v>
      </c>
      <c r="P27" s="9"/>
    </row>
    <row r="28" spans="1:16">
      <c r="A28" s="12"/>
      <c r="B28" s="23">
        <v>343.1</v>
      </c>
      <c r="C28" s="19" t="s">
        <v>33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15955950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15955950</v>
      </c>
      <c r="O28" s="44">
        <f t="shared" si="1"/>
        <v>2027.9550076258261</v>
      </c>
      <c r="P28" s="9"/>
    </row>
    <row r="29" spans="1:16">
      <c r="A29" s="12"/>
      <c r="B29" s="23">
        <v>343.2</v>
      </c>
      <c r="C29" s="19" t="s">
        <v>34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2009217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2009217</v>
      </c>
      <c r="O29" s="44">
        <f t="shared" si="1"/>
        <v>255.36565836298934</v>
      </c>
      <c r="P29" s="9"/>
    </row>
    <row r="30" spans="1:16">
      <c r="A30" s="12"/>
      <c r="B30" s="23">
        <v>343.3</v>
      </c>
      <c r="C30" s="19" t="s">
        <v>35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1644385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1644385</v>
      </c>
      <c r="O30" s="44">
        <f t="shared" si="1"/>
        <v>208.99656837824097</v>
      </c>
      <c r="P30" s="9"/>
    </row>
    <row r="31" spans="1:16">
      <c r="A31" s="12"/>
      <c r="B31" s="23">
        <v>343.4</v>
      </c>
      <c r="C31" s="19" t="s">
        <v>36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1250087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1250087</v>
      </c>
      <c r="O31" s="44">
        <f t="shared" si="1"/>
        <v>158.8824351804779</v>
      </c>
      <c r="P31" s="9"/>
    </row>
    <row r="32" spans="1:16">
      <c r="A32" s="12"/>
      <c r="B32" s="23">
        <v>343.5</v>
      </c>
      <c r="C32" s="19" t="s">
        <v>37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1800302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1800302</v>
      </c>
      <c r="O32" s="44">
        <f t="shared" si="1"/>
        <v>228.81316725978647</v>
      </c>
      <c r="P32" s="9"/>
    </row>
    <row r="33" spans="1:119">
      <c r="A33" s="12"/>
      <c r="B33" s="23">
        <v>343.8</v>
      </c>
      <c r="C33" s="19" t="s">
        <v>68</v>
      </c>
      <c r="D33" s="43">
        <v>15000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15000</v>
      </c>
      <c r="O33" s="44">
        <f t="shared" si="1"/>
        <v>1.9064565327910523</v>
      </c>
      <c r="P33" s="9"/>
    </row>
    <row r="34" spans="1:119">
      <c r="A34" s="12"/>
      <c r="B34" s="23">
        <v>343.9</v>
      </c>
      <c r="C34" s="19" t="s">
        <v>69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174529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174529</v>
      </c>
      <c r="O34" s="44">
        <f t="shared" si="1"/>
        <v>22.182130147432638</v>
      </c>
      <c r="P34" s="9"/>
    </row>
    <row r="35" spans="1:119">
      <c r="A35" s="12"/>
      <c r="B35" s="23">
        <v>347.2</v>
      </c>
      <c r="C35" s="19" t="s">
        <v>70</v>
      </c>
      <c r="D35" s="43">
        <v>25555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25555</v>
      </c>
      <c r="O35" s="44">
        <f t="shared" si="1"/>
        <v>3.2479664463650231</v>
      </c>
      <c r="P35" s="9"/>
    </row>
    <row r="36" spans="1:119" ht="15.75">
      <c r="A36" s="27" t="s">
        <v>72</v>
      </c>
      <c r="B36" s="28"/>
      <c r="C36" s="29"/>
      <c r="D36" s="30">
        <f t="shared" ref="D36:M36" si="8">SUM(D37:D37)</f>
        <v>24471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5" si="9">SUM(D36:M36)</f>
        <v>24471</v>
      </c>
      <c r="O36" s="42">
        <f t="shared" si="1"/>
        <v>3.110193187595323</v>
      </c>
      <c r="P36" s="10"/>
    </row>
    <row r="37" spans="1:119">
      <c r="A37" s="45"/>
      <c r="B37" s="46">
        <v>359</v>
      </c>
      <c r="C37" s="47" t="s">
        <v>73</v>
      </c>
      <c r="D37" s="43">
        <v>24471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24471</v>
      </c>
      <c r="O37" s="44">
        <f t="shared" si="1"/>
        <v>3.110193187595323</v>
      </c>
      <c r="P37" s="9"/>
    </row>
    <row r="38" spans="1:119" ht="15.75">
      <c r="A38" s="27" t="s">
        <v>4</v>
      </c>
      <c r="B38" s="28"/>
      <c r="C38" s="29"/>
      <c r="D38" s="30">
        <f t="shared" ref="D38:M38" si="10">SUM(D39:D42)</f>
        <v>581764</v>
      </c>
      <c r="E38" s="30">
        <f t="shared" si="10"/>
        <v>197864</v>
      </c>
      <c r="F38" s="30">
        <f t="shared" si="10"/>
        <v>0</v>
      </c>
      <c r="G38" s="30">
        <f t="shared" si="10"/>
        <v>0</v>
      </c>
      <c r="H38" s="30">
        <f t="shared" si="10"/>
        <v>0</v>
      </c>
      <c r="I38" s="30">
        <f t="shared" si="10"/>
        <v>192308</v>
      </c>
      <c r="J38" s="30">
        <f t="shared" si="10"/>
        <v>0</v>
      </c>
      <c r="K38" s="30">
        <f t="shared" si="10"/>
        <v>536613</v>
      </c>
      <c r="L38" s="30">
        <f t="shared" si="10"/>
        <v>0</v>
      </c>
      <c r="M38" s="30">
        <f t="shared" si="10"/>
        <v>8519</v>
      </c>
      <c r="N38" s="30">
        <f t="shared" si="9"/>
        <v>1517068</v>
      </c>
      <c r="O38" s="42">
        <f t="shared" si="1"/>
        <v>192.81494661921707</v>
      </c>
      <c r="P38" s="10"/>
    </row>
    <row r="39" spans="1:119">
      <c r="A39" s="12"/>
      <c r="B39" s="23">
        <v>361.1</v>
      </c>
      <c r="C39" s="19" t="s">
        <v>41</v>
      </c>
      <c r="D39" s="43">
        <v>14919</v>
      </c>
      <c r="E39" s="43">
        <v>370</v>
      </c>
      <c r="F39" s="43">
        <v>0</v>
      </c>
      <c r="G39" s="43">
        <v>0</v>
      </c>
      <c r="H39" s="43">
        <v>0</v>
      </c>
      <c r="I39" s="43">
        <v>39066</v>
      </c>
      <c r="J39" s="43">
        <v>0</v>
      </c>
      <c r="K39" s="43">
        <v>237546</v>
      </c>
      <c r="L39" s="43">
        <v>0</v>
      </c>
      <c r="M39" s="43">
        <v>185</v>
      </c>
      <c r="N39" s="43">
        <f t="shared" si="9"/>
        <v>292086</v>
      </c>
      <c r="O39" s="44">
        <f t="shared" si="1"/>
        <v>37.12328418912049</v>
      </c>
      <c r="P39" s="9"/>
    </row>
    <row r="40" spans="1:119">
      <c r="A40" s="12"/>
      <c r="B40" s="23">
        <v>361.3</v>
      </c>
      <c r="C40" s="19" t="s">
        <v>43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-18892</v>
      </c>
      <c r="J40" s="43">
        <v>0</v>
      </c>
      <c r="K40" s="43">
        <v>-390307</v>
      </c>
      <c r="L40" s="43">
        <v>0</v>
      </c>
      <c r="M40" s="43">
        <v>0</v>
      </c>
      <c r="N40" s="43">
        <f t="shared" si="9"/>
        <v>-409199</v>
      </c>
      <c r="O40" s="44">
        <f t="shared" si="1"/>
        <v>-52.008007117437721</v>
      </c>
      <c r="P40" s="9"/>
    </row>
    <row r="41" spans="1:119">
      <c r="A41" s="12"/>
      <c r="B41" s="23">
        <v>368</v>
      </c>
      <c r="C41" s="19" t="s">
        <v>44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689374</v>
      </c>
      <c r="L41" s="43">
        <v>0</v>
      </c>
      <c r="M41" s="43">
        <v>0</v>
      </c>
      <c r="N41" s="43">
        <f t="shared" si="9"/>
        <v>689374</v>
      </c>
      <c r="O41" s="44">
        <f t="shared" si="1"/>
        <v>87.617437722419922</v>
      </c>
      <c r="P41" s="9"/>
    </row>
    <row r="42" spans="1:119">
      <c r="A42" s="12"/>
      <c r="B42" s="23">
        <v>369.9</v>
      </c>
      <c r="C42" s="19" t="s">
        <v>46</v>
      </c>
      <c r="D42" s="43">
        <v>566845</v>
      </c>
      <c r="E42" s="43">
        <v>197494</v>
      </c>
      <c r="F42" s="43">
        <v>0</v>
      </c>
      <c r="G42" s="43">
        <v>0</v>
      </c>
      <c r="H42" s="43">
        <v>0</v>
      </c>
      <c r="I42" s="43">
        <v>172134</v>
      </c>
      <c r="J42" s="43">
        <v>0</v>
      </c>
      <c r="K42" s="43">
        <v>0</v>
      </c>
      <c r="L42" s="43">
        <v>0</v>
      </c>
      <c r="M42" s="43">
        <v>8334</v>
      </c>
      <c r="N42" s="43">
        <f t="shared" si="9"/>
        <v>944807</v>
      </c>
      <c r="O42" s="44">
        <f t="shared" si="1"/>
        <v>120.08223182511439</v>
      </c>
      <c r="P42" s="9"/>
    </row>
    <row r="43" spans="1:119" ht="15.75">
      <c r="A43" s="27" t="s">
        <v>31</v>
      </c>
      <c r="B43" s="28"/>
      <c r="C43" s="29"/>
      <c r="D43" s="30">
        <f t="shared" ref="D43:M43" si="11">SUM(D44:D44)</f>
        <v>4745973</v>
      </c>
      <c r="E43" s="30">
        <f t="shared" si="11"/>
        <v>0</v>
      </c>
      <c r="F43" s="30">
        <f t="shared" si="11"/>
        <v>0</v>
      </c>
      <c r="G43" s="30">
        <f t="shared" si="11"/>
        <v>461481</v>
      </c>
      <c r="H43" s="30">
        <f t="shared" si="11"/>
        <v>0</v>
      </c>
      <c r="I43" s="30">
        <f t="shared" si="11"/>
        <v>0</v>
      </c>
      <c r="J43" s="30">
        <f t="shared" si="11"/>
        <v>0</v>
      </c>
      <c r="K43" s="30">
        <f t="shared" si="11"/>
        <v>0</v>
      </c>
      <c r="L43" s="30">
        <f t="shared" si="11"/>
        <v>0</v>
      </c>
      <c r="M43" s="30">
        <f t="shared" si="11"/>
        <v>0</v>
      </c>
      <c r="N43" s="30">
        <f t="shared" si="9"/>
        <v>5207454</v>
      </c>
      <c r="O43" s="42">
        <f t="shared" si="1"/>
        <v>661.85231316725981</v>
      </c>
      <c r="P43" s="9"/>
    </row>
    <row r="44" spans="1:119" ht="15.75" thickBot="1">
      <c r="A44" s="12"/>
      <c r="B44" s="23">
        <v>382</v>
      </c>
      <c r="C44" s="19" t="s">
        <v>55</v>
      </c>
      <c r="D44" s="43">
        <v>4745973</v>
      </c>
      <c r="E44" s="43">
        <v>0</v>
      </c>
      <c r="F44" s="43">
        <v>0</v>
      </c>
      <c r="G44" s="43">
        <v>461481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9"/>
        <v>5207454</v>
      </c>
      <c r="O44" s="44">
        <f t="shared" si="1"/>
        <v>661.85231316725981</v>
      </c>
      <c r="P44" s="9"/>
    </row>
    <row r="45" spans="1:119" ht="16.5" thickBot="1">
      <c r="A45" s="13" t="s">
        <v>39</v>
      </c>
      <c r="B45" s="21"/>
      <c r="C45" s="20"/>
      <c r="D45" s="14">
        <f t="shared" ref="D45:M45" si="12">SUM(D5,D13,D15,D24,D36,D38,D43)</f>
        <v>8086836</v>
      </c>
      <c r="E45" s="14">
        <f t="shared" si="12"/>
        <v>922053</v>
      </c>
      <c r="F45" s="14">
        <f t="shared" si="12"/>
        <v>0</v>
      </c>
      <c r="G45" s="14">
        <f t="shared" si="12"/>
        <v>549392</v>
      </c>
      <c r="H45" s="14">
        <f t="shared" si="12"/>
        <v>0</v>
      </c>
      <c r="I45" s="14">
        <f t="shared" si="12"/>
        <v>23026778</v>
      </c>
      <c r="J45" s="14">
        <f t="shared" si="12"/>
        <v>0</v>
      </c>
      <c r="K45" s="14">
        <f t="shared" si="12"/>
        <v>536613</v>
      </c>
      <c r="L45" s="14">
        <f t="shared" si="12"/>
        <v>0</v>
      </c>
      <c r="M45" s="14">
        <f t="shared" si="12"/>
        <v>746706</v>
      </c>
      <c r="N45" s="14">
        <f t="shared" si="9"/>
        <v>33868378</v>
      </c>
      <c r="O45" s="36">
        <f t="shared" si="1"/>
        <v>4304.5726995424502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5"/>
      <c r="B46" s="17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8"/>
    </row>
    <row r="47" spans="1:119">
      <c r="A47" s="37"/>
      <c r="B47" s="38"/>
      <c r="C47" s="38"/>
      <c r="D47" s="39"/>
      <c r="E47" s="39"/>
      <c r="F47" s="39"/>
      <c r="G47" s="39"/>
      <c r="H47" s="39"/>
      <c r="I47" s="39"/>
      <c r="J47" s="39"/>
      <c r="K47" s="39"/>
      <c r="L47" s="52" t="s">
        <v>75</v>
      </c>
      <c r="M47" s="52"/>
      <c r="N47" s="52"/>
      <c r="O47" s="40">
        <v>7868</v>
      </c>
    </row>
    <row r="48" spans="1:119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</row>
    <row r="49" spans="1:15" ht="15.75" customHeight="1" thickBot="1">
      <c r="A49" s="56" t="s">
        <v>57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76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1961089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1961089</v>
      </c>
      <c r="O5" s="31">
        <f t="shared" ref="O5:O45" si="1">(N5/O$47)</f>
        <v>245.99711490215756</v>
      </c>
      <c r="P5" s="6"/>
    </row>
    <row r="6" spans="1:133">
      <c r="A6" s="12"/>
      <c r="B6" s="23">
        <v>311</v>
      </c>
      <c r="C6" s="19" t="s">
        <v>3</v>
      </c>
      <c r="D6" s="43">
        <v>987980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987980</v>
      </c>
      <c r="O6" s="44">
        <f t="shared" si="1"/>
        <v>123.93125940792774</v>
      </c>
      <c r="P6" s="9"/>
    </row>
    <row r="7" spans="1:133">
      <c r="A7" s="12"/>
      <c r="B7" s="23">
        <v>312.41000000000003</v>
      </c>
      <c r="C7" s="19" t="s">
        <v>59</v>
      </c>
      <c r="D7" s="43">
        <v>309474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309474</v>
      </c>
      <c r="O7" s="44">
        <f t="shared" si="1"/>
        <v>38.82012042147516</v>
      </c>
      <c r="P7" s="9"/>
    </row>
    <row r="8" spans="1:133">
      <c r="A8" s="12"/>
      <c r="B8" s="23">
        <v>312.60000000000002</v>
      </c>
      <c r="C8" s="19" t="s">
        <v>12</v>
      </c>
      <c r="D8" s="43">
        <v>334108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334108</v>
      </c>
      <c r="O8" s="44">
        <f t="shared" si="1"/>
        <v>41.910185649774206</v>
      </c>
      <c r="P8" s="9"/>
    </row>
    <row r="9" spans="1:133">
      <c r="A9" s="12"/>
      <c r="B9" s="23">
        <v>314.8</v>
      </c>
      <c r="C9" s="19" t="s">
        <v>14</v>
      </c>
      <c r="D9" s="43">
        <v>9295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9295</v>
      </c>
      <c r="O9" s="44">
        <f t="shared" si="1"/>
        <v>1.1659558454591068</v>
      </c>
      <c r="P9" s="9"/>
    </row>
    <row r="10" spans="1:133">
      <c r="A10" s="12"/>
      <c r="B10" s="23">
        <v>315</v>
      </c>
      <c r="C10" s="19" t="s">
        <v>15</v>
      </c>
      <c r="D10" s="43">
        <v>297478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297478</v>
      </c>
      <c r="O10" s="44">
        <f t="shared" si="1"/>
        <v>37.315353738083289</v>
      </c>
      <c r="P10" s="9"/>
    </row>
    <row r="11" spans="1:133">
      <c r="A11" s="12"/>
      <c r="B11" s="23">
        <v>316</v>
      </c>
      <c r="C11" s="19" t="s">
        <v>16</v>
      </c>
      <c r="D11" s="43">
        <v>20006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20006</v>
      </c>
      <c r="O11" s="44">
        <f t="shared" si="1"/>
        <v>2.5095333667837432</v>
      </c>
      <c r="P11" s="9"/>
    </row>
    <row r="12" spans="1:133">
      <c r="A12" s="12"/>
      <c r="B12" s="23">
        <v>319</v>
      </c>
      <c r="C12" s="19" t="s">
        <v>60</v>
      </c>
      <c r="D12" s="43">
        <v>2748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2748</v>
      </c>
      <c r="O12" s="44">
        <f t="shared" si="1"/>
        <v>0.34470647265429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SUM(D14:D14)</f>
        <v>84828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84828</v>
      </c>
      <c r="O13" s="42">
        <f t="shared" si="1"/>
        <v>10.640742599096839</v>
      </c>
      <c r="P13" s="10"/>
    </row>
    <row r="14" spans="1:133">
      <c r="A14" s="12"/>
      <c r="B14" s="23">
        <v>322</v>
      </c>
      <c r="C14" s="19" t="s">
        <v>0</v>
      </c>
      <c r="D14" s="43">
        <v>84828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84828</v>
      </c>
      <c r="O14" s="44">
        <f t="shared" si="1"/>
        <v>10.640742599096839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SUM(D16:D21)</f>
        <v>474770</v>
      </c>
      <c r="E15" s="30">
        <f t="shared" si="4"/>
        <v>109184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>SUM(D15:M15)</f>
        <v>583954</v>
      </c>
      <c r="O15" s="42">
        <f t="shared" si="1"/>
        <v>73.250627195183142</v>
      </c>
      <c r="P15" s="10"/>
    </row>
    <row r="16" spans="1:133">
      <c r="A16" s="12"/>
      <c r="B16" s="23">
        <v>334.49</v>
      </c>
      <c r="C16" s="19" t="s">
        <v>62</v>
      </c>
      <c r="D16" s="43">
        <v>48967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1" si="5">SUM(D16:M16)</f>
        <v>48967</v>
      </c>
      <c r="O16" s="44">
        <f t="shared" si="1"/>
        <v>6.1423733065730053</v>
      </c>
      <c r="P16" s="9"/>
    </row>
    <row r="17" spans="1:16">
      <c r="A17" s="12"/>
      <c r="B17" s="23">
        <v>334.5</v>
      </c>
      <c r="C17" s="19" t="s">
        <v>63</v>
      </c>
      <c r="D17" s="43">
        <v>0</v>
      </c>
      <c r="E17" s="43">
        <v>109184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109184</v>
      </c>
      <c r="O17" s="44">
        <f t="shared" si="1"/>
        <v>13.695935775213247</v>
      </c>
      <c r="P17" s="9"/>
    </row>
    <row r="18" spans="1:16">
      <c r="A18" s="12"/>
      <c r="B18" s="23">
        <v>335.12</v>
      </c>
      <c r="C18" s="19" t="s">
        <v>20</v>
      </c>
      <c r="D18" s="43">
        <v>235860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235860</v>
      </c>
      <c r="O18" s="44">
        <f t="shared" si="1"/>
        <v>29.586051179126944</v>
      </c>
      <c r="P18" s="9"/>
    </row>
    <row r="19" spans="1:16">
      <c r="A19" s="12"/>
      <c r="B19" s="23">
        <v>335.14</v>
      </c>
      <c r="C19" s="19" t="s">
        <v>21</v>
      </c>
      <c r="D19" s="43">
        <v>3174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3174</v>
      </c>
      <c r="O19" s="44">
        <f t="shared" si="1"/>
        <v>0.39814350225790268</v>
      </c>
      <c r="P19" s="9"/>
    </row>
    <row r="20" spans="1:16">
      <c r="A20" s="12"/>
      <c r="B20" s="23">
        <v>335.15</v>
      </c>
      <c r="C20" s="19" t="s">
        <v>22</v>
      </c>
      <c r="D20" s="43">
        <v>7359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7359</v>
      </c>
      <c r="O20" s="44">
        <f t="shared" si="1"/>
        <v>0.92310587054691418</v>
      </c>
      <c r="P20" s="9"/>
    </row>
    <row r="21" spans="1:16">
      <c r="A21" s="12"/>
      <c r="B21" s="23">
        <v>335.18</v>
      </c>
      <c r="C21" s="19" t="s">
        <v>23</v>
      </c>
      <c r="D21" s="43">
        <v>179410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179410</v>
      </c>
      <c r="O21" s="44">
        <f t="shared" si="1"/>
        <v>22.505017561465127</v>
      </c>
      <c r="P21" s="9"/>
    </row>
    <row r="22" spans="1:16" ht="15.75">
      <c r="A22" s="27" t="s">
        <v>30</v>
      </c>
      <c r="B22" s="28"/>
      <c r="C22" s="29"/>
      <c r="D22" s="30">
        <f t="shared" ref="D22:M22" si="6">SUM(D23:D34)</f>
        <v>473867</v>
      </c>
      <c r="E22" s="30">
        <f t="shared" si="6"/>
        <v>28070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25578983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568529</v>
      </c>
      <c r="N22" s="30">
        <f>SUM(D22:M22)</f>
        <v>26649449</v>
      </c>
      <c r="O22" s="42">
        <f t="shared" si="1"/>
        <v>3342.8812092323133</v>
      </c>
      <c r="P22" s="10"/>
    </row>
    <row r="23" spans="1:16">
      <c r="A23" s="12"/>
      <c r="B23" s="23">
        <v>341.9</v>
      </c>
      <c r="C23" s="19" t="s">
        <v>66</v>
      </c>
      <c r="D23" s="43">
        <v>12530</v>
      </c>
      <c r="E23" s="43">
        <v>2351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568529</v>
      </c>
      <c r="N23" s="43">
        <f t="shared" ref="N23:N34" si="7">SUM(D23:M23)</f>
        <v>583410</v>
      </c>
      <c r="O23" s="44">
        <f t="shared" si="1"/>
        <v>73.182388359257402</v>
      </c>
      <c r="P23" s="9"/>
    </row>
    <row r="24" spans="1:16">
      <c r="A24" s="12"/>
      <c r="B24" s="23">
        <v>342.2</v>
      </c>
      <c r="C24" s="19" t="s">
        <v>32</v>
      </c>
      <c r="D24" s="43">
        <v>405425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405425</v>
      </c>
      <c r="O24" s="44">
        <f t="shared" si="1"/>
        <v>50.856121424987457</v>
      </c>
      <c r="P24" s="9"/>
    </row>
    <row r="25" spans="1:16">
      <c r="A25" s="12"/>
      <c r="B25" s="23">
        <v>342.5</v>
      </c>
      <c r="C25" s="19" t="s">
        <v>67</v>
      </c>
      <c r="D25" s="43">
        <v>3261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3261</v>
      </c>
      <c r="O25" s="44">
        <f t="shared" si="1"/>
        <v>0.40905669844455594</v>
      </c>
      <c r="P25" s="9"/>
    </row>
    <row r="26" spans="1:16">
      <c r="A26" s="12"/>
      <c r="B26" s="23">
        <v>343.1</v>
      </c>
      <c r="C26" s="19" t="s">
        <v>33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18500238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18500238</v>
      </c>
      <c r="O26" s="44">
        <f t="shared" si="1"/>
        <v>2320.6520321123935</v>
      </c>
      <c r="P26" s="9"/>
    </row>
    <row r="27" spans="1:16">
      <c r="A27" s="12"/>
      <c r="B27" s="23">
        <v>343.2</v>
      </c>
      <c r="C27" s="19" t="s">
        <v>34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2147996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2147996</v>
      </c>
      <c r="O27" s="44">
        <f t="shared" si="1"/>
        <v>269.44254892122427</v>
      </c>
      <c r="P27" s="9"/>
    </row>
    <row r="28" spans="1:16">
      <c r="A28" s="12"/>
      <c r="B28" s="23">
        <v>343.3</v>
      </c>
      <c r="C28" s="19" t="s">
        <v>35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1617424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1617424</v>
      </c>
      <c r="O28" s="44">
        <f t="shared" si="1"/>
        <v>202.88810837932763</v>
      </c>
      <c r="P28" s="9"/>
    </row>
    <row r="29" spans="1:16">
      <c r="A29" s="12"/>
      <c r="B29" s="23">
        <v>343.4</v>
      </c>
      <c r="C29" s="19" t="s">
        <v>36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1201340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1201340</v>
      </c>
      <c r="O29" s="44">
        <f t="shared" si="1"/>
        <v>150.69493226292022</v>
      </c>
      <c r="P29" s="9"/>
    </row>
    <row r="30" spans="1:16">
      <c r="A30" s="12"/>
      <c r="B30" s="23">
        <v>343.5</v>
      </c>
      <c r="C30" s="19" t="s">
        <v>37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1853735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1853735</v>
      </c>
      <c r="O30" s="44">
        <f t="shared" si="1"/>
        <v>232.53073256397391</v>
      </c>
      <c r="P30" s="9"/>
    </row>
    <row r="31" spans="1:16">
      <c r="A31" s="12"/>
      <c r="B31" s="23">
        <v>343.8</v>
      </c>
      <c r="C31" s="19" t="s">
        <v>68</v>
      </c>
      <c r="D31" s="43">
        <v>23645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23645</v>
      </c>
      <c r="O31" s="44">
        <f t="shared" si="1"/>
        <v>2.966006021073758</v>
      </c>
      <c r="P31" s="9"/>
    </row>
    <row r="32" spans="1:16">
      <c r="A32" s="12"/>
      <c r="B32" s="23">
        <v>343.9</v>
      </c>
      <c r="C32" s="19" t="s">
        <v>69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258250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258250</v>
      </c>
      <c r="O32" s="44">
        <f t="shared" si="1"/>
        <v>32.394631209232315</v>
      </c>
      <c r="P32" s="9"/>
    </row>
    <row r="33" spans="1:119">
      <c r="A33" s="12"/>
      <c r="B33" s="23">
        <v>347.2</v>
      </c>
      <c r="C33" s="19" t="s">
        <v>70</v>
      </c>
      <c r="D33" s="43">
        <v>15154</v>
      </c>
      <c r="E33" s="43">
        <v>25719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40873</v>
      </c>
      <c r="O33" s="44">
        <f t="shared" si="1"/>
        <v>5.1270697441043653</v>
      </c>
      <c r="P33" s="9"/>
    </row>
    <row r="34" spans="1:119">
      <c r="A34" s="12"/>
      <c r="B34" s="23">
        <v>347.5</v>
      </c>
      <c r="C34" s="19" t="s">
        <v>71</v>
      </c>
      <c r="D34" s="43">
        <v>13852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13852</v>
      </c>
      <c r="O34" s="44">
        <f t="shared" si="1"/>
        <v>1.7375815353738084</v>
      </c>
      <c r="P34" s="9"/>
    </row>
    <row r="35" spans="1:119" ht="15.75">
      <c r="A35" s="27" t="s">
        <v>72</v>
      </c>
      <c r="B35" s="28"/>
      <c r="C35" s="29"/>
      <c r="D35" s="30">
        <f t="shared" ref="D35:M35" si="8">SUM(D36:D36)</f>
        <v>37479</v>
      </c>
      <c r="E35" s="30">
        <f t="shared" si="8"/>
        <v>0</v>
      </c>
      <c r="F35" s="30">
        <f t="shared" si="8"/>
        <v>0</v>
      </c>
      <c r="G35" s="30">
        <f t="shared" si="8"/>
        <v>0</v>
      </c>
      <c r="H35" s="30">
        <f t="shared" si="8"/>
        <v>0</v>
      </c>
      <c r="I35" s="30">
        <f t="shared" si="8"/>
        <v>0</v>
      </c>
      <c r="J35" s="30">
        <f t="shared" si="8"/>
        <v>0</v>
      </c>
      <c r="K35" s="30">
        <f t="shared" si="8"/>
        <v>0</v>
      </c>
      <c r="L35" s="30">
        <f t="shared" si="8"/>
        <v>0</v>
      </c>
      <c r="M35" s="30">
        <f t="shared" si="8"/>
        <v>0</v>
      </c>
      <c r="N35" s="30">
        <f t="shared" ref="N35:N45" si="9">SUM(D35:M35)</f>
        <v>37479</v>
      </c>
      <c r="O35" s="42">
        <f t="shared" si="1"/>
        <v>4.7013296537882585</v>
      </c>
      <c r="P35" s="10"/>
    </row>
    <row r="36" spans="1:119">
      <c r="A36" s="45"/>
      <c r="B36" s="46">
        <v>359</v>
      </c>
      <c r="C36" s="47" t="s">
        <v>73</v>
      </c>
      <c r="D36" s="43">
        <v>37479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37479</v>
      </c>
      <c r="O36" s="44">
        <f t="shared" si="1"/>
        <v>4.7013296537882585</v>
      </c>
      <c r="P36" s="9"/>
    </row>
    <row r="37" spans="1:119" ht="15.75">
      <c r="A37" s="27" t="s">
        <v>4</v>
      </c>
      <c r="B37" s="28"/>
      <c r="C37" s="29"/>
      <c r="D37" s="30">
        <f t="shared" ref="D37:M37" si="10">SUM(D38:D41)</f>
        <v>252588</v>
      </c>
      <c r="E37" s="30">
        <f t="shared" si="10"/>
        <v>1779</v>
      </c>
      <c r="F37" s="30">
        <f t="shared" si="10"/>
        <v>24</v>
      </c>
      <c r="G37" s="30">
        <f t="shared" si="10"/>
        <v>49</v>
      </c>
      <c r="H37" s="30">
        <f t="shared" si="10"/>
        <v>0</v>
      </c>
      <c r="I37" s="30">
        <f t="shared" si="10"/>
        <v>55210</v>
      </c>
      <c r="J37" s="30">
        <f t="shared" si="10"/>
        <v>0</v>
      </c>
      <c r="K37" s="30">
        <f t="shared" si="10"/>
        <v>1501213</v>
      </c>
      <c r="L37" s="30">
        <f t="shared" si="10"/>
        <v>0</v>
      </c>
      <c r="M37" s="30">
        <f t="shared" si="10"/>
        <v>276</v>
      </c>
      <c r="N37" s="30">
        <f t="shared" si="9"/>
        <v>1811139</v>
      </c>
      <c r="O37" s="42">
        <f t="shared" si="1"/>
        <v>227.18753135975916</v>
      </c>
      <c r="P37" s="10"/>
    </row>
    <row r="38" spans="1:119">
      <c r="A38" s="12"/>
      <c r="B38" s="23">
        <v>361.1</v>
      </c>
      <c r="C38" s="19" t="s">
        <v>41</v>
      </c>
      <c r="D38" s="43">
        <v>748</v>
      </c>
      <c r="E38" s="43">
        <v>413</v>
      </c>
      <c r="F38" s="43">
        <v>24</v>
      </c>
      <c r="G38" s="43">
        <v>49</v>
      </c>
      <c r="H38" s="43">
        <v>0</v>
      </c>
      <c r="I38" s="43">
        <v>47200</v>
      </c>
      <c r="J38" s="43">
        <v>0</v>
      </c>
      <c r="K38" s="43">
        <v>171646</v>
      </c>
      <c r="L38" s="43">
        <v>0</v>
      </c>
      <c r="M38" s="43">
        <v>276</v>
      </c>
      <c r="N38" s="43">
        <f t="shared" si="9"/>
        <v>220356</v>
      </c>
      <c r="O38" s="44">
        <f t="shared" si="1"/>
        <v>27.641244355243352</v>
      </c>
      <c r="P38" s="9"/>
    </row>
    <row r="39" spans="1:119">
      <c r="A39" s="12"/>
      <c r="B39" s="23">
        <v>361.4</v>
      </c>
      <c r="C39" s="19" t="s">
        <v>74</v>
      </c>
      <c r="D39" s="43">
        <v>13274</v>
      </c>
      <c r="E39" s="43">
        <v>0</v>
      </c>
      <c r="F39" s="43">
        <v>0</v>
      </c>
      <c r="G39" s="43">
        <v>0</v>
      </c>
      <c r="H39" s="43">
        <v>0</v>
      </c>
      <c r="I39" s="43">
        <v>5197</v>
      </c>
      <c r="J39" s="43">
        <v>0</v>
      </c>
      <c r="K39" s="43">
        <v>333257</v>
      </c>
      <c r="L39" s="43">
        <v>0</v>
      </c>
      <c r="M39" s="43">
        <v>0</v>
      </c>
      <c r="N39" s="43">
        <f t="shared" si="9"/>
        <v>351728</v>
      </c>
      <c r="O39" s="44">
        <f t="shared" si="1"/>
        <v>44.12042147516307</v>
      </c>
      <c r="P39" s="9"/>
    </row>
    <row r="40" spans="1:119">
      <c r="A40" s="12"/>
      <c r="B40" s="23">
        <v>368</v>
      </c>
      <c r="C40" s="19" t="s">
        <v>44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700825</v>
      </c>
      <c r="L40" s="43">
        <v>0</v>
      </c>
      <c r="M40" s="43">
        <v>0</v>
      </c>
      <c r="N40" s="43">
        <f t="shared" si="9"/>
        <v>700825</v>
      </c>
      <c r="O40" s="44">
        <f t="shared" si="1"/>
        <v>87.910812844957348</v>
      </c>
      <c r="P40" s="9"/>
    </row>
    <row r="41" spans="1:119">
      <c r="A41" s="12"/>
      <c r="B41" s="23">
        <v>369.9</v>
      </c>
      <c r="C41" s="19" t="s">
        <v>46</v>
      </c>
      <c r="D41" s="43">
        <v>238566</v>
      </c>
      <c r="E41" s="43">
        <v>1366</v>
      </c>
      <c r="F41" s="43">
        <v>0</v>
      </c>
      <c r="G41" s="43">
        <v>0</v>
      </c>
      <c r="H41" s="43">
        <v>0</v>
      </c>
      <c r="I41" s="43">
        <v>2813</v>
      </c>
      <c r="J41" s="43">
        <v>0</v>
      </c>
      <c r="K41" s="43">
        <v>295485</v>
      </c>
      <c r="L41" s="43">
        <v>0</v>
      </c>
      <c r="M41" s="43">
        <v>0</v>
      </c>
      <c r="N41" s="43">
        <f t="shared" si="9"/>
        <v>538230</v>
      </c>
      <c r="O41" s="44">
        <f t="shared" si="1"/>
        <v>67.515052684395386</v>
      </c>
      <c r="P41" s="9"/>
    </row>
    <row r="42" spans="1:119" ht="15.75">
      <c r="A42" s="27" t="s">
        <v>31</v>
      </c>
      <c r="B42" s="28"/>
      <c r="C42" s="29"/>
      <c r="D42" s="30">
        <f t="shared" ref="D42:M42" si="11">SUM(D43:D44)</f>
        <v>4699400</v>
      </c>
      <c r="E42" s="30">
        <f t="shared" si="11"/>
        <v>0</v>
      </c>
      <c r="F42" s="30">
        <f t="shared" si="11"/>
        <v>461148</v>
      </c>
      <c r="G42" s="30">
        <f t="shared" si="11"/>
        <v>0</v>
      </c>
      <c r="H42" s="30">
        <f t="shared" si="11"/>
        <v>0</v>
      </c>
      <c r="I42" s="30">
        <f t="shared" si="11"/>
        <v>1030842</v>
      </c>
      <c r="J42" s="30">
        <f t="shared" si="11"/>
        <v>248230</v>
      </c>
      <c r="K42" s="30">
        <f t="shared" si="11"/>
        <v>0</v>
      </c>
      <c r="L42" s="30">
        <f t="shared" si="11"/>
        <v>0</v>
      </c>
      <c r="M42" s="30">
        <f t="shared" si="11"/>
        <v>0</v>
      </c>
      <c r="N42" s="30">
        <f t="shared" si="9"/>
        <v>6439620</v>
      </c>
      <c r="O42" s="42">
        <f t="shared" si="1"/>
        <v>807.77972905168087</v>
      </c>
      <c r="P42" s="9"/>
    </row>
    <row r="43" spans="1:119">
      <c r="A43" s="12"/>
      <c r="B43" s="23">
        <v>381</v>
      </c>
      <c r="C43" s="19" t="s">
        <v>47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248230</v>
      </c>
      <c r="K43" s="43">
        <v>0</v>
      </c>
      <c r="L43" s="43">
        <v>0</v>
      </c>
      <c r="M43" s="43">
        <v>0</v>
      </c>
      <c r="N43" s="43">
        <f t="shared" si="9"/>
        <v>248230</v>
      </c>
      <c r="O43" s="44">
        <f t="shared" si="1"/>
        <v>31.137732062217761</v>
      </c>
      <c r="P43" s="9"/>
    </row>
    <row r="44" spans="1:119" ht="15.75" thickBot="1">
      <c r="A44" s="12"/>
      <c r="B44" s="23">
        <v>382</v>
      </c>
      <c r="C44" s="19" t="s">
        <v>55</v>
      </c>
      <c r="D44" s="43">
        <v>4699400</v>
      </c>
      <c r="E44" s="43">
        <v>0</v>
      </c>
      <c r="F44" s="43">
        <v>461148</v>
      </c>
      <c r="G44" s="43">
        <v>0</v>
      </c>
      <c r="H44" s="43">
        <v>0</v>
      </c>
      <c r="I44" s="43">
        <v>1030842</v>
      </c>
      <c r="J44" s="43">
        <v>0</v>
      </c>
      <c r="K44" s="43">
        <v>0</v>
      </c>
      <c r="L44" s="43">
        <v>0</v>
      </c>
      <c r="M44" s="43">
        <v>0</v>
      </c>
      <c r="N44" s="43">
        <f t="shared" si="9"/>
        <v>6191390</v>
      </c>
      <c r="O44" s="44">
        <f t="shared" si="1"/>
        <v>776.64199698946311</v>
      </c>
      <c r="P44" s="9"/>
    </row>
    <row r="45" spans="1:119" ht="16.5" thickBot="1">
      <c r="A45" s="13" t="s">
        <v>39</v>
      </c>
      <c r="B45" s="21"/>
      <c r="C45" s="20"/>
      <c r="D45" s="14">
        <f t="shared" ref="D45:M45" si="12">SUM(D5,D13,D15,D22,D35,D37,D42)</f>
        <v>7984021</v>
      </c>
      <c r="E45" s="14">
        <f t="shared" si="12"/>
        <v>139033</v>
      </c>
      <c r="F45" s="14">
        <f t="shared" si="12"/>
        <v>461172</v>
      </c>
      <c r="G45" s="14">
        <f t="shared" si="12"/>
        <v>49</v>
      </c>
      <c r="H45" s="14">
        <f t="shared" si="12"/>
        <v>0</v>
      </c>
      <c r="I45" s="14">
        <f t="shared" si="12"/>
        <v>26665035</v>
      </c>
      <c r="J45" s="14">
        <f t="shared" si="12"/>
        <v>248230</v>
      </c>
      <c r="K45" s="14">
        <f t="shared" si="12"/>
        <v>1501213</v>
      </c>
      <c r="L45" s="14">
        <f t="shared" si="12"/>
        <v>0</v>
      </c>
      <c r="M45" s="14">
        <f t="shared" si="12"/>
        <v>568805</v>
      </c>
      <c r="N45" s="14">
        <f t="shared" si="9"/>
        <v>37567558</v>
      </c>
      <c r="O45" s="36">
        <f t="shared" si="1"/>
        <v>4712.438283993979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5"/>
      <c r="B46" s="17"/>
      <c r="C46" s="17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8"/>
    </row>
    <row r="47" spans="1:119">
      <c r="A47" s="37"/>
      <c r="B47" s="38"/>
      <c r="C47" s="38"/>
      <c r="D47" s="39"/>
      <c r="E47" s="39"/>
      <c r="F47" s="39"/>
      <c r="G47" s="39"/>
      <c r="H47" s="39"/>
      <c r="I47" s="39"/>
      <c r="J47" s="39"/>
      <c r="K47" s="39"/>
      <c r="L47" s="52" t="s">
        <v>77</v>
      </c>
      <c r="M47" s="52"/>
      <c r="N47" s="52"/>
      <c r="O47" s="40">
        <v>7972</v>
      </c>
    </row>
    <row r="48" spans="1:119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</row>
    <row r="49" spans="1:15" ht="15.75" customHeight="1" thickBot="1">
      <c r="A49" s="56" t="s">
        <v>57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1883376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530293</v>
      </c>
      <c r="N5" s="26">
        <f>SUM(D5:M5)</f>
        <v>2413669</v>
      </c>
      <c r="O5" s="31">
        <f t="shared" ref="O5:O42" si="1">(N5/O$44)</f>
        <v>326.87825027085592</v>
      </c>
      <c r="P5" s="6"/>
    </row>
    <row r="6" spans="1:133">
      <c r="A6" s="12"/>
      <c r="B6" s="23">
        <v>311</v>
      </c>
      <c r="C6" s="19" t="s">
        <v>3</v>
      </c>
      <c r="D6" s="43">
        <v>802221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530293</v>
      </c>
      <c r="N6" s="43">
        <f>SUM(D6:M6)</f>
        <v>1332514</v>
      </c>
      <c r="O6" s="44">
        <f t="shared" si="1"/>
        <v>180.45964247020586</v>
      </c>
      <c r="P6" s="9"/>
    </row>
    <row r="7" spans="1:133">
      <c r="A7" s="12"/>
      <c r="B7" s="23">
        <v>312.10000000000002</v>
      </c>
      <c r="C7" s="19" t="s">
        <v>11</v>
      </c>
      <c r="D7" s="43">
        <v>339375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339375</v>
      </c>
      <c r="O7" s="44">
        <f t="shared" si="1"/>
        <v>45.960861321776818</v>
      </c>
      <c r="P7" s="9"/>
    </row>
    <row r="8" spans="1:133">
      <c r="A8" s="12"/>
      <c r="B8" s="23">
        <v>312.60000000000002</v>
      </c>
      <c r="C8" s="19" t="s">
        <v>12</v>
      </c>
      <c r="D8" s="43">
        <v>343531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343531</v>
      </c>
      <c r="O8" s="44">
        <f t="shared" si="1"/>
        <v>46.523699891657635</v>
      </c>
      <c r="P8" s="9"/>
    </row>
    <row r="9" spans="1:133">
      <c r="A9" s="12"/>
      <c r="B9" s="23">
        <v>314.2</v>
      </c>
      <c r="C9" s="19" t="s">
        <v>13</v>
      </c>
      <c r="D9" s="43">
        <v>1016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1016</v>
      </c>
      <c r="O9" s="44">
        <f t="shared" si="1"/>
        <v>0.13759479956663057</v>
      </c>
      <c r="P9" s="9"/>
    </row>
    <row r="10" spans="1:133">
      <c r="A10" s="12"/>
      <c r="B10" s="23">
        <v>314.8</v>
      </c>
      <c r="C10" s="19" t="s">
        <v>14</v>
      </c>
      <c r="D10" s="43">
        <v>6503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6503</v>
      </c>
      <c r="O10" s="44">
        <f t="shared" si="1"/>
        <v>0.88068797399783316</v>
      </c>
      <c r="P10" s="9"/>
    </row>
    <row r="11" spans="1:133">
      <c r="A11" s="12"/>
      <c r="B11" s="23">
        <v>315</v>
      </c>
      <c r="C11" s="19" t="s">
        <v>15</v>
      </c>
      <c r="D11" s="43">
        <v>364491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364491</v>
      </c>
      <c r="O11" s="44">
        <f t="shared" si="1"/>
        <v>49.362269772481042</v>
      </c>
      <c r="P11" s="9"/>
    </row>
    <row r="12" spans="1:133">
      <c r="A12" s="12"/>
      <c r="B12" s="23">
        <v>316</v>
      </c>
      <c r="C12" s="19" t="s">
        <v>16</v>
      </c>
      <c r="D12" s="43">
        <v>26239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26239</v>
      </c>
      <c r="O12" s="44">
        <f t="shared" si="1"/>
        <v>3.5534940411700977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SUM(D14:D15)</f>
        <v>141132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141132</v>
      </c>
      <c r="O13" s="42">
        <f t="shared" si="1"/>
        <v>19.113217768147347</v>
      </c>
      <c r="P13" s="10"/>
    </row>
    <row r="14" spans="1:133">
      <c r="A14" s="12"/>
      <c r="B14" s="23">
        <v>322</v>
      </c>
      <c r="C14" s="19" t="s">
        <v>0</v>
      </c>
      <c r="D14" s="43">
        <v>97003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97003</v>
      </c>
      <c r="O14" s="44">
        <f t="shared" si="1"/>
        <v>13.136917659804984</v>
      </c>
      <c r="P14" s="9"/>
    </row>
    <row r="15" spans="1:133">
      <c r="A15" s="12"/>
      <c r="B15" s="23">
        <v>329</v>
      </c>
      <c r="C15" s="19" t="s">
        <v>18</v>
      </c>
      <c r="D15" s="43">
        <v>44129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44129</v>
      </c>
      <c r="O15" s="44">
        <f t="shared" si="1"/>
        <v>5.9763001083423619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SUM(D17:D22)</f>
        <v>547170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112433</v>
      </c>
      <c r="L16" s="30">
        <f t="shared" si="4"/>
        <v>0</v>
      </c>
      <c r="M16" s="30">
        <f t="shared" si="4"/>
        <v>0</v>
      </c>
      <c r="N16" s="41">
        <f>SUM(D16:M16)</f>
        <v>659603</v>
      </c>
      <c r="O16" s="42">
        <f t="shared" si="1"/>
        <v>89.328683640303353</v>
      </c>
      <c r="P16" s="10"/>
    </row>
    <row r="17" spans="1:16">
      <c r="A17" s="12"/>
      <c r="B17" s="23">
        <v>335.12</v>
      </c>
      <c r="C17" s="19" t="s">
        <v>20</v>
      </c>
      <c r="D17" s="43">
        <v>236009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236009</v>
      </c>
      <c r="O17" s="44">
        <f t="shared" si="1"/>
        <v>31.962215601300109</v>
      </c>
      <c r="P17" s="9"/>
    </row>
    <row r="18" spans="1:16">
      <c r="A18" s="12"/>
      <c r="B18" s="23">
        <v>335.14</v>
      </c>
      <c r="C18" s="19" t="s">
        <v>21</v>
      </c>
      <c r="D18" s="43">
        <v>2945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2945</v>
      </c>
      <c r="O18" s="44">
        <f t="shared" si="1"/>
        <v>0.39883531960996749</v>
      </c>
      <c r="P18" s="9"/>
    </row>
    <row r="19" spans="1:16">
      <c r="A19" s="12"/>
      <c r="B19" s="23">
        <v>335.15</v>
      </c>
      <c r="C19" s="19" t="s">
        <v>22</v>
      </c>
      <c r="D19" s="43">
        <v>2056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2056</v>
      </c>
      <c r="O19" s="44">
        <f t="shared" si="1"/>
        <v>0.27843986998916576</v>
      </c>
      <c r="P19" s="9"/>
    </row>
    <row r="20" spans="1:16">
      <c r="A20" s="12"/>
      <c r="B20" s="23">
        <v>335.18</v>
      </c>
      <c r="C20" s="19" t="s">
        <v>23</v>
      </c>
      <c r="D20" s="43">
        <v>205648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205648</v>
      </c>
      <c r="O20" s="44">
        <f t="shared" si="1"/>
        <v>27.850487540628386</v>
      </c>
      <c r="P20" s="9"/>
    </row>
    <row r="21" spans="1:16">
      <c r="A21" s="12"/>
      <c r="B21" s="23">
        <v>335.21</v>
      </c>
      <c r="C21" s="19" t="s">
        <v>24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112433</v>
      </c>
      <c r="L21" s="43">
        <v>0</v>
      </c>
      <c r="M21" s="43">
        <v>0</v>
      </c>
      <c r="N21" s="43">
        <f t="shared" si="5"/>
        <v>112433</v>
      </c>
      <c r="O21" s="44">
        <f t="shared" si="1"/>
        <v>15.226570964247021</v>
      </c>
      <c r="P21" s="9"/>
    </row>
    <row r="22" spans="1:16">
      <c r="A22" s="12"/>
      <c r="B22" s="23">
        <v>335.9</v>
      </c>
      <c r="C22" s="19" t="s">
        <v>25</v>
      </c>
      <c r="D22" s="43">
        <v>100512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100512</v>
      </c>
      <c r="O22" s="44">
        <f t="shared" si="1"/>
        <v>13.612134344528711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SUM(D24:D31)</f>
        <v>480378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24116040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>SUM(D23:M23)</f>
        <v>24596418</v>
      </c>
      <c r="O23" s="42">
        <f t="shared" si="1"/>
        <v>3331.0425243770314</v>
      </c>
      <c r="P23" s="10"/>
    </row>
    <row r="24" spans="1:16">
      <c r="A24" s="12"/>
      <c r="B24" s="23">
        <v>342.2</v>
      </c>
      <c r="C24" s="19" t="s">
        <v>32</v>
      </c>
      <c r="D24" s="43">
        <v>438758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ref="N24:N29" si="7">SUM(D24:M24)</f>
        <v>438758</v>
      </c>
      <c r="O24" s="44">
        <f t="shared" si="1"/>
        <v>59.420097508125679</v>
      </c>
      <c r="P24" s="9"/>
    </row>
    <row r="25" spans="1:16">
      <c r="A25" s="12"/>
      <c r="B25" s="23">
        <v>343.1</v>
      </c>
      <c r="C25" s="19" t="s">
        <v>33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16542140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16542140</v>
      </c>
      <c r="O25" s="44">
        <f t="shared" si="1"/>
        <v>2240.2681473456123</v>
      </c>
      <c r="P25" s="9"/>
    </row>
    <row r="26" spans="1:16">
      <c r="A26" s="12"/>
      <c r="B26" s="23">
        <v>343.2</v>
      </c>
      <c r="C26" s="19" t="s">
        <v>34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1903962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1903962</v>
      </c>
      <c r="O26" s="44">
        <f t="shared" si="1"/>
        <v>257.84967497291439</v>
      </c>
      <c r="P26" s="9"/>
    </row>
    <row r="27" spans="1:16">
      <c r="A27" s="12"/>
      <c r="B27" s="23">
        <v>343.3</v>
      </c>
      <c r="C27" s="19" t="s">
        <v>35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1644657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1644657</v>
      </c>
      <c r="O27" s="44">
        <f t="shared" si="1"/>
        <v>222.73252979414951</v>
      </c>
      <c r="P27" s="9"/>
    </row>
    <row r="28" spans="1:16">
      <c r="A28" s="12"/>
      <c r="B28" s="23">
        <v>343.4</v>
      </c>
      <c r="C28" s="19" t="s">
        <v>36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2308813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2308813</v>
      </c>
      <c r="O28" s="44">
        <f t="shared" si="1"/>
        <v>312.67781690140845</v>
      </c>
      <c r="P28" s="9"/>
    </row>
    <row r="29" spans="1:16">
      <c r="A29" s="12"/>
      <c r="B29" s="23">
        <v>343.5</v>
      </c>
      <c r="C29" s="19" t="s">
        <v>37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1476113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1476113</v>
      </c>
      <c r="O29" s="44">
        <f t="shared" si="1"/>
        <v>199.90696099674972</v>
      </c>
      <c r="P29" s="9"/>
    </row>
    <row r="30" spans="1:16">
      <c r="A30" s="12"/>
      <c r="B30" s="23">
        <v>347.9</v>
      </c>
      <c r="C30" s="19" t="s">
        <v>38</v>
      </c>
      <c r="D30" s="43">
        <v>41620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ref="N30:N42" si="8">SUM(D30:M30)</f>
        <v>41620</v>
      </c>
      <c r="O30" s="44">
        <f t="shared" si="1"/>
        <v>5.6365113759479959</v>
      </c>
      <c r="P30" s="9"/>
    </row>
    <row r="31" spans="1:16">
      <c r="A31" s="12"/>
      <c r="B31" s="23">
        <v>349</v>
      </c>
      <c r="C31" s="19" t="s">
        <v>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240355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8"/>
        <v>240355</v>
      </c>
      <c r="O31" s="44">
        <f t="shared" si="1"/>
        <v>32.550785482123509</v>
      </c>
      <c r="P31" s="9"/>
    </row>
    <row r="32" spans="1:16" ht="15.75">
      <c r="A32" s="27" t="s">
        <v>4</v>
      </c>
      <c r="B32" s="28"/>
      <c r="C32" s="29"/>
      <c r="D32" s="30">
        <f>SUM(D33:D38)</f>
        <v>262344</v>
      </c>
      <c r="E32" s="30">
        <f t="shared" ref="E32:M32" si="9">SUM(E33:E38)</f>
        <v>216018</v>
      </c>
      <c r="F32" s="30">
        <f t="shared" si="9"/>
        <v>0</v>
      </c>
      <c r="G32" s="30">
        <f t="shared" si="9"/>
        <v>0</v>
      </c>
      <c r="H32" s="30">
        <f t="shared" si="9"/>
        <v>0</v>
      </c>
      <c r="I32" s="30">
        <f t="shared" si="9"/>
        <v>87992</v>
      </c>
      <c r="J32" s="30">
        <f t="shared" si="9"/>
        <v>0</v>
      </c>
      <c r="K32" s="30">
        <f t="shared" si="9"/>
        <v>1277321</v>
      </c>
      <c r="L32" s="30">
        <f t="shared" si="9"/>
        <v>0</v>
      </c>
      <c r="M32" s="30">
        <f t="shared" si="9"/>
        <v>254377</v>
      </c>
      <c r="N32" s="30">
        <f t="shared" si="8"/>
        <v>2098052</v>
      </c>
      <c r="O32" s="42">
        <f t="shared" si="1"/>
        <v>284.13488624052002</v>
      </c>
      <c r="P32" s="10"/>
    </row>
    <row r="33" spans="1:119">
      <c r="A33" s="12"/>
      <c r="B33" s="23">
        <v>361.1</v>
      </c>
      <c r="C33" s="19" t="s">
        <v>41</v>
      </c>
      <c r="D33" s="43">
        <v>20536</v>
      </c>
      <c r="E33" s="43">
        <v>1389</v>
      </c>
      <c r="F33" s="43">
        <v>0</v>
      </c>
      <c r="G33" s="43">
        <v>0</v>
      </c>
      <c r="H33" s="43">
        <v>0</v>
      </c>
      <c r="I33" s="43">
        <v>87992</v>
      </c>
      <c r="J33" s="43">
        <v>0</v>
      </c>
      <c r="K33" s="43">
        <v>85696</v>
      </c>
      <c r="L33" s="43">
        <v>0</v>
      </c>
      <c r="M33" s="43">
        <v>937</v>
      </c>
      <c r="N33" s="43">
        <f t="shared" si="8"/>
        <v>196550</v>
      </c>
      <c r="O33" s="44">
        <f t="shared" si="1"/>
        <v>26.618364030335862</v>
      </c>
      <c r="P33" s="9"/>
    </row>
    <row r="34" spans="1:119">
      <c r="A34" s="12"/>
      <c r="B34" s="23">
        <v>361.2</v>
      </c>
      <c r="C34" s="19" t="s">
        <v>42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149536</v>
      </c>
      <c r="L34" s="43">
        <v>0</v>
      </c>
      <c r="M34" s="43">
        <v>0</v>
      </c>
      <c r="N34" s="43">
        <f t="shared" si="8"/>
        <v>149536</v>
      </c>
      <c r="O34" s="44">
        <f t="shared" si="1"/>
        <v>20.251354279523294</v>
      </c>
      <c r="P34" s="9"/>
    </row>
    <row r="35" spans="1:119">
      <c r="A35" s="12"/>
      <c r="B35" s="23">
        <v>361.3</v>
      </c>
      <c r="C35" s="19" t="s">
        <v>43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446369</v>
      </c>
      <c r="L35" s="43">
        <v>0</v>
      </c>
      <c r="M35" s="43">
        <v>0</v>
      </c>
      <c r="N35" s="43">
        <f t="shared" si="8"/>
        <v>446369</v>
      </c>
      <c r="O35" s="44">
        <f t="shared" si="1"/>
        <v>60.450839653304442</v>
      </c>
      <c r="P35" s="9"/>
    </row>
    <row r="36" spans="1:119">
      <c r="A36" s="12"/>
      <c r="B36" s="23">
        <v>368</v>
      </c>
      <c r="C36" s="19" t="s">
        <v>44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408492</v>
      </c>
      <c r="L36" s="43">
        <v>0</v>
      </c>
      <c r="M36" s="43">
        <v>0</v>
      </c>
      <c r="N36" s="43">
        <f t="shared" si="8"/>
        <v>408492</v>
      </c>
      <c r="O36" s="44">
        <f t="shared" si="1"/>
        <v>55.321235102925243</v>
      </c>
      <c r="P36" s="9"/>
    </row>
    <row r="37" spans="1:119">
      <c r="A37" s="12"/>
      <c r="B37" s="23">
        <v>369.7</v>
      </c>
      <c r="C37" s="19" t="s">
        <v>45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187228</v>
      </c>
      <c r="L37" s="43">
        <v>0</v>
      </c>
      <c r="M37" s="43">
        <v>0</v>
      </c>
      <c r="N37" s="43">
        <f t="shared" si="8"/>
        <v>187228</v>
      </c>
      <c r="O37" s="44">
        <f t="shared" si="1"/>
        <v>25.35590465872156</v>
      </c>
      <c r="P37" s="9"/>
    </row>
    <row r="38" spans="1:119">
      <c r="A38" s="12"/>
      <c r="B38" s="23">
        <v>369.9</v>
      </c>
      <c r="C38" s="19" t="s">
        <v>46</v>
      </c>
      <c r="D38" s="43">
        <v>241808</v>
      </c>
      <c r="E38" s="43">
        <v>214629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253440</v>
      </c>
      <c r="N38" s="43">
        <f t="shared" si="8"/>
        <v>709877</v>
      </c>
      <c r="O38" s="44">
        <f t="shared" si="1"/>
        <v>96.137188515709639</v>
      </c>
      <c r="P38" s="9"/>
    </row>
    <row r="39" spans="1:119" ht="15.75">
      <c r="A39" s="27" t="s">
        <v>31</v>
      </c>
      <c r="B39" s="28"/>
      <c r="C39" s="29"/>
      <c r="D39" s="30">
        <f t="shared" ref="D39:M39" si="10">SUM(D40:D41)</f>
        <v>4477813</v>
      </c>
      <c r="E39" s="30">
        <f t="shared" si="10"/>
        <v>409167</v>
      </c>
      <c r="F39" s="30">
        <f t="shared" si="10"/>
        <v>0</v>
      </c>
      <c r="G39" s="30">
        <f t="shared" si="10"/>
        <v>0</v>
      </c>
      <c r="H39" s="30">
        <f t="shared" si="10"/>
        <v>0</v>
      </c>
      <c r="I39" s="30">
        <f t="shared" si="10"/>
        <v>0</v>
      </c>
      <c r="J39" s="30">
        <f t="shared" si="10"/>
        <v>0</v>
      </c>
      <c r="K39" s="30">
        <f t="shared" si="10"/>
        <v>0</v>
      </c>
      <c r="L39" s="30">
        <f t="shared" si="10"/>
        <v>0</v>
      </c>
      <c r="M39" s="30">
        <f t="shared" si="10"/>
        <v>0</v>
      </c>
      <c r="N39" s="30">
        <f t="shared" si="8"/>
        <v>4886980</v>
      </c>
      <c r="O39" s="42">
        <f t="shared" si="1"/>
        <v>661.83369447453958</v>
      </c>
      <c r="P39" s="9"/>
    </row>
    <row r="40" spans="1:119">
      <c r="A40" s="12"/>
      <c r="B40" s="23">
        <v>381</v>
      </c>
      <c r="C40" s="19" t="s">
        <v>47</v>
      </c>
      <c r="D40" s="43">
        <v>0</v>
      </c>
      <c r="E40" s="43">
        <v>409167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8"/>
        <v>409167</v>
      </c>
      <c r="O40" s="44">
        <f t="shared" si="1"/>
        <v>55.412648970747561</v>
      </c>
      <c r="P40" s="9"/>
    </row>
    <row r="41" spans="1:119" ht="15.75" thickBot="1">
      <c r="A41" s="12"/>
      <c r="B41" s="23">
        <v>382</v>
      </c>
      <c r="C41" s="19" t="s">
        <v>55</v>
      </c>
      <c r="D41" s="43">
        <v>4477813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8"/>
        <v>4477813</v>
      </c>
      <c r="O41" s="44">
        <f t="shared" si="1"/>
        <v>606.42104550379202</v>
      </c>
      <c r="P41" s="9"/>
    </row>
    <row r="42" spans="1:119" ht="16.5" thickBot="1">
      <c r="A42" s="13" t="s">
        <v>39</v>
      </c>
      <c r="B42" s="21"/>
      <c r="C42" s="20"/>
      <c r="D42" s="14">
        <f>SUM(D5,D13,D16,D23,D32,D39)</f>
        <v>7792213</v>
      </c>
      <c r="E42" s="14">
        <f t="shared" ref="E42:M42" si="11">SUM(E5,E13,E16,E23,E32,E39)</f>
        <v>625185</v>
      </c>
      <c r="F42" s="14">
        <f t="shared" si="11"/>
        <v>0</v>
      </c>
      <c r="G42" s="14">
        <f t="shared" si="11"/>
        <v>0</v>
      </c>
      <c r="H42" s="14">
        <f t="shared" si="11"/>
        <v>0</v>
      </c>
      <c r="I42" s="14">
        <f t="shared" si="11"/>
        <v>24204032</v>
      </c>
      <c r="J42" s="14">
        <f t="shared" si="11"/>
        <v>0</v>
      </c>
      <c r="K42" s="14">
        <f t="shared" si="11"/>
        <v>1389754</v>
      </c>
      <c r="L42" s="14">
        <f t="shared" si="11"/>
        <v>0</v>
      </c>
      <c r="M42" s="14">
        <f t="shared" si="11"/>
        <v>784670</v>
      </c>
      <c r="N42" s="14">
        <f t="shared" si="8"/>
        <v>34795854</v>
      </c>
      <c r="O42" s="36">
        <f t="shared" si="1"/>
        <v>4712.3312567713974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5"/>
      <c r="B43" s="17"/>
      <c r="C43" s="17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8"/>
    </row>
    <row r="44" spans="1:119">
      <c r="A44" s="37"/>
      <c r="B44" s="38"/>
      <c r="C44" s="38"/>
      <c r="D44" s="39"/>
      <c r="E44" s="39"/>
      <c r="F44" s="39"/>
      <c r="G44" s="39"/>
      <c r="H44" s="39"/>
      <c r="I44" s="39"/>
      <c r="J44" s="39"/>
      <c r="K44" s="39"/>
      <c r="L44" s="52" t="s">
        <v>54</v>
      </c>
      <c r="M44" s="52"/>
      <c r="N44" s="52"/>
      <c r="O44" s="40">
        <v>7384</v>
      </c>
    </row>
    <row r="45" spans="1:119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</row>
    <row r="46" spans="1:119" ht="15.75" thickBot="1">
      <c r="A46" s="56" t="s">
        <v>57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42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>SUM(D6:D25)</f>
        <v>0</v>
      </c>
      <c r="E5" s="25">
        <f t="shared" ref="E5:M5" si="0">SUM(E6:E25)</f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0</v>
      </c>
      <c r="O5" s="31">
        <f t="shared" ref="O5:O68" si="1">(N5/O$240)</f>
        <v>0</v>
      </c>
      <c r="P5" s="6"/>
    </row>
    <row r="6" spans="1:133">
      <c r="A6" s="12"/>
      <c r="B6" s="23">
        <v>311</v>
      </c>
      <c r="C6" s="19" t="s">
        <v>3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0</v>
      </c>
      <c r="O6" s="44">
        <f t="shared" si="1"/>
        <v>0</v>
      </c>
      <c r="P6" s="9"/>
    </row>
    <row r="7" spans="1:133">
      <c r="A7" s="12"/>
      <c r="B7" s="23">
        <v>312.10000000000002</v>
      </c>
      <c r="C7" s="19" t="s">
        <v>11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25" si="2">SUM(D7:M7)</f>
        <v>0</v>
      </c>
      <c r="O7" s="44">
        <f t="shared" si="1"/>
        <v>0</v>
      </c>
      <c r="P7" s="9"/>
    </row>
    <row r="8" spans="1:133">
      <c r="A8" s="12"/>
      <c r="B8" s="23">
        <v>312.2</v>
      </c>
      <c r="C8" s="19" t="s">
        <v>86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>SUM(D8:M8)</f>
        <v>0</v>
      </c>
      <c r="O8" s="44">
        <f t="shared" si="1"/>
        <v>0</v>
      </c>
      <c r="P8" s="9"/>
    </row>
    <row r="9" spans="1:133">
      <c r="A9" s="12"/>
      <c r="B9" s="23">
        <v>312.3</v>
      </c>
      <c r="C9" s="19" t="s">
        <v>87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0</v>
      </c>
      <c r="O9" s="44">
        <f t="shared" si="1"/>
        <v>0</v>
      </c>
      <c r="P9" s="9"/>
    </row>
    <row r="10" spans="1:133">
      <c r="A10" s="12"/>
      <c r="B10" s="23">
        <v>312.41000000000003</v>
      </c>
      <c r="C10" s="19" t="s">
        <v>59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0</v>
      </c>
      <c r="O10" s="44">
        <f t="shared" si="1"/>
        <v>0</v>
      </c>
      <c r="P10" s="9"/>
    </row>
    <row r="11" spans="1:133">
      <c r="A11" s="12"/>
      <c r="B11" s="23">
        <v>312.42</v>
      </c>
      <c r="C11" s="19" t="s">
        <v>88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0</v>
      </c>
      <c r="O11" s="44">
        <f t="shared" si="1"/>
        <v>0</v>
      </c>
      <c r="P11" s="9"/>
    </row>
    <row r="12" spans="1:133">
      <c r="A12" s="12"/>
      <c r="B12" s="23">
        <v>312.51</v>
      </c>
      <c r="C12" s="19" t="s">
        <v>89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>SUM(D12:M12)</f>
        <v>0</v>
      </c>
      <c r="O12" s="44">
        <f t="shared" si="1"/>
        <v>0</v>
      </c>
      <c r="P12" s="9"/>
    </row>
    <row r="13" spans="1:133">
      <c r="A13" s="12"/>
      <c r="B13" s="23">
        <v>312.52</v>
      </c>
      <c r="C13" s="19" t="s">
        <v>90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>SUM(D13:M13)</f>
        <v>0</v>
      </c>
      <c r="O13" s="44">
        <f t="shared" si="1"/>
        <v>0</v>
      </c>
      <c r="P13" s="9"/>
    </row>
    <row r="14" spans="1:133">
      <c r="A14" s="12"/>
      <c r="B14" s="23">
        <v>312.60000000000002</v>
      </c>
      <c r="C14" s="19" t="s">
        <v>12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0</v>
      </c>
      <c r="O14" s="44">
        <f t="shared" si="1"/>
        <v>0</v>
      </c>
      <c r="P14" s="9"/>
    </row>
    <row r="15" spans="1:133">
      <c r="A15" s="12"/>
      <c r="B15" s="23">
        <v>314.10000000000002</v>
      </c>
      <c r="C15" s="19" t="s">
        <v>91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2"/>
        <v>0</v>
      </c>
      <c r="O15" s="44">
        <f t="shared" si="1"/>
        <v>0</v>
      </c>
      <c r="P15" s="9"/>
    </row>
    <row r="16" spans="1:133">
      <c r="A16" s="12"/>
      <c r="B16" s="23">
        <v>314.2</v>
      </c>
      <c r="C16" s="19" t="s">
        <v>13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2"/>
        <v>0</v>
      </c>
      <c r="O16" s="44">
        <f t="shared" si="1"/>
        <v>0</v>
      </c>
      <c r="P16" s="9"/>
    </row>
    <row r="17" spans="1:16">
      <c r="A17" s="12"/>
      <c r="B17" s="23">
        <v>314.3</v>
      </c>
      <c r="C17" s="19" t="s">
        <v>92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2"/>
        <v>0</v>
      </c>
      <c r="O17" s="44">
        <f t="shared" si="1"/>
        <v>0</v>
      </c>
      <c r="P17" s="9"/>
    </row>
    <row r="18" spans="1:16">
      <c r="A18" s="12"/>
      <c r="B18" s="23">
        <v>314.39999999999998</v>
      </c>
      <c r="C18" s="19" t="s">
        <v>93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2"/>
        <v>0</v>
      </c>
      <c r="O18" s="44">
        <f t="shared" si="1"/>
        <v>0</v>
      </c>
      <c r="P18" s="9"/>
    </row>
    <row r="19" spans="1:16">
      <c r="A19" s="12"/>
      <c r="B19" s="23">
        <v>314.5</v>
      </c>
      <c r="C19" s="19" t="s">
        <v>94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2"/>
        <v>0</v>
      </c>
      <c r="O19" s="44">
        <f t="shared" si="1"/>
        <v>0</v>
      </c>
      <c r="P19" s="9"/>
    </row>
    <row r="20" spans="1:16">
      <c r="A20" s="12"/>
      <c r="B20" s="23">
        <v>314.7</v>
      </c>
      <c r="C20" s="19" t="s">
        <v>95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2"/>
        <v>0</v>
      </c>
      <c r="O20" s="44">
        <f t="shared" si="1"/>
        <v>0</v>
      </c>
      <c r="P20" s="9"/>
    </row>
    <row r="21" spans="1:16">
      <c r="A21" s="12"/>
      <c r="B21" s="23">
        <v>314.8</v>
      </c>
      <c r="C21" s="19" t="s">
        <v>14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2"/>
        <v>0</v>
      </c>
      <c r="O21" s="44">
        <f t="shared" si="1"/>
        <v>0</v>
      </c>
      <c r="P21" s="9"/>
    </row>
    <row r="22" spans="1:16">
      <c r="A22" s="12"/>
      <c r="B22" s="23">
        <v>314.89999999999998</v>
      </c>
      <c r="C22" s="19" t="s">
        <v>79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2"/>
        <v>0</v>
      </c>
      <c r="O22" s="44">
        <f t="shared" si="1"/>
        <v>0</v>
      </c>
      <c r="P22" s="9"/>
    </row>
    <row r="23" spans="1:16">
      <c r="A23" s="12"/>
      <c r="B23" s="23">
        <v>315</v>
      </c>
      <c r="C23" s="19" t="s">
        <v>15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2"/>
        <v>0</v>
      </c>
      <c r="O23" s="44">
        <f t="shared" si="1"/>
        <v>0</v>
      </c>
      <c r="P23" s="9"/>
    </row>
    <row r="24" spans="1:16">
      <c r="A24" s="12"/>
      <c r="B24" s="23">
        <v>316</v>
      </c>
      <c r="C24" s="19" t="s">
        <v>16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2"/>
        <v>0</v>
      </c>
      <c r="O24" s="44">
        <f t="shared" si="1"/>
        <v>0</v>
      </c>
      <c r="P24" s="9"/>
    </row>
    <row r="25" spans="1:16">
      <c r="A25" s="12"/>
      <c r="B25" s="23">
        <v>319</v>
      </c>
      <c r="C25" s="19" t="s">
        <v>60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2"/>
        <v>0</v>
      </c>
      <c r="O25" s="44">
        <f t="shared" si="1"/>
        <v>0</v>
      </c>
      <c r="P25" s="9"/>
    </row>
    <row r="26" spans="1:16" ht="15.75">
      <c r="A26" s="27" t="s">
        <v>96</v>
      </c>
      <c r="B26" s="28"/>
      <c r="C26" s="29"/>
      <c r="D26" s="30">
        <f t="shared" ref="D26:M26" si="3">SUM(D27:D36)</f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  <c r="H26" s="30">
        <f t="shared" si="3"/>
        <v>0</v>
      </c>
      <c r="I26" s="30">
        <f t="shared" si="3"/>
        <v>0</v>
      </c>
      <c r="J26" s="30">
        <f t="shared" si="3"/>
        <v>0</v>
      </c>
      <c r="K26" s="30">
        <f t="shared" si="3"/>
        <v>0</v>
      </c>
      <c r="L26" s="30">
        <f t="shared" si="3"/>
        <v>0</v>
      </c>
      <c r="M26" s="30">
        <f t="shared" si="3"/>
        <v>0</v>
      </c>
      <c r="N26" s="41">
        <f>SUM(D26:M26)</f>
        <v>0</v>
      </c>
      <c r="O26" s="42">
        <f t="shared" si="1"/>
        <v>0</v>
      </c>
      <c r="P26" s="10"/>
    </row>
    <row r="27" spans="1:16">
      <c r="A27" s="12"/>
      <c r="B27" s="23">
        <v>322</v>
      </c>
      <c r="C27" s="19" t="s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>SUM(D27:M27)</f>
        <v>0</v>
      </c>
      <c r="O27" s="44">
        <f t="shared" si="1"/>
        <v>0</v>
      </c>
      <c r="P27" s="9"/>
    </row>
    <row r="28" spans="1:16">
      <c r="A28" s="12"/>
      <c r="B28" s="23">
        <v>323.10000000000002</v>
      </c>
      <c r="C28" s="19" t="s">
        <v>97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6" si="4">SUM(D28:M28)</f>
        <v>0</v>
      </c>
      <c r="O28" s="44">
        <f t="shared" si="1"/>
        <v>0</v>
      </c>
      <c r="P28" s="9"/>
    </row>
    <row r="29" spans="1:16">
      <c r="A29" s="12"/>
      <c r="B29" s="23">
        <v>323.2</v>
      </c>
      <c r="C29" s="19" t="s">
        <v>98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0</v>
      </c>
      <c r="O29" s="44">
        <f t="shared" si="1"/>
        <v>0</v>
      </c>
      <c r="P29" s="9"/>
    </row>
    <row r="30" spans="1:16">
      <c r="A30" s="12"/>
      <c r="B30" s="23">
        <v>323.3</v>
      </c>
      <c r="C30" s="19" t="s">
        <v>99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0</v>
      </c>
      <c r="O30" s="44">
        <f t="shared" si="1"/>
        <v>0</v>
      </c>
      <c r="P30" s="9"/>
    </row>
    <row r="31" spans="1:16">
      <c r="A31" s="12"/>
      <c r="B31" s="23">
        <v>323.39999999999998</v>
      </c>
      <c r="C31" s="19" t="s">
        <v>100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0</v>
      </c>
      <c r="O31" s="44">
        <f t="shared" si="1"/>
        <v>0</v>
      </c>
      <c r="P31" s="9"/>
    </row>
    <row r="32" spans="1:16">
      <c r="A32" s="12"/>
      <c r="B32" s="23">
        <v>323.5</v>
      </c>
      <c r="C32" s="19" t="s">
        <v>101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0</v>
      </c>
      <c r="O32" s="44">
        <f t="shared" si="1"/>
        <v>0</v>
      </c>
      <c r="P32" s="9"/>
    </row>
    <row r="33" spans="1:16">
      <c r="A33" s="12"/>
      <c r="B33" s="23">
        <v>323.60000000000002</v>
      </c>
      <c r="C33" s="19" t="s">
        <v>102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0</v>
      </c>
      <c r="O33" s="44">
        <f t="shared" si="1"/>
        <v>0</v>
      </c>
      <c r="P33" s="9"/>
    </row>
    <row r="34" spans="1:16">
      <c r="A34" s="12"/>
      <c r="B34" s="23">
        <v>323.7</v>
      </c>
      <c r="C34" s="19" t="s">
        <v>103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0</v>
      </c>
      <c r="O34" s="44">
        <f t="shared" si="1"/>
        <v>0</v>
      </c>
      <c r="P34" s="9"/>
    </row>
    <row r="35" spans="1:16">
      <c r="A35" s="12"/>
      <c r="B35" s="23">
        <v>323.89999999999998</v>
      </c>
      <c r="C35" s="19" t="s">
        <v>104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0</v>
      </c>
      <c r="O35" s="44">
        <f t="shared" si="1"/>
        <v>0</v>
      </c>
      <c r="P35" s="9"/>
    </row>
    <row r="36" spans="1:16">
      <c r="A36" s="12"/>
      <c r="B36" s="23">
        <v>329</v>
      </c>
      <c r="C36" s="19" t="s">
        <v>105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0</v>
      </c>
      <c r="O36" s="44">
        <f t="shared" si="1"/>
        <v>0</v>
      </c>
      <c r="P36" s="9"/>
    </row>
    <row r="37" spans="1:16" ht="15.75">
      <c r="A37" s="27" t="s">
        <v>19</v>
      </c>
      <c r="B37" s="28"/>
      <c r="C37" s="29"/>
      <c r="D37" s="30">
        <f>SUM(D38:D112)</f>
        <v>0</v>
      </c>
      <c r="E37" s="30">
        <f t="shared" ref="E37:M37" si="5">SUM(E38:E112)</f>
        <v>0</v>
      </c>
      <c r="F37" s="30">
        <f t="shared" si="5"/>
        <v>0</v>
      </c>
      <c r="G37" s="30">
        <f t="shared" si="5"/>
        <v>0</v>
      </c>
      <c r="H37" s="30">
        <f t="shared" si="5"/>
        <v>0</v>
      </c>
      <c r="I37" s="30">
        <f t="shared" si="5"/>
        <v>0</v>
      </c>
      <c r="J37" s="30">
        <f t="shared" si="5"/>
        <v>0</v>
      </c>
      <c r="K37" s="30">
        <f t="shared" si="5"/>
        <v>0</v>
      </c>
      <c r="L37" s="30">
        <f t="shared" si="5"/>
        <v>0</v>
      </c>
      <c r="M37" s="30">
        <f t="shared" si="5"/>
        <v>0</v>
      </c>
      <c r="N37" s="41">
        <f>SUM(D37:M37)</f>
        <v>0</v>
      </c>
      <c r="O37" s="42">
        <f t="shared" si="1"/>
        <v>0</v>
      </c>
      <c r="P37" s="10"/>
    </row>
    <row r="38" spans="1:16">
      <c r="A38" s="12"/>
      <c r="B38" s="23">
        <v>331.1</v>
      </c>
      <c r="C38" s="19" t="s">
        <v>106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>SUM(D38:M38)</f>
        <v>0</v>
      </c>
      <c r="O38" s="44">
        <f t="shared" si="1"/>
        <v>0</v>
      </c>
      <c r="P38" s="9"/>
    </row>
    <row r="39" spans="1:16">
      <c r="A39" s="12"/>
      <c r="B39" s="23">
        <v>331.2</v>
      </c>
      <c r="C39" s="19" t="s">
        <v>61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ref="N39:N102" si="6">SUM(D39:M39)</f>
        <v>0</v>
      </c>
      <c r="O39" s="44">
        <f t="shared" si="1"/>
        <v>0</v>
      </c>
      <c r="P39" s="9"/>
    </row>
    <row r="40" spans="1:16">
      <c r="A40" s="12"/>
      <c r="B40" s="23">
        <v>331.31</v>
      </c>
      <c r="C40" s="19" t="s">
        <v>107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6"/>
        <v>0</v>
      </c>
      <c r="O40" s="44">
        <f t="shared" si="1"/>
        <v>0</v>
      </c>
      <c r="P40" s="9"/>
    </row>
    <row r="41" spans="1:16">
      <c r="A41" s="12"/>
      <c r="B41" s="23">
        <v>331.32</v>
      </c>
      <c r="C41" s="19" t="s">
        <v>108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6"/>
        <v>0</v>
      </c>
      <c r="O41" s="44">
        <f t="shared" si="1"/>
        <v>0</v>
      </c>
      <c r="P41" s="9"/>
    </row>
    <row r="42" spans="1:16">
      <c r="A42" s="12"/>
      <c r="B42" s="23">
        <v>331.33</v>
      </c>
      <c r="C42" s="19" t="s">
        <v>109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6"/>
        <v>0</v>
      </c>
      <c r="O42" s="44">
        <f t="shared" si="1"/>
        <v>0</v>
      </c>
      <c r="P42" s="9"/>
    </row>
    <row r="43" spans="1:16">
      <c r="A43" s="12"/>
      <c r="B43" s="23">
        <v>331.34</v>
      </c>
      <c r="C43" s="19" t="s">
        <v>110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6"/>
        <v>0</v>
      </c>
      <c r="O43" s="44">
        <f t="shared" si="1"/>
        <v>0</v>
      </c>
      <c r="P43" s="9"/>
    </row>
    <row r="44" spans="1:16">
      <c r="A44" s="12"/>
      <c r="B44" s="23">
        <v>331.35</v>
      </c>
      <c r="C44" s="19" t="s">
        <v>111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6"/>
        <v>0</v>
      </c>
      <c r="O44" s="44">
        <f t="shared" si="1"/>
        <v>0</v>
      </c>
      <c r="P44" s="9"/>
    </row>
    <row r="45" spans="1:16">
      <c r="A45" s="12"/>
      <c r="B45" s="23">
        <v>331.39</v>
      </c>
      <c r="C45" s="19" t="s">
        <v>81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6"/>
        <v>0</v>
      </c>
      <c r="O45" s="44">
        <f t="shared" si="1"/>
        <v>0</v>
      </c>
      <c r="P45" s="9"/>
    </row>
    <row r="46" spans="1:16">
      <c r="A46" s="12"/>
      <c r="B46" s="23">
        <v>331.41</v>
      </c>
      <c r="C46" s="19" t="s">
        <v>112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6"/>
        <v>0</v>
      </c>
      <c r="O46" s="44">
        <f t="shared" si="1"/>
        <v>0</v>
      </c>
      <c r="P46" s="9"/>
    </row>
    <row r="47" spans="1:16">
      <c r="A47" s="12"/>
      <c r="B47" s="23">
        <v>331.42</v>
      </c>
      <c r="C47" s="19" t="s">
        <v>113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6"/>
        <v>0</v>
      </c>
      <c r="O47" s="44">
        <f t="shared" si="1"/>
        <v>0</v>
      </c>
      <c r="P47" s="9"/>
    </row>
    <row r="48" spans="1:16">
      <c r="A48" s="12"/>
      <c r="B48" s="23">
        <v>331.49</v>
      </c>
      <c r="C48" s="19" t="s">
        <v>114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6"/>
        <v>0</v>
      </c>
      <c r="O48" s="44">
        <f t="shared" si="1"/>
        <v>0</v>
      </c>
      <c r="P48" s="9"/>
    </row>
    <row r="49" spans="1:16">
      <c r="A49" s="12"/>
      <c r="B49" s="23">
        <v>331.5</v>
      </c>
      <c r="C49" s="19" t="s">
        <v>115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6"/>
        <v>0</v>
      </c>
      <c r="O49" s="44">
        <f t="shared" si="1"/>
        <v>0</v>
      </c>
      <c r="P49" s="9"/>
    </row>
    <row r="50" spans="1:16">
      <c r="A50" s="12"/>
      <c r="B50" s="23">
        <v>331.61</v>
      </c>
      <c r="C50" s="19" t="s">
        <v>116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>
        <v>0</v>
      </c>
      <c r="M50" s="43">
        <v>0</v>
      </c>
      <c r="N50" s="43">
        <f t="shared" si="6"/>
        <v>0</v>
      </c>
      <c r="O50" s="44">
        <f t="shared" si="1"/>
        <v>0</v>
      </c>
      <c r="P50" s="9"/>
    </row>
    <row r="51" spans="1:16">
      <c r="A51" s="12"/>
      <c r="B51" s="23">
        <v>331.62</v>
      </c>
      <c r="C51" s="19" t="s">
        <v>117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f t="shared" si="6"/>
        <v>0</v>
      </c>
      <c r="O51" s="44">
        <f t="shared" si="1"/>
        <v>0</v>
      </c>
      <c r="P51" s="9"/>
    </row>
    <row r="52" spans="1:16">
      <c r="A52" s="12"/>
      <c r="B52" s="23">
        <v>331.65</v>
      </c>
      <c r="C52" s="19" t="s">
        <v>118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f t="shared" si="6"/>
        <v>0</v>
      </c>
      <c r="O52" s="44">
        <f t="shared" si="1"/>
        <v>0</v>
      </c>
      <c r="P52" s="9"/>
    </row>
    <row r="53" spans="1:16">
      <c r="A53" s="12"/>
      <c r="B53" s="23">
        <v>331.69</v>
      </c>
      <c r="C53" s="19" t="s">
        <v>119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f t="shared" si="6"/>
        <v>0</v>
      </c>
      <c r="O53" s="44">
        <f t="shared" si="1"/>
        <v>0</v>
      </c>
      <c r="P53" s="9"/>
    </row>
    <row r="54" spans="1:16">
      <c r="A54" s="12"/>
      <c r="B54" s="23">
        <v>331.7</v>
      </c>
      <c r="C54" s="19" t="s">
        <v>120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 t="shared" si="6"/>
        <v>0</v>
      </c>
      <c r="O54" s="44">
        <f t="shared" si="1"/>
        <v>0</v>
      </c>
      <c r="P54" s="9"/>
    </row>
    <row r="55" spans="1:16">
      <c r="A55" s="12"/>
      <c r="B55" s="23">
        <v>331.9</v>
      </c>
      <c r="C55" s="19" t="s">
        <v>121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 t="shared" si="6"/>
        <v>0</v>
      </c>
      <c r="O55" s="44">
        <f t="shared" si="1"/>
        <v>0</v>
      </c>
      <c r="P55" s="9"/>
    </row>
    <row r="56" spans="1:16">
      <c r="A56" s="12"/>
      <c r="B56" s="23">
        <v>333</v>
      </c>
      <c r="C56" s="19" t="s">
        <v>122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f t="shared" si="6"/>
        <v>0</v>
      </c>
      <c r="O56" s="44">
        <f t="shared" si="1"/>
        <v>0</v>
      </c>
      <c r="P56" s="9"/>
    </row>
    <row r="57" spans="1:16">
      <c r="A57" s="12"/>
      <c r="B57" s="23">
        <v>334.1</v>
      </c>
      <c r="C57" s="19" t="s">
        <v>123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f t="shared" si="6"/>
        <v>0</v>
      </c>
      <c r="O57" s="44">
        <f t="shared" si="1"/>
        <v>0</v>
      </c>
      <c r="P57" s="9"/>
    </row>
    <row r="58" spans="1:16">
      <c r="A58" s="12"/>
      <c r="B58" s="23">
        <v>334.2</v>
      </c>
      <c r="C58" s="19" t="s">
        <v>124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f t="shared" si="6"/>
        <v>0</v>
      </c>
      <c r="O58" s="44">
        <f t="shared" si="1"/>
        <v>0</v>
      </c>
      <c r="P58" s="9"/>
    </row>
    <row r="59" spans="1:16">
      <c r="A59" s="12"/>
      <c r="B59" s="23">
        <v>334.31</v>
      </c>
      <c r="C59" s="19" t="s">
        <v>125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f t="shared" si="6"/>
        <v>0</v>
      </c>
      <c r="O59" s="44">
        <f t="shared" si="1"/>
        <v>0</v>
      </c>
      <c r="P59" s="9"/>
    </row>
    <row r="60" spans="1:16">
      <c r="A60" s="12"/>
      <c r="B60" s="23">
        <v>334.32</v>
      </c>
      <c r="C60" s="19" t="s">
        <v>126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43">
        <v>0</v>
      </c>
      <c r="M60" s="43">
        <v>0</v>
      </c>
      <c r="N60" s="43">
        <f t="shared" si="6"/>
        <v>0</v>
      </c>
      <c r="O60" s="44">
        <f t="shared" si="1"/>
        <v>0</v>
      </c>
      <c r="P60" s="9"/>
    </row>
    <row r="61" spans="1:16">
      <c r="A61" s="12"/>
      <c r="B61" s="23">
        <v>334.33</v>
      </c>
      <c r="C61" s="19" t="s">
        <v>127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>
        <v>0</v>
      </c>
      <c r="M61" s="43">
        <v>0</v>
      </c>
      <c r="N61" s="43">
        <f t="shared" si="6"/>
        <v>0</v>
      </c>
      <c r="O61" s="44">
        <f t="shared" si="1"/>
        <v>0</v>
      </c>
      <c r="P61" s="9"/>
    </row>
    <row r="62" spans="1:16">
      <c r="A62" s="12"/>
      <c r="B62" s="23">
        <v>334.34</v>
      </c>
      <c r="C62" s="19" t="s">
        <v>128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0</v>
      </c>
      <c r="M62" s="43">
        <v>0</v>
      </c>
      <c r="N62" s="43">
        <f t="shared" si="6"/>
        <v>0</v>
      </c>
      <c r="O62" s="44">
        <f t="shared" si="1"/>
        <v>0</v>
      </c>
      <c r="P62" s="9"/>
    </row>
    <row r="63" spans="1:16">
      <c r="A63" s="12"/>
      <c r="B63" s="23">
        <v>334.35</v>
      </c>
      <c r="C63" s="19" t="s">
        <v>129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0</v>
      </c>
      <c r="M63" s="43">
        <v>0</v>
      </c>
      <c r="N63" s="43">
        <f t="shared" si="6"/>
        <v>0</v>
      </c>
      <c r="O63" s="44">
        <f t="shared" si="1"/>
        <v>0</v>
      </c>
      <c r="P63" s="9"/>
    </row>
    <row r="64" spans="1:16">
      <c r="A64" s="12"/>
      <c r="B64" s="23">
        <v>334.36</v>
      </c>
      <c r="C64" s="19" t="s">
        <v>130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f t="shared" si="6"/>
        <v>0</v>
      </c>
      <c r="O64" s="44">
        <f t="shared" si="1"/>
        <v>0</v>
      </c>
      <c r="P64" s="9"/>
    </row>
    <row r="65" spans="1:16">
      <c r="A65" s="12"/>
      <c r="B65" s="23">
        <v>334.39</v>
      </c>
      <c r="C65" s="19" t="s">
        <v>131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43">
        <v>0</v>
      </c>
      <c r="M65" s="43">
        <v>0</v>
      </c>
      <c r="N65" s="43">
        <f t="shared" si="6"/>
        <v>0</v>
      </c>
      <c r="O65" s="44">
        <f t="shared" si="1"/>
        <v>0</v>
      </c>
      <c r="P65" s="9"/>
    </row>
    <row r="66" spans="1:16">
      <c r="A66" s="12"/>
      <c r="B66" s="23">
        <v>334.41</v>
      </c>
      <c r="C66" s="19" t="s">
        <v>132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f t="shared" si="6"/>
        <v>0</v>
      </c>
      <c r="O66" s="44">
        <f t="shared" si="1"/>
        <v>0</v>
      </c>
      <c r="P66" s="9"/>
    </row>
    <row r="67" spans="1:16">
      <c r="A67" s="12"/>
      <c r="B67" s="23">
        <v>334.42</v>
      </c>
      <c r="C67" s="19" t="s">
        <v>133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f t="shared" si="6"/>
        <v>0</v>
      </c>
      <c r="O67" s="44">
        <f t="shared" si="1"/>
        <v>0</v>
      </c>
      <c r="P67" s="9"/>
    </row>
    <row r="68" spans="1:16">
      <c r="A68" s="12"/>
      <c r="B68" s="23">
        <v>334.49</v>
      </c>
      <c r="C68" s="19" t="s">
        <v>62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3">
        <v>0</v>
      </c>
      <c r="N68" s="43">
        <f t="shared" si="6"/>
        <v>0</v>
      </c>
      <c r="O68" s="44">
        <f t="shared" si="1"/>
        <v>0</v>
      </c>
      <c r="P68" s="9"/>
    </row>
    <row r="69" spans="1:16">
      <c r="A69" s="12"/>
      <c r="B69" s="23">
        <v>334.5</v>
      </c>
      <c r="C69" s="19" t="s">
        <v>63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f t="shared" si="6"/>
        <v>0</v>
      </c>
      <c r="O69" s="44">
        <f t="shared" ref="O69:O132" si="7">(N69/O$240)</f>
        <v>0</v>
      </c>
      <c r="P69" s="9"/>
    </row>
    <row r="70" spans="1:16">
      <c r="A70" s="12"/>
      <c r="B70" s="23">
        <v>334.61</v>
      </c>
      <c r="C70" s="19" t="s">
        <v>134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f t="shared" si="6"/>
        <v>0</v>
      </c>
      <c r="O70" s="44">
        <f t="shared" si="7"/>
        <v>0</v>
      </c>
      <c r="P70" s="9"/>
    </row>
    <row r="71" spans="1:16">
      <c r="A71" s="12"/>
      <c r="B71" s="23">
        <v>334.62</v>
      </c>
      <c r="C71" s="19" t="s">
        <v>135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f t="shared" si="6"/>
        <v>0</v>
      </c>
      <c r="O71" s="44">
        <f t="shared" si="7"/>
        <v>0</v>
      </c>
      <c r="P71" s="9"/>
    </row>
    <row r="72" spans="1:16">
      <c r="A72" s="12"/>
      <c r="B72" s="23">
        <v>334.69</v>
      </c>
      <c r="C72" s="19" t="s">
        <v>136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f t="shared" si="6"/>
        <v>0</v>
      </c>
      <c r="O72" s="44">
        <f t="shared" si="7"/>
        <v>0</v>
      </c>
      <c r="P72" s="9"/>
    </row>
    <row r="73" spans="1:16">
      <c r="A73" s="12"/>
      <c r="B73" s="23">
        <v>334.7</v>
      </c>
      <c r="C73" s="19" t="s">
        <v>64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0</v>
      </c>
      <c r="N73" s="43">
        <f t="shared" si="6"/>
        <v>0</v>
      </c>
      <c r="O73" s="44">
        <f t="shared" si="7"/>
        <v>0</v>
      </c>
      <c r="P73" s="9"/>
    </row>
    <row r="74" spans="1:16">
      <c r="A74" s="12"/>
      <c r="B74" s="23">
        <v>334.9</v>
      </c>
      <c r="C74" s="19" t="s">
        <v>65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f t="shared" si="6"/>
        <v>0</v>
      </c>
      <c r="O74" s="44">
        <f t="shared" si="7"/>
        <v>0</v>
      </c>
      <c r="P74" s="9"/>
    </row>
    <row r="75" spans="1:16">
      <c r="A75" s="12"/>
      <c r="B75" s="23">
        <v>335.12</v>
      </c>
      <c r="C75" s="19" t="s">
        <v>20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f t="shared" si="6"/>
        <v>0</v>
      </c>
      <c r="O75" s="44">
        <f t="shared" si="7"/>
        <v>0</v>
      </c>
      <c r="P75" s="9"/>
    </row>
    <row r="76" spans="1:16">
      <c r="A76" s="12"/>
      <c r="B76" s="23">
        <v>335.13</v>
      </c>
      <c r="C76" s="19" t="s">
        <v>137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f t="shared" si="6"/>
        <v>0</v>
      </c>
      <c r="O76" s="44">
        <f t="shared" si="7"/>
        <v>0</v>
      </c>
      <c r="P76" s="9"/>
    </row>
    <row r="77" spans="1:16">
      <c r="A77" s="12"/>
      <c r="B77" s="23">
        <v>335.14</v>
      </c>
      <c r="C77" s="19" t="s">
        <v>21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f t="shared" si="6"/>
        <v>0</v>
      </c>
      <c r="O77" s="44">
        <f t="shared" si="7"/>
        <v>0</v>
      </c>
      <c r="P77" s="9"/>
    </row>
    <row r="78" spans="1:16">
      <c r="A78" s="12"/>
      <c r="B78" s="23">
        <v>335.15</v>
      </c>
      <c r="C78" s="19" t="s">
        <v>22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f t="shared" si="6"/>
        <v>0</v>
      </c>
      <c r="O78" s="44">
        <f t="shared" si="7"/>
        <v>0</v>
      </c>
      <c r="P78" s="9"/>
    </row>
    <row r="79" spans="1:16">
      <c r="A79" s="12"/>
      <c r="B79" s="23">
        <v>335.16</v>
      </c>
      <c r="C79" s="19" t="s">
        <v>138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f t="shared" si="6"/>
        <v>0</v>
      </c>
      <c r="O79" s="44">
        <f t="shared" si="7"/>
        <v>0</v>
      </c>
      <c r="P79" s="9"/>
    </row>
    <row r="80" spans="1:16">
      <c r="A80" s="12"/>
      <c r="B80" s="23">
        <v>335.17</v>
      </c>
      <c r="C80" s="19" t="s">
        <v>139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f t="shared" si="6"/>
        <v>0</v>
      </c>
      <c r="O80" s="44">
        <f t="shared" si="7"/>
        <v>0</v>
      </c>
      <c r="P80" s="9"/>
    </row>
    <row r="81" spans="1:16">
      <c r="A81" s="12"/>
      <c r="B81" s="23">
        <v>335.18</v>
      </c>
      <c r="C81" s="19" t="s">
        <v>23</v>
      </c>
      <c r="D81" s="43">
        <v>0</v>
      </c>
      <c r="E81" s="43">
        <v>0</v>
      </c>
      <c r="F81" s="43">
        <v>0</v>
      </c>
      <c r="G81" s="43">
        <v>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f t="shared" si="6"/>
        <v>0</v>
      </c>
      <c r="O81" s="44">
        <f t="shared" si="7"/>
        <v>0</v>
      </c>
      <c r="P81" s="9"/>
    </row>
    <row r="82" spans="1:16">
      <c r="A82" s="12"/>
      <c r="B82" s="23">
        <v>335.19</v>
      </c>
      <c r="C82" s="19" t="s">
        <v>140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f t="shared" si="6"/>
        <v>0</v>
      </c>
      <c r="O82" s="44">
        <f t="shared" si="7"/>
        <v>0</v>
      </c>
      <c r="P82" s="9"/>
    </row>
    <row r="83" spans="1:16">
      <c r="A83" s="12"/>
      <c r="B83" s="23">
        <v>335.21</v>
      </c>
      <c r="C83" s="19" t="s">
        <v>24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f t="shared" si="6"/>
        <v>0</v>
      </c>
      <c r="O83" s="44">
        <f t="shared" si="7"/>
        <v>0</v>
      </c>
      <c r="P83" s="9"/>
    </row>
    <row r="84" spans="1:16">
      <c r="A84" s="12"/>
      <c r="B84" s="23">
        <v>335.22</v>
      </c>
      <c r="C84" s="19" t="s">
        <v>141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f t="shared" si="6"/>
        <v>0</v>
      </c>
      <c r="O84" s="44">
        <f t="shared" si="7"/>
        <v>0</v>
      </c>
      <c r="P84" s="9"/>
    </row>
    <row r="85" spans="1:16">
      <c r="A85" s="12"/>
      <c r="B85" s="23">
        <v>335.23</v>
      </c>
      <c r="C85" s="19" t="s">
        <v>142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43">
        <v>0</v>
      </c>
      <c r="N85" s="43">
        <f t="shared" si="6"/>
        <v>0</v>
      </c>
      <c r="O85" s="44">
        <f t="shared" si="7"/>
        <v>0</v>
      </c>
      <c r="P85" s="9"/>
    </row>
    <row r="86" spans="1:16">
      <c r="A86" s="12"/>
      <c r="B86" s="23">
        <v>335.29</v>
      </c>
      <c r="C86" s="19" t="s">
        <v>143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v>0</v>
      </c>
      <c r="N86" s="43">
        <f t="shared" si="6"/>
        <v>0</v>
      </c>
      <c r="O86" s="44">
        <f t="shared" si="7"/>
        <v>0</v>
      </c>
      <c r="P86" s="9"/>
    </row>
    <row r="87" spans="1:16">
      <c r="A87" s="12"/>
      <c r="B87" s="23">
        <v>335.31</v>
      </c>
      <c r="C87" s="19" t="s">
        <v>144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f t="shared" si="6"/>
        <v>0</v>
      </c>
      <c r="O87" s="44">
        <f t="shared" si="7"/>
        <v>0</v>
      </c>
      <c r="P87" s="9"/>
    </row>
    <row r="88" spans="1:16">
      <c r="A88" s="12"/>
      <c r="B88" s="23">
        <v>335.32</v>
      </c>
      <c r="C88" s="19" t="s">
        <v>145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f t="shared" si="6"/>
        <v>0</v>
      </c>
      <c r="O88" s="44">
        <f t="shared" si="7"/>
        <v>0</v>
      </c>
      <c r="P88" s="9"/>
    </row>
    <row r="89" spans="1:16">
      <c r="A89" s="12"/>
      <c r="B89" s="23">
        <v>335.33</v>
      </c>
      <c r="C89" s="19" t="s">
        <v>146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f t="shared" si="6"/>
        <v>0</v>
      </c>
      <c r="O89" s="44">
        <f t="shared" si="7"/>
        <v>0</v>
      </c>
      <c r="P89" s="9"/>
    </row>
    <row r="90" spans="1:16">
      <c r="A90" s="12"/>
      <c r="B90" s="23">
        <v>335.34</v>
      </c>
      <c r="C90" s="19" t="s">
        <v>147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f t="shared" si="6"/>
        <v>0</v>
      </c>
      <c r="O90" s="44">
        <f t="shared" si="7"/>
        <v>0</v>
      </c>
      <c r="P90" s="9"/>
    </row>
    <row r="91" spans="1:16">
      <c r="A91" s="12"/>
      <c r="B91" s="23">
        <v>335.35</v>
      </c>
      <c r="C91" s="19" t="s">
        <v>148</v>
      </c>
      <c r="D91" s="43">
        <v>0</v>
      </c>
      <c r="E91" s="43">
        <v>0</v>
      </c>
      <c r="F91" s="43">
        <v>0</v>
      </c>
      <c r="G91" s="43">
        <v>0</v>
      </c>
      <c r="H91" s="43">
        <v>0</v>
      </c>
      <c r="I91" s="43">
        <v>0</v>
      </c>
      <c r="J91" s="43">
        <v>0</v>
      </c>
      <c r="K91" s="43">
        <v>0</v>
      </c>
      <c r="L91" s="43">
        <v>0</v>
      </c>
      <c r="M91" s="43">
        <v>0</v>
      </c>
      <c r="N91" s="43">
        <f t="shared" si="6"/>
        <v>0</v>
      </c>
      <c r="O91" s="44">
        <f t="shared" si="7"/>
        <v>0</v>
      </c>
      <c r="P91" s="9"/>
    </row>
    <row r="92" spans="1:16">
      <c r="A92" s="12"/>
      <c r="B92" s="23">
        <v>335.39</v>
      </c>
      <c r="C92" s="19" t="s">
        <v>149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f t="shared" si="6"/>
        <v>0</v>
      </c>
      <c r="O92" s="44">
        <f t="shared" si="7"/>
        <v>0</v>
      </c>
      <c r="P92" s="9"/>
    </row>
    <row r="93" spans="1:16">
      <c r="A93" s="12"/>
      <c r="B93" s="23">
        <v>335.41</v>
      </c>
      <c r="C93" s="19" t="s">
        <v>150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3">
        <v>0</v>
      </c>
      <c r="J93" s="43">
        <v>0</v>
      </c>
      <c r="K93" s="43">
        <v>0</v>
      </c>
      <c r="L93" s="43">
        <v>0</v>
      </c>
      <c r="M93" s="43">
        <v>0</v>
      </c>
      <c r="N93" s="43">
        <f t="shared" si="6"/>
        <v>0</v>
      </c>
      <c r="O93" s="44">
        <f t="shared" si="7"/>
        <v>0</v>
      </c>
      <c r="P93" s="9"/>
    </row>
    <row r="94" spans="1:16">
      <c r="A94" s="12"/>
      <c r="B94" s="23">
        <v>335.42</v>
      </c>
      <c r="C94" s="19" t="s">
        <v>151</v>
      </c>
      <c r="D94" s="43">
        <v>0</v>
      </c>
      <c r="E94" s="43">
        <v>0</v>
      </c>
      <c r="F94" s="43">
        <v>0</v>
      </c>
      <c r="G94" s="43">
        <v>0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f t="shared" si="6"/>
        <v>0</v>
      </c>
      <c r="O94" s="44">
        <f t="shared" si="7"/>
        <v>0</v>
      </c>
      <c r="P94" s="9"/>
    </row>
    <row r="95" spans="1:16">
      <c r="A95" s="12"/>
      <c r="B95" s="23">
        <v>335.49</v>
      </c>
      <c r="C95" s="19" t="s">
        <v>152</v>
      </c>
      <c r="D95" s="43">
        <v>0</v>
      </c>
      <c r="E95" s="43">
        <v>0</v>
      </c>
      <c r="F95" s="43">
        <v>0</v>
      </c>
      <c r="G95" s="43">
        <v>0</v>
      </c>
      <c r="H95" s="43">
        <v>0</v>
      </c>
      <c r="I95" s="43">
        <v>0</v>
      </c>
      <c r="J95" s="43">
        <v>0</v>
      </c>
      <c r="K95" s="43">
        <v>0</v>
      </c>
      <c r="L95" s="43">
        <v>0</v>
      </c>
      <c r="M95" s="43">
        <v>0</v>
      </c>
      <c r="N95" s="43">
        <f t="shared" si="6"/>
        <v>0</v>
      </c>
      <c r="O95" s="44">
        <f t="shared" si="7"/>
        <v>0</v>
      </c>
      <c r="P95" s="9"/>
    </row>
    <row r="96" spans="1:16">
      <c r="A96" s="12"/>
      <c r="B96" s="23">
        <v>335.5</v>
      </c>
      <c r="C96" s="19" t="s">
        <v>153</v>
      </c>
      <c r="D96" s="43">
        <v>0</v>
      </c>
      <c r="E96" s="43">
        <v>0</v>
      </c>
      <c r="F96" s="43">
        <v>0</v>
      </c>
      <c r="G96" s="43">
        <v>0</v>
      </c>
      <c r="H96" s="43">
        <v>0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f t="shared" si="6"/>
        <v>0</v>
      </c>
      <c r="O96" s="44">
        <f t="shared" si="7"/>
        <v>0</v>
      </c>
      <c r="P96" s="9"/>
    </row>
    <row r="97" spans="1:16">
      <c r="A97" s="12"/>
      <c r="B97" s="23">
        <v>335.61</v>
      </c>
      <c r="C97" s="19" t="s">
        <v>154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f t="shared" si="6"/>
        <v>0</v>
      </c>
      <c r="O97" s="44">
        <f t="shared" si="7"/>
        <v>0</v>
      </c>
      <c r="P97" s="9"/>
    </row>
    <row r="98" spans="1:16">
      <c r="A98" s="12"/>
      <c r="B98" s="23">
        <v>335.62</v>
      </c>
      <c r="C98" s="19" t="s">
        <v>155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3">
        <v>0</v>
      </c>
      <c r="J98" s="43">
        <v>0</v>
      </c>
      <c r="K98" s="43">
        <v>0</v>
      </c>
      <c r="L98" s="43">
        <v>0</v>
      </c>
      <c r="M98" s="43">
        <v>0</v>
      </c>
      <c r="N98" s="43">
        <f t="shared" si="6"/>
        <v>0</v>
      </c>
      <c r="O98" s="44">
        <f t="shared" si="7"/>
        <v>0</v>
      </c>
      <c r="P98" s="9"/>
    </row>
    <row r="99" spans="1:16">
      <c r="A99" s="12"/>
      <c r="B99" s="23">
        <v>335.69</v>
      </c>
      <c r="C99" s="19" t="s">
        <v>156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f t="shared" si="6"/>
        <v>0</v>
      </c>
      <c r="O99" s="44">
        <f t="shared" si="7"/>
        <v>0</v>
      </c>
      <c r="P99" s="9"/>
    </row>
    <row r="100" spans="1:16">
      <c r="A100" s="12"/>
      <c r="B100" s="23">
        <v>335.7</v>
      </c>
      <c r="C100" s="19" t="s">
        <v>157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  <c r="N100" s="43">
        <f t="shared" si="6"/>
        <v>0</v>
      </c>
      <c r="O100" s="44">
        <f t="shared" si="7"/>
        <v>0</v>
      </c>
      <c r="P100" s="9"/>
    </row>
    <row r="101" spans="1:16">
      <c r="A101" s="12"/>
      <c r="B101" s="23">
        <v>335.9</v>
      </c>
      <c r="C101" s="19" t="s">
        <v>25</v>
      </c>
      <c r="D101" s="43">
        <v>0</v>
      </c>
      <c r="E101" s="43">
        <v>0</v>
      </c>
      <c r="F101" s="43">
        <v>0</v>
      </c>
      <c r="G101" s="43">
        <v>0</v>
      </c>
      <c r="H101" s="43">
        <v>0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f t="shared" si="6"/>
        <v>0</v>
      </c>
      <c r="O101" s="44">
        <f t="shared" si="7"/>
        <v>0</v>
      </c>
      <c r="P101" s="9"/>
    </row>
    <row r="102" spans="1:16">
      <c r="A102" s="12"/>
      <c r="B102" s="23">
        <v>336</v>
      </c>
      <c r="C102" s="19" t="s">
        <v>158</v>
      </c>
      <c r="D102" s="43">
        <v>0</v>
      </c>
      <c r="E102" s="43">
        <v>0</v>
      </c>
      <c r="F102" s="43">
        <v>0</v>
      </c>
      <c r="G102" s="43">
        <v>0</v>
      </c>
      <c r="H102" s="43">
        <v>0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  <c r="N102" s="43">
        <f t="shared" si="6"/>
        <v>0</v>
      </c>
      <c r="O102" s="44">
        <f t="shared" si="7"/>
        <v>0</v>
      </c>
      <c r="P102" s="9"/>
    </row>
    <row r="103" spans="1:16">
      <c r="A103" s="12"/>
      <c r="B103" s="23">
        <v>337.1</v>
      </c>
      <c r="C103" s="19" t="s">
        <v>159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  <c r="N103" s="43">
        <f t="shared" ref="N103:N112" si="8">SUM(D103:M103)</f>
        <v>0</v>
      </c>
      <c r="O103" s="44">
        <f t="shared" si="7"/>
        <v>0</v>
      </c>
      <c r="P103" s="9"/>
    </row>
    <row r="104" spans="1:16">
      <c r="A104" s="12"/>
      <c r="B104" s="23">
        <v>337.2</v>
      </c>
      <c r="C104" s="19" t="s">
        <v>160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3">
        <v>0</v>
      </c>
      <c r="J104" s="43">
        <v>0</v>
      </c>
      <c r="K104" s="43">
        <v>0</v>
      </c>
      <c r="L104" s="43">
        <v>0</v>
      </c>
      <c r="M104" s="43">
        <v>0</v>
      </c>
      <c r="N104" s="43">
        <f t="shared" si="8"/>
        <v>0</v>
      </c>
      <c r="O104" s="44">
        <f t="shared" si="7"/>
        <v>0</v>
      </c>
      <c r="P104" s="9"/>
    </row>
    <row r="105" spans="1:16">
      <c r="A105" s="12"/>
      <c r="B105" s="23">
        <v>337.3</v>
      </c>
      <c r="C105" s="19" t="s">
        <v>161</v>
      </c>
      <c r="D105" s="43">
        <v>0</v>
      </c>
      <c r="E105" s="43">
        <v>0</v>
      </c>
      <c r="F105" s="43">
        <v>0</v>
      </c>
      <c r="G105" s="43">
        <v>0</v>
      </c>
      <c r="H105" s="43">
        <v>0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f t="shared" si="8"/>
        <v>0</v>
      </c>
      <c r="O105" s="44">
        <f t="shared" si="7"/>
        <v>0</v>
      </c>
      <c r="P105" s="9"/>
    </row>
    <row r="106" spans="1:16">
      <c r="A106" s="12"/>
      <c r="B106" s="23">
        <v>337.4</v>
      </c>
      <c r="C106" s="19" t="s">
        <v>162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f t="shared" si="8"/>
        <v>0</v>
      </c>
      <c r="O106" s="44">
        <f t="shared" si="7"/>
        <v>0</v>
      </c>
      <c r="P106" s="9"/>
    </row>
    <row r="107" spans="1:16">
      <c r="A107" s="12"/>
      <c r="B107" s="23">
        <v>337.5</v>
      </c>
      <c r="C107" s="19" t="s">
        <v>163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f t="shared" si="8"/>
        <v>0</v>
      </c>
      <c r="O107" s="44">
        <f t="shared" si="7"/>
        <v>0</v>
      </c>
      <c r="P107" s="9"/>
    </row>
    <row r="108" spans="1:16">
      <c r="A108" s="12"/>
      <c r="B108" s="23">
        <v>337.6</v>
      </c>
      <c r="C108" s="19" t="s">
        <v>164</v>
      </c>
      <c r="D108" s="43">
        <v>0</v>
      </c>
      <c r="E108" s="43">
        <v>0</v>
      </c>
      <c r="F108" s="43">
        <v>0</v>
      </c>
      <c r="G108" s="43">
        <v>0</v>
      </c>
      <c r="H108" s="43">
        <v>0</v>
      </c>
      <c r="I108" s="43">
        <v>0</v>
      </c>
      <c r="J108" s="43">
        <v>0</v>
      </c>
      <c r="K108" s="43">
        <v>0</v>
      </c>
      <c r="L108" s="43">
        <v>0</v>
      </c>
      <c r="M108" s="43">
        <v>0</v>
      </c>
      <c r="N108" s="43">
        <f t="shared" si="8"/>
        <v>0</v>
      </c>
      <c r="O108" s="44">
        <f t="shared" si="7"/>
        <v>0</v>
      </c>
      <c r="P108" s="9"/>
    </row>
    <row r="109" spans="1:16">
      <c r="A109" s="12"/>
      <c r="B109" s="23">
        <v>337.7</v>
      </c>
      <c r="C109" s="19" t="s">
        <v>165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  <c r="N109" s="43">
        <f t="shared" si="8"/>
        <v>0</v>
      </c>
      <c r="O109" s="44">
        <f t="shared" si="7"/>
        <v>0</v>
      </c>
      <c r="P109" s="9"/>
    </row>
    <row r="110" spans="1:16">
      <c r="A110" s="12"/>
      <c r="B110" s="23">
        <v>337.9</v>
      </c>
      <c r="C110" s="19" t="s">
        <v>166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  <c r="N110" s="43">
        <f t="shared" si="8"/>
        <v>0</v>
      </c>
      <c r="O110" s="44">
        <f t="shared" si="7"/>
        <v>0</v>
      </c>
      <c r="P110" s="9"/>
    </row>
    <row r="111" spans="1:16">
      <c r="A111" s="12"/>
      <c r="B111" s="23">
        <v>338</v>
      </c>
      <c r="C111" s="19" t="s">
        <v>82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f t="shared" si="8"/>
        <v>0</v>
      </c>
      <c r="O111" s="44">
        <f t="shared" si="7"/>
        <v>0</v>
      </c>
      <c r="P111" s="9"/>
    </row>
    <row r="112" spans="1:16">
      <c r="A112" s="12"/>
      <c r="B112" s="23">
        <v>339</v>
      </c>
      <c r="C112" s="19" t="s">
        <v>167</v>
      </c>
      <c r="D112" s="43">
        <v>0</v>
      </c>
      <c r="E112" s="43">
        <v>0</v>
      </c>
      <c r="F112" s="43">
        <v>0</v>
      </c>
      <c r="G112" s="43">
        <v>0</v>
      </c>
      <c r="H112" s="43">
        <v>0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  <c r="N112" s="43">
        <f t="shared" si="8"/>
        <v>0</v>
      </c>
      <c r="O112" s="44">
        <f t="shared" si="7"/>
        <v>0</v>
      </c>
      <c r="P112" s="9"/>
    </row>
    <row r="113" spans="1:16" ht="15.75">
      <c r="A113" s="27" t="s">
        <v>30</v>
      </c>
      <c r="B113" s="28"/>
      <c r="C113" s="29"/>
      <c r="D113" s="30">
        <f t="shared" ref="D113:M113" si="9">SUM(D114:D168)</f>
        <v>0</v>
      </c>
      <c r="E113" s="30">
        <f t="shared" si="9"/>
        <v>0</v>
      </c>
      <c r="F113" s="30">
        <f t="shared" si="9"/>
        <v>0</v>
      </c>
      <c r="G113" s="30">
        <f t="shared" si="9"/>
        <v>0</v>
      </c>
      <c r="H113" s="30">
        <f t="shared" si="9"/>
        <v>0</v>
      </c>
      <c r="I113" s="30">
        <f t="shared" si="9"/>
        <v>0</v>
      </c>
      <c r="J113" s="30">
        <f t="shared" si="9"/>
        <v>0</v>
      </c>
      <c r="K113" s="30">
        <f t="shared" si="9"/>
        <v>0</v>
      </c>
      <c r="L113" s="30">
        <f t="shared" si="9"/>
        <v>0</v>
      </c>
      <c r="M113" s="30">
        <f t="shared" si="9"/>
        <v>0</v>
      </c>
      <c r="N113" s="30">
        <f>SUM(D113:M113)</f>
        <v>0</v>
      </c>
      <c r="O113" s="42">
        <f t="shared" si="7"/>
        <v>0</v>
      </c>
      <c r="P113" s="10"/>
    </row>
    <row r="114" spans="1:16">
      <c r="A114" s="12"/>
      <c r="B114" s="23">
        <v>341.1</v>
      </c>
      <c r="C114" s="19" t="s">
        <v>168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f>SUM(D114:M114)</f>
        <v>0</v>
      </c>
      <c r="O114" s="44">
        <f t="shared" si="7"/>
        <v>0</v>
      </c>
      <c r="P114" s="9"/>
    </row>
    <row r="115" spans="1:16">
      <c r="A115" s="12"/>
      <c r="B115" s="23">
        <v>341.2</v>
      </c>
      <c r="C115" s="19" t="s">
        <v>83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3">
        <v>0</v>
      </c>
      <c r="J115" s="43">
        <v>0</v>
      </c>
      <c r="K115" s="43">
        <v>0</v>
      </c>
      <c r="L115" s="43">
        <v>0</v>
      </c>
      <c r="M115" s="43">
        <v>0</v>
      </c>
      <c r="N115" s="43">
        <f>SUM(D115:M115)</f>
        <v>0</v>
      </c>
      <c r="O115" s="44">
        <f t="shared" si="7"/>
        <v>0</v>
      </c>
      <c r="P115" s="9"/>
    </row>
    <row r="116" spans="1:16">
      <c r="A116" s="12"/>
      <c r="B116" s="23">
        <v>341.3</v>
      </c>
      <c r="C116" s="19" t="s">
        <v>169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3">
        <v>0</v>
      </c>
      <c r="J116" s="43">
        <v>0</v>
      </c>
      <c r="K116" s="43">
        <v>0</v>
      </c>
      <c r="L116" s="43">
        <v>0</v>
      </c>
      <c r="M116" s="43">
        <v>0</v>
      </c>
      <c r="N116" s="43">
        <f t="shared" ref="N116:N179" si="10">SUM(D116:M116)</f>
        <v>0</v>
      </c>
      <c r="O116" s="44">
        <f t="shared" si="7"/>
        <v>0</v>
      </c>
      <c r="P116" s="9"/>
    </row>
    <row r="117" spans="1:16">
      <c r="A117" s="12"/>
      <c r="B117" s="23">
        <v>341.51</v>
      </c>
      <c r="C117" s="19" t="s">
        <v>170</v>
      </c>
      <c r="D117" s="43">
        <v>0</v>
      </c>
      <c r="E117" s="43">
        <v>0</v>
      </c>
      <c r="F117" s="43">
        <v>0</v>
      </c>
      <c r="G117" s="43">
        <v>0</v>
      </c>
      <c r="H117" s="43">
        <v>0</v>
      </c>
      <c r="I117" s="43">
        <v>0</v>
      </c>
      <c r="J117" s="43">
        <v>0</v>
      </c>
      <c r="K117" s="43">
        <v>0</v>
      </c>
      <c r="L117" s="43">
        <v>0</v>
      </c>
      <c r="M117" s="43">
        <v>0</v>
      </c>
      <c r="N117" s="43">
        <f t="shared" si="10"/>
        <v>0</v>
      </c>
      <c r="O117" s="44">
        <f t="shared" si="7"/>
        <v>0</v>
      </c>
      <c r="P117" s="9"/>
    </row>
    <row r="118" spans="1:16">
      <c r="A118" s="12"/>
      <c r="B118" s="23">
        <v>341.52</v>
      </c>
      <c r="C118" s="19" t="s">
        <v>171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3">
        <v>0</v>
      </c>
      <c r="J118" s="43">
        <v>0</v>
      </c>
      <c r="K118" s="43">
        <v>0</v>
      </c>
      <c r="L118" s="43">
        <v>0</v>
      </c>
      <c r="M118" s="43">
        <v>0</v>
      </c>
      <c r="N118" s="43">
        <f t="shared" si="10"/>
        <v>0</v>
      </c>
      <c r="O118" s="44">
        <f t="shared" si="7"/>
        <v>0</v>
      </c>
      <c r="P118" s="9"/>
    </row>
    <row r="119" spans="1:16">
      <c r="A119" s="12"/>
      <c r="B119" s="23">
        <v>341.53</v>
      </c>
      <c r="C119" s="19" t="s">
        <v>172</v>
      </c>
      <c r="D119" s="43">
        <v>0</v>
      </c>
      <c r="E119" s="43">
        <v>0</v>
      </c>
      <c r="F119" s="43">
        <v>0</v>
      </c>
      <c r="G119" s="43">
        <v>0</v>
      </c>
      <c r="H119" s="43">
        <v>0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f t="shared" si="10"/>
        <v>0</v>
      </c>
      <c r="O119" s="44">
        <f t="shared" si="7"/>
        <v>0</v>
      </c>
      <c r="P119" s="9"/>
    </row>
    <row r="120" spans="1:16">
      <c r="A120" s="12"/>
      <c r="B120" s="23">
        <v>341.54</v>
      </c>
      <c r="C120" s="19" t="s">
        <v>173</v>
      </c>
      <c r="D120" s="43">
        <v>0</v>
      </c>
      <c r="E120" s="43">
        <v>0</v>
      </c>
      <c r="F120" s="43">
        <v>0</v>
      </c>
      <c r="G120" s="43">
        <v>0</v>
      </c>
      <c r="H120" s="43">
        <v>0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  <c r="N120" s="43">
        <f t="shared" si="10"/>
        <v>0</v>
      </c>
      <c r="O120" s="44">
        <f t="shared" si="7"/>
        <v>0</v>
      </c>
      <c r="P120" s="9"/>
    </row>
    <row r="121" spans="1:16">
      <c r="A121" s="12"/>
      <c r="B121" s="23">
        <v>341.55</v>
      </c>
      <c r="C121" s="19" t="s">
        <v>174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  <c r="N121" s="43">
        <f t="shared" si="10"/>
        <v>0</v>
      </c>
      <c r="O121" s="44">
        <f t="shared" si="7"/>
        <v>0</v>
      </c>
      <c r="P121" s="9"/>
    </row>
    <row r="122" spans="1:16">
      <c r="A122" s="12"/>
      <c r="B122" s="23">
        <v>341.56</v>
      </c>
      <c r="C122" s="19" t="s">
        <v>175</v>
      </c>
      <c r="D122" s="43">
        <v>0</v>
      </c>
      <c r="E122" s="43">
        <v>0</v>
      </c>
      <c r="F122" s="43">
        <v>0</v>
      </c>
      <c r="G122" s="43">
        <v>0</v>
      </c>
      <c r="H122" s="43">
        <v>0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  <c r="N122" s="43">
        <f t="shared" si="10"/>
        <v>0</v>
      </c>
      <c r="O122" s="44">
        <f t="shared" si="7"/>
        <v>0</v>
      </c>
      <c r="P122" s="9"/>
    </row>
    <row r="123" spans="1:16">
      <c r="A123" s="12"/>
      <c r="B123" s="23">
        <v>341.8</v>
      </c>
      <c r="C123" s="19" t="s">
        <v>176</v>
      </c>
      <c r="D123" s="43">
        <v>0</v>
      </c>
      <c r="E123" s="43">
        <v>0</v>
      </c>
      <c r="F123" s="43">
        <v>0</v>
      </c>
      <c r="G123" s="43">
        <v>0</v>
      </c>
      <c r="H123" s="43">
        <v>0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  <c r="N123" s="43">
        <f t="shared" si="10"/>
        <v>0</v>
      </c>
      <c r="O123" s="44">
        <f t="shared" si="7"/>
        <v>0</v>
      </c>
      <c r="P123" s="9"/>
    </row>
    <row r="124" spans="1:16">
      <c r="A124" s="12"/>
      <c r="B124" s="23">
        <v>341.9</v>
      </c>
      <c r="C124" s="19" t="s">
        <v>66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f t="shared" si="10"/>
        <v>0</v>
      </c>
      <c r="O124" s="44">
        <f t="shared" si="7"/>
        <v>0</v>
      </c>
      <c r="P124" s="9"/>
    </row>
    <row r="125" spans="1:16">
      <c r="A125" s="12"/>
      <c r="B125" s="23">
        <v>342.1</v>
      </c>
      <c r="C125" s="19" t="s">
        <v>177</v>
      </c>
      <c r="D125" s="43">
        <v>0</v>
      </c>
      <c r="E125" s="43">
        <v>0</v>
      </c>
      <c r="F125" s="43">
        <v>0</v>
      </c>
      <c r="G125" s="43">
        <v>0</v>
      </c>
      <c r="H125" s="43">
        <v>0</v>
      </c>
      <c r="I125" s="43">
        <v>0</v>
      </c>
      <c r="J125" s="43">
        <v>0</v>
      </c>
      <c r="K125" s="43">
        <v>0</v>
      </c>
      <c r="L125" s="43">
        <v>0</v>
      </c>
      <c r="M125" s="43">
        <v>0</v>
      </c>
      <c r="N125" s="43">
        <f t="shared" si="10"/>
        <v>0</v>
      </c>
      <c r="O125" s="44">
        <f t="shared" si="7"/>
        <v>0</v>
      </c>
      <c r="P125" s="9"/>
    </row>
    <row r="126" spans="1:16">
      <c r="A126" s="12"/>
      <c r="B126" s="23">
        <v>342.2</v>
      </c>
      <c r="C126" s="19" t="s">
        <v>32</v>
      </c>
      <c r="D126" s="43">
        <v>0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f t="shared" si="10"/>
        <v>0</v>
      </c>
      <c r="O126" s="44">
        <f t="shared" si="7"/>
        <v>0</v>
      </c>
      <c r="P126" s="9"/>
    </row>
    <row r="127" spans="1:16">
      <c r="A127" s="12"/>
      <c r="B127" s="23">
        <v>342.3</v>
      </c>
      <c r="C127" s="19" t="s">
        <v>178</v>
      </c>
      <c r="D127" s="43">
        <v>0</v>
      </c>
      <c r="E127" s="43">
        <v>0</v>
      </c>
      <c r="F127" s="43">
        <v>0</v>
      </c>
      <c r="G127" s="43">
        <v>0</v>
      </c>
      <c r="H127" s="43">
        <v>0</v>
      </c>
      <c r="I127" s="43">
        <v>0</v>
      </c>
      <c r="J127" s="43">
        <v>0</v>
      </c>
      <c r="K127" s="43">
        <v>0</v>
      </c>
      <c r="L127" s="43">
        <v>0</v>
      </c>
      <c r="M127" s="43">
        <v>0</v>
      </c>
      <c r="N127" s="43">
        <f t="shared" si="10"/>
        <v>0</v>
      </c>
      <c r="O127" s="44">
        <f t="shared" si="7"/>
        <v>0</v>
      </c>
      <c r="P127" s="9"/>
    </row>
    <row r="128" spans="1:16">
      <c r="A128" s="12"/>
      <c r="B128" s="23">
        <v>342.4</v>
      </c>
      <c r="C128" s="19" t="s">
        <v>179</v>
      </c>
      <c r="D128" s="43">
        <v>0</v>
      </c>
      <c r="E128" s="43">
        <v>0</v>
      </c>
      <c r="F128" s="43">
        <v>0</v>
      </c>
      <c r="G128" s="43">
        <v>0</v>
      </c>
      <c r="H128" s="43">
        <v>0</v>
      </c>
      <c r="I128" s="43">
        <v>0</v>
      </c>
      <c r="J128" s="43">
        <v>0</v>
      </c>
      <c r="K128" s="43">
        <v>0</v>
      </c>
      <c r="L128" s="43">
        <v>0</v>
      </c>
      <c r="M128" s="43">
        <v>0</v>
      </c>
      <c r="N128" s="43">
        <f t="shared" si="10"/>
        <v>0</v>
      </c>
      <c r="O128" s="44">
        <f t="shared" si="7"/>
        <v>0</v>
      </c>
      <c r="P128" s="9"/>
    </row>
    <row r="129" spans="1:16">
      <c r="A129" s="12"/>
      <c r="B129" s="23">
        <v>342.5</v>
      </c>
      <c r="C129" s="19" t="s">
        <v>67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f t="shared" si="10"/>
        <v>0</v>
      </c>
      <c r="O129" s="44">
        <f t="shared" si="7"/>
        <v>0</v>
      </c>
      <c r="P129" s="9"/>
    </row>
    <row r="130" spans="1:16">
      <c r="A130" s="12"/>
      <c r="B130" s="23">
        <v>342.6</v>
      </c>
      <c r="C130" s="19" t="s">
        <v>180</v>
      </c>
      <c r="D130" s="43">
        <v>0</v>
      </c>
      <c r="E130" s="43">
        <v>0</v>
      </c>
      <c r="F130" s="43">
        <v>0</v>
      </c>
      <c r="G130" s="43">
        <v>0</v>
      </c>
      <c r="H130" s="43">
        <v>0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  <c r="N130" s="43">
        <f t="shared" si="10"/>
        <v>0</v>
      </c>
      <c r="O130" s="44">
        <f t="shared" si="7"/>
        <v>0</v>
      </c>
      <c r="P130" s="9"/>
    </row>
    <row r="131" spans="1:16">
      <c r="A131" s="12"/>
      <c r="B131" s="23">
        <v>342.9</v>
      </c>
      <c r="C131" s="19" t="s">
        <v>181</v>
      </c>
      <c r="D131" s="43">
        <v>0</v>
      </c>
      <c r="E131" s="43">
        <v>0</v>
      </c>
      <c r="F131" s="43">
        <v>0</v>
      </c>
      <c r="G131" s="43">
        <v>0</v>
      </c>
      <c r="H131" s="43">
        <v>0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f t="shared" si="10"/>
        <v>0</v>
      </c>
      <c r="O131" s="44">
        <f t="shared" si="7"/>
        <v>0</v>
      </c>
      <c r="P131" s="9"/>
    </row>
    <row r="132" spans="1:16">
      <c r="A132" s="12"/>
      <c r="B132" s="23">
        <v>343.1</v>
      </c>
      <c r="C132" s="19" t="s">
        <v>33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f t="shared" si="10"/>
        <v>0</v>
      </c>
      <c r="O132" s="44">
        <f t="shared" si="7"/>
        <v>0</v>
      </c>
      <c r="P132" s="9"/>
    </row>
    <row r="133" spans="1:16">
      <c r="A133" s="12"/>
      <c r="B133" s="23">
        <v>343.2</v>
      </c>
      <c r="C133" s="19" t="s">
        <v>34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  <c r="N133" s="43">
        <f t="shared" si="10"/>
        <v>0</v>
      </c>
      <c r="O133" s="44">
        <f t="shared" ref="O133:O196" si="11">(N133/O$240)</f>
        <v>0</v>
      </c>
      <c r="P133" s="9"/>
    </row>
    <row r="134" spans="1:16">
      <c r="A134" s="12"/>
      <c r="B134" s="23">
        <v>343.3</v>
      </c>
      <c r="C134" s="19" t="s">
        <v>35</v>
      </c>
      <c r="D134" s="43">
        <v>0</v>
      </c>
      <c r="E134" s="43">
        <v>0</v>
      </c>
      <c r="F134" s="43">
        <v>0</v>
      </c>
      <c r="G134" s="43">
        <v>0</v>
      </c>
      <c r="H134" s="43">
        <v>0</v>
      </c>
      <c r="I134" s="43">
        <v>0</v>
      </c>
      <c r="J134" s="43">
        <v>0</v>
      </c>
      <c r="K134" s="43">
        <v>0</v>
      </c>
      <c r="L134" s="43">
        <v>0</v>
      </c>
      <c r="M134" s="43">
        <v>0</v>
      </c>
      <c r="N134" s="43">
        <f t="shared" si="10"/>
        <v>0</v>
      </c>
      <c r="O134" s="44">
        <f t="shared" si="11"/>
        <v>0</v>
      </c>
      <c r="P134" s="9"/>
    </row>
    <row r="135" spans="1:16">
      <c r="A135" s="12"/>
      <c r="B135" s="23">
        <v>343.4</v>
      </c>
      <c r="C135" s="19" t="s">
        <v>36</v>
      </c>
      <c r="D135" s="43">
        <v>0</v>
      </c>
      <c r="E135" s="43">
        <v>0</v>
      </c>
      <c r="F135" s="43">
        <v>0</v>
      </c>
      <c r="G135" s="43">
        <v>0</v>
      </c>
      <c r="H135" s="43">
        <v>0</v>
      </c>
      <c r="I135" s="43">
        <v>0</v>
      </c>
      <c r="J135" s="43">
        <v>0</v>
      </c>
      <c r="K135" s="43">
        <v>0</v>
      </c>
      <c r="L135" s="43">
        <v>0</v>
      </c>
      <c r="M135" s="43">
        <v>0</v>
      </c>
      <c r="N135" s="43">
        <f t="shared" si="10"/>
        <v>0</v>
      </c>
      <c r="O135" s="44">
        <f t="shared" si="11"/>
        <v>0</v>
      </c>
      <c r="P135" s="9"/>
    </row>
    <row r="136" spans="1:16">
      <c r="A136" s="12"/>
      <c r="B136" s="23">
        <v>343.5</v>
      </c>
      <c r="C136" s="19" t="s">
        <v>37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0</v>
      </c>
      <c r="J136" s="43">
        <v>0</v>
      </c>
      <c r="K136" s="43">
        <v>0</v>
      </c>
      <c r="L136" s="43">
        <v>0</v>
      </c>
      <c r="M136" s="43">
        <v>0</v>
      </c>
      <c r="N136" s="43">
        <f t="shared" si="10"/>
        <v>0</v>
      </c>
      <c r="O136" s="44">
        <f t="shared" si="11"/>
        <v>0</v>
      </c>
      <c r="P136" s="9"/>
    </row>
    <row r="137" spans="1:16">
      <c r="A137" s="12"/>
      <c r="B137" s="23">
        <v>343.6</v>
      </c>
      <c r="C137" s="19" t="s">
        <v>182</v>
      </c>
      <c r="D137" s="43">
        <v>0</v>
      </c>
      <c r="E137" s="43">
        <v>0</v>
      </c>
      <c r="F137" s="43">
        <v>0</v>
      </c>
      <c r="G137" s="43">
        <v>0</v>
      </c>
      <c r="H137" s="43">
        <v>0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f t="shared" si="10"/>
        <v>0</v>
      </c>
      <c r="O137" s="44">
        <f t="shared" si="11"/>
        <v>0</v>
      </c>
      <c r="P137" s="9"/>
    </row>
    <row r="138" spans="1:16">
      <c r="A138" s="12"/>
      <c r="B138" s="23">
        <v>343.7</v>
      </c>
      <c r="C138" s="19" t="s">
        <v>183</v>
      </c>
      <c r="D138" s="43">
        <v>0</v>
      </c>
      <c r="E138" s="43">
        <v>0</v>
      </c>
      <c r="F138" s="43">
        <v>0</v>
      </c>
      <c r="G138" s="43">
        <v>0</v>
      </c>
      <c r="H138" s="43">
        <v>0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f t="shared" si="10"/>
        <v>0</v>
      </c>
      <c r="O138" s="44">
        <f t="shared" si="11"/>
        <v>0</v>
      </c>
      <c r="P138" s="9"/>
    </row>
    <row r="139" spans="1:16">
      <c r="A139" s="12"/>
      <c r="B139" s="23">
        <v>343.8</v>
      </c>
      <c r="C139" s="19" t="s">
        <v>68</v>
      </c>
      <c r="D139" s="43">
        <v>0</v>
      </c>
      <c r="E139" s="43">
        <v>0</v>
      </c>
      <c r="F139" s="43">
        <v>0</v>
      </c>
      <c r="G139" s="43">
        <v>0</v>
      </c>
      <c r="H139" s="43">
        <v>0</v>
      </c>
      <c r="I139" s="43">
        <v>0</v>
      </c>
      <c r="J139" s="43">
        <v>0</v>
      </c>
      <c r="K139" s="43">
        <v>0</v>
      </c>
      <c r="L139" s="43">
        <v>0</v>
      </c>
      <c r="M139" s="43">
        <v>0</v>
      </c>
      <c r="N139" s="43">
        <f t="shared" si="10"/>
        <v>0</v>
      </c>
      <c r="O139" s="44">
        <f t="shared" si="11"/>
        <v>0</v>
      </c>
      <c r="P139" s="9"/>
    </row>
    <row r="140" spans="1:16">
      <c r="A140" s="12"/>
      <c r="B140" s="23">
        <v>343.9</v>
      </c>
      <c r="C140" s="19" t="s">
        <v>69</v>
      </c>
      <c r="D140" s="43">
        <v>0</v>
      </c>
      <c r="E140" s="43">
        <v>0</v>
      </c>
      <c r="F140" s="43">
        <v>0</v>
      </c>
      <c r="G140" s="43">
        <v>0</v>
      </c>
      <c r="H140" s="43">
        <v>0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f t="shared" si="10"/>
        <v>0</v>
      </c>
      <c r="O140" s="44">
        <f t="shared" si="11"/>
        <v>0</v>
      </c>
      <c r="P140" s="9"/>
    </row>
    <row r="141" spans="1:16">
      <c r="A141" s="12"/>
      <c r="B141" s="23">
        <v>344.1</v>
      </c>
      <c r="C141" s="19" t="s">
        <v>184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3">
        <v>0</v>
      </c>
      <c r="J141" s="43">
        <v>0</v>
      </c>
      <c r="K141" s="43">
        <v>0</v>
      </c>
      <c r="L141" s="43">
        <v>0</v>
      </c>
      <c r="M141" s="43">
        <v>0</v>
      </c>
      <c r="N141" s="43">
        <f t="shared" si="10"/>
        <v>0</v>
      </c>
      <c r="O141" s="44">
        <f t="shared" si="11"/>
        <v>0</v>
      </c>
      <c r="P141" s="9"/>
    </row>
    <row r="142" spans="1:16">
      <c r="A142" s="12"/>
      <c r="B142" s="23">
        <v>344.2</v>
      </c>
      <c r="C142" s="19" t="s">
        <v>185</v>
      </c>
      <c r="D142" s="43">
        <v>0</v>
      </c>
      <c r="E142" s="43">
        <v>0</v>
      </c>
      <c r="F142" s="43">
        <v>0</v>
      </c>
      <c r="G142" s="43">
        <v>0</v>
      </c>
      <c r="H142" s="43">
        <v>0</v>
      </c>
      <c r="I142" s="43">
        <v>0</v>
      </c>
      <c r="J142" s="43">
        <v>0</v>
      </c>
      <c r="K142" s="43">
        <v>0</v>
      </c>
      <c r="L142" s="43">
        <v>0</v>
      </c>
      <c r="M142" s="43">
        <v>0</v>
      </c>
      <c r="N142" s="43">
        <f t="shared" si="10"/>
        <v>0</v>
      </c>
      <c r="O142" s="44">
        <f t="shared" si="11"/>
        <v>0</v>
      </c>
      <c r="P142" s="9"/>
    </row>
    <row r="143" spans="1:16">
      <c r="A143" s="12"/>
      <c r="B143" s="23">
        <v>344.3</v>
      </c>
      <c r="C143" s="19" t="s">
        <v>186</v>
      </c>
      <c r="D143" s="43">
        <v>0</v>
      </c>
      <c r="E143" s="43">
        <v>0</v>
      </c>
      <c r="F143" s="43">
        <v>0</v>
      </c>
      <c r="G143" s="43">
        <v>0</v>
      </c>
      <c r="H143" s="43">
        <v>0</v>
      </c>
      <c r="I143" s="43">
        <v>0</v>
      </c>
      <c r="J143" s="43">
        <v>0</v>
      </c>
      <c r="K143" s="43">
        <v>0</v>
      </c>
      <c r="L143" s="43">
        <v>0</v>
      </c>
      <c r="M143" s="43">
        <v>0</v>
      </c>
      <c r="N143" s="43">
        <f t="shared" si="10"/>
        <v>0</v>
      </c>
      <c r="O143" s="44">
        <f t="shared" si="11"/>
        <v>0</v>
      </c>
      <c r="P143" s="9"/>
    </row>
    <row r="144" spans="1:16">
      <c r="A144" s="12"/>
      <c r="B144" s="23">
        <v>344.4</v>
      </c>
      <c r="C144" s="19" t="s">
        <v>187</v>
      </c>
      <c r="D144" s="43">
        <v>0</v>
      </c>
      <c r="E144" s="43">
        <v>0</v>
      </c>
      <c r="F144" s="43">
        <v>0</v>
      </c>
      <c r="G144" s="43">
        <v>0</v>
      </c>
      <c r="H144" s="43">
        <v>0</v>
      </c>
      <c r="I144" s="43">
        <v>0</v>
      </c>
      <c r="J144" s="43">
        <v>0</v>
      </c>
      <c r="K144" s="43">
        <v>0</v>
      </c>
      <c r="L144" s="43">
        <v>0</v>
      </c>
      <c r="M144" s="43">
        <v>0</v>
      </c>
      <c r="N144" s="43">
        <f t="shared" si="10"/>
        <v>0</v>
      </c>
      <c r="O144" s="44">
        <f t="shared" si="11"/>
        <v>0</v>
      </c>
      <c r="P144" s="9"/>
    </row>
    <row r="145" spans="1:16">
      <c r="A145" s="12"/>
      <c r="B145" s="23">
        <v>344.5</v>
      </c>
      <c r="C145" s="19" t="s">
        <v>188</v>
      </c>
      <c r="D145" s="43">
        <v>0</v>
      </c>
      <c r="E145" s="43">
        <v>0</v>
      </c>
      <c r="F145" s="43">
        <v>0</v>
      </c>
      <c r="G145" s="43">
        <v>0</v>
      </c>
      <c r="H145" s="43">
        <v>0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f t="shared" si="10"/>
        <v>0</v>
      </c>
      <c r="O145" s="44">
        <f t="shared" si="11"/>
        <v>0</v>
      </c>
      <c r="P145" s="9"/>
    </row>
    <row r="146" spans="1:16">
      <c r="A146" s="12"/>
      <c r="B146" s="23">
        <v>344.6</v>
      </c>
      <c r="C146" s="19" t="s">
        <v>189</v>
      </c>
      <c r="D146" s="43">
        <v>0</v>
      </c>
      <c r="E146" s="43">
        <v>0</v>
      </c>
      <c r="F146" s="43">
        <v>0</v>
      </c>
      <c r="G146" s="43">
        <v>0</v>
      </c>
      <c r="H146" s="43">
        <v>0</v>
      </c>
      <c r="I146" s="43">
        <v>0</v>
      </c>
      <c r="J146" s="43">
        <v>0</v>
      </c>
      <c r="K146" s="43">
        <v>0</v>
      </c>
      <c r="L146" s="43">
        <v>0</v>
      </c>
      <c r="M146" s="43">
        <v>0</v>
      </c>
      <c r="N146" s="43">
        <f t="shared" si="10"/>
        <v>0</v>
      </c>
      <c r="O146" s="44">
        <f t="shared" si="11"/>
        <v>0</v>
      </c>
      <c r="P146" s="9"/>
    </row>
    <row r="147" spans="1:16">
      <c r="A147" s="12"/>
      <c r="B147" s="23">
        <v>344.9</v>
      </c>
      <c r="C147" s="19" t="s">
        <v>190</v>
      </c>
      <c r="D147" s="43">
        <v>0</v>
      </c>
      <c r="E147" s="43">
        <v>0</v>
      </c>
      <c r="F147" s="43">
        <v>0</v>
      </c>
      <c r="G147" s="43">
        <v>0</v>
      </c>
      <c r="H147" s="43">
        <v>0</v>
      </c>
      <c r="I147" s="43">
        <v>0</v>
      </c>
      <c r="J147" s="43">
        <v>0</v>
      </c>
      <c r="K147" s="43">
        <v>0</v>
      </c>
      <c r="L147" s="43">
        <v>0</v>
      </c>
      <c r="M147" s="43">
        <v>0</v>
      </c>
      <c r="N147" s="43">
        <f t="shared" si="10"/>
        <v>0</v>
      </c>
      <c r="O147" s="44">
        <f t="shared" si="11"/>
        <v>0</v>
      </c>
      <c r="P147" s="9"/>
    </row>
    <row r="148" spans="1:16">
      <c r="A148" s="12"/>
      <c r="B148" s="23">
        <v>345.1</v>
      </c>
      <c r="C148" s="19" t="s">
        <v>191</v>
      </c>
      <c r="D148" s="43">
        <v>0</v>
      </c>
      <c r="E148" s="43">
        <v>0</v>
      </c>
      <c r="F148" s="43">
        <v>0</v>
      </c>
      <c r="G148" s="43">
        <v>0</v>
      </c>
      <c r="H148" s="43">
        <v>0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f t="shared" si="10"/>
        <v>0</v>
      </c>
      <c r="O148" s="44">
        <f t="shared" si="11"/>
        <v>0</v>
      </c>
      <c r="P148" s="9"/>
    </row>
    <row r="149" spans="1:16">
      <c r="A149" s="12"/>
      <c r="B149" s="23">
        <v>345.9</v>
      </c>
      <c r="C149" s="19" t="s">
        <v>192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f t="shared" si="10"/>
        <v>0</v>
      </c>
      <c r="O149" s="44">
        <f t="shared" si="11"/>
        <v>0</v>
      </c>
      <c r="P149" s="9"/>
    </row>
    <row r="150" spans="1:16">
      <c r="A150" s="12"/>
      <c r="B150" s="23">
        <v>346.1</v>
      </c>
      <c r="C150" s="19" t="s">
        <v>193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3">
        <v>0</v>
      </c>
      <c r="J150" s="43">
        <v>0</v>
      </c>
      <c r="K150" s="43">
        <v>0</v>
      </c>
      <c r="L150" s="43">
        <v>0</v>
      </c>
      <c r="M150" s="43">
        <v>0</v>
      </c>
      <c r="N150" s="43">
        <f t="shared" si="10"/>
        <v>0</v>
      </c>
      <c r="O150" s="44">
        <f t="shared" si="11"/>
        <v>0</v>
      </c>
      <c r="P150" s="9"/>
    </row>
    <row r="151" spans="1:16">
      <c r="A151" s="12"/>
      <c r="B151" s="23">
        <v>346.2</v>
      </c>
      <c r="C151" s="19" t="s">
        <v>194</v>
      </c>
      <c r="D151" s="43">
        <v>0</v>
      </c>
      <c r="E151" s="43">
        <v>0</v>
      </c>
      <c r="F151" s="43">
        <v>0</v>
      </c>
      <c r="G151" s="43">
        <v>0</v>
      </c>
      <c r="H151" s="43">
        <v>0</v>
      </c>
      <c r="I151" s="43">
        <v>0</v>
      </c>
      <c r="J151" s="43">
        <v>0</v>
      </c>
      <c r="K151" s="43">
        <v>0</v>
      </c>
      <c r="L151" s="43">
        <v>0</v>
      </c>
      <c r="M151" s="43">
        <v>0</v>
      </c>
      <c r="N151" s="43">
        <f t="shared" si="10"/>
        <v>0</v>
      </c>
      <c r="O151" s="44">
        <f t="shared" si="11"/>
        <v>0</v>
      </c>
      <c r="P151" s="9"/>
    </row>
    <row r="152" spans="1:16">
      <c r="A152" s="12"/>
      <c r="B152" s="23">
        <v>346.3</v>
      </c>
      <c r="C152" s="19" t="s">
        <v>195</v>
      </c>
      <c r="D152" s="43">
        <v>0</v>
      </c>
      <c r="E152" s="43">
        <v>0</v>
      </c>
      <c r="F152" s="43">
        <v>0</v>
      </c>
      <c r="G152" s="43">
        <v>0</v>
      </c>
      <c r="H152" s="43">
        <v>0</v>
      </c>
      <c r="I152" s="43">
        <v>0</v>
      </c>
      <c r="J152" s="43">
        <v>0</v>
      </c>
      <c r="K152" s="43">
        <v>0</v>
      </c>
      <c r="L152" s="43">
        <v>0</v>
      </c>
      <c r="M152" s="43">
        <v>0</v>
      </c>
      <c r="N152" s="43">
        <f t="shared" si="10"/>
        <v>0</v>
      </c>
      <c r="O152" s="44">
        <f t="shared" si="11"/>
        <v>0</v>
      </c>
      <c r="P152" s="9"/>
    </row>
    <row r="153" spans="1:16">
      <c r="A153" s="12"/>
      <c r="B153" s="23">
        <v>346.4</v>
      </c>
      <c r="C153" s="19" t="s">
        <v>196</v>
      </c>
      <c r="D153" s="43">
        <v>0</v>
      </c>
      <c r="E153" s="43">
        <v>0</v>
      </c>
      <c r="F153" s="43">
        <v>0</v>
      </c>
      <c r="G153" s="43">
        <v>0</v>
      </c>
      <c r="H153" s="43">
        <v>0</v>
      </c>
      <c r="I153" s="43"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f t="shared" si="10"/>
        <v>0</v>
      </c>
      <c r="O153" s="44">
        <f t="shared" si="11"/>
        <v>0</v>
      </c>
      <c r="P153" s="9"/>
    </row>
    <row r="154" spans="1:16">
      <c r="A154" s="12"/>
      <c r="B154" s="23">
        <v>346.9</v>
      </c>
      <c r="C154" s="19" t="s">
        <v>197</v>
      </c>
      <c r="D154" s="43">
        <v>0</v>
      </c>
      <c r="E154" s="43">
        <v>0</v>
      </c>
      <c r="F154" s="43">
        <v>0</v>
      </c>
      <c r="G154" s="43">
        <v>0</v>
      </c>
      <c r="H154" s="43">
        <v>0</v>
      </c>
      <c r="I154" s="43">
        <v>0</v>
      </c>
      <c r="J154" s="43">
        <v>0</v>
      </c>
      <c r="K154" s="43">
        <v>0</v>
      </c>
      <c r="L154" s="43">
        <v>0</v>
      </c>
      <c r="M154" s="43">
        <v>0</v>
      </c>
      <c r="N154" s="43">
        <f t="shared" si="10"/>
        <v>0</v>
      </c>
      <c r="O154" s="44">
        <f t="shared" si="11"/>
        <v>0</v>
      </c>
      <c r="P154" s="9"/>
    </row>
    <row r="155" spans="1:16">
      <c r="A155" s="12"/>
      <c r="B155" s="23">
        <v>347.1</v>
      </c>
      <c r="C155" s="19" t="s">
        <v>198</v>
      </c>
      <c r="D155" s="43">
        <v>0</v>
      </c>
      <c r="E155" s="43">
        <v>0</v>
      </c>
      <c r="F155" s="43">
        <v>0</v>
      </c>
      <c r="G155" s="43">
        <v>0</v>
      </c>
      <c r="H155" s="43">
        <v>0</v>
      </c>
      <c r="I155" s="43">
        <v>0</v>
      </c>
      <c r="J155" s="43">
        <v>0</v>
      </c>
      <c r="K155" s="43">
        <v>0</v>
      </c>
      <c r="L155" s="43">
        <v>0</v>
      </c>
      <c r="M155" s="43">
        <v>0</v>
      </c>
      <c r="N155" s="43">
        <f t="shared" si="10"/>
        <v>0</v>
      </c>
      <c r="O155" s="44">
        <f t="shared" si="11"/>
        <v>0</v>
      </c>
      <c r="P155" s="9"/>
    </row>
    <row r="156" spans="1:16">
      <c r="A156" s="12"/>
      <c r="B156" s="23">
        <v>347.2</v>
      </c>
      <c r="C156" s="19" t="s">
        <v>70</v>
      </c>
      <c r="D156" s="43">
        <v>0</v>
      </c>
      <c r="E156" s="43">
        <v>0</v>
      </c>
      <c r="F156" s="43">
        <v>0</v>
      </c>
      <c r="G156" s="43">
        <v>0</v>
      </c>
      <c r="H156" s="43">
        <v>0</v>
      </c>
      <c r="I156" s="43">
        <v>0</v>
      </c>
      <c r="J156" s="43">
        <v>0</v>
      </c>
      <c r="K156" s="43">
        <v>0</v>
      </c>
      <c r="L156" s="43">
        <v>0</v>
      </c>
      <c r="M156" s="43">
        <v>0</v>
      </c>
      <c r="N156" s="43">
        <f t="shared" si="10"/>
        <v>0</v>
      </c>
      <c r="O156" s="44">
        <f t="shared" si="11"/>
        <v>0</v>
      </c>
      <c r="P156" s="9"/>
    </row>
    <row r="157" spans="1:16">
      <c r="A157" s="12"/>
      <c r="B157" s="23">
        <v>347.3</v>
      </c>
      <c r="C157" s="19" t="s">
        <v>199</v>
      </c>
      <c r="D157" s="43">
        <v>0</v>
      </c>
      <c r="E157" s="43">
        <v>0</v>
      </c>
      <c r="F157" s="43">
        <v>0</v>
      </c>
      <c r="G157" s="43">
        <v>0</v>
      </c>
      <c r="H157" s="43">
        <v>0</v>
      </c>
      <c r="I157" s="43">
        <v>0</v>
      </c>
      <c r="J157" s="43">
        <v>0</v>
      </c>
      <c r="K157" s="43">
        <v>0</v>
      </c>
      <c r="L157" s="43">
        <v>0</v>
      </c>
      <c r="M157" s="43">
        <v>0</v>
      </c>
      <c r="N157" s="43">
        <f t="shared" si="10"/>
        <v>0</v>
      </c>
      <c r="O157" s="44">
        <f t="shared" si="11"/>
        <v>0</v>
      </c>
      <c r="P157" s="9"/>
    </row>
    <row r="158" spans="1:16">
      <c r="A158" s="12"/>
      <c r="B158" s="23">
        <v>347.4</v>
      </c>
      <c r="C158" s="19" t="s">
        <v>200</v>
      </c>
      <c r="D158" s="43">
        <v>0</v>
      </c>
      <c r="E158" s="43">
        <v>0</v>
      </c>
      <c r="F158" s="43">
        <v>0</v>
      </c>
      <c r="G158" s="43">
        <v>0</v>
      </c>
      <c r="H158" s="43">
        <v>0</v>
      </c>
      <c r="I158" s="43">
        <v>0</v>
      </c>
      <c r="J158" s="43">
        <v>0</v>
      </c>
      <c r="K158" s="43">
        <v>0</v>
      </c>
      <c r="L158" s="43">
        <v>0</v>
      </c>
      <c r="M158" s="43">
        <v>0</v>
      </c>
      <c r="N158" s="43">
        <f t="shared" si="10"/>
        <v>0</v>
      </c>
      <c r="O158" s="44">
        <f t="shared" si="11"/>
        <v>0</v>
      </c>
      <c r="P158" s="9"/>
    </row>
    <row r="159" spans="1:16">
      <c r="A159" s="12"/>
      <c r="B159" s="23">
        <v>347.5</v>
      </c>
      <c r="C159" s="19" t="s">
        <v>71</v>
      </c>
      <c r="D159" s="43">
        <v>0</v>
      </c>
      <c r="E159" s="43">
        <v>0</v>
      </c>
      <c r="F159" s="43">
        <v>0</v>
      </c>
      <c r="G159" s="43">
        <v>0</v>
      </c>
      <c r="H159" s="43">
        <v>0</v>
      </c>
      <c r="I159" s="43">
        <v>0</v>
      </c>
      <c r="J159" s="43">
        <v>0</v>
      </c>
      <c r="K159" s="43">
        <v>0</v>
      </c>
      <c r="L159" s="43">
        <v>0</v>
      </c>
      <c r="M159" s="43">
        <v>0</v>
      </c>
      <c r="N159" s="43">
        <f t="shared" si="10"/>
        <v>0</v>
      </c>
      <c r="O159" s="44">
        <f t="shared" si="11"/>
        <v>0</v>
      </c>
      <c r="P159" s="9"/>
    </row>
    <row r="160" spans="1:16">
      <c r="A160" s="12"/>
      <c r="B160" s="23">
        <v>347.8</v>
      </c>
      <c r="C160" s="19" t="s">
        <v>201</v>
      </c>
      <c r="D160" s="43">
        <v>0</v>
      </c>
      <c r="E160" s="43">
        <v>0</v>
      </c>
      <c r="F160" s="43">
        <v>0</v>
      </c>
      <c r="G160" s="43">
        <v>0</v>
      </c>
      <c r="H160" s="43">
        <v>0</v>
      </c>
      <c r="I160" s="43">
        <v>0</v>
      </c>
      <c r="J160" s="43">
        <v>0</v>
      </c>
      <c r="K160" s="43">
        <v>0</v>
      </c>
      <c r="L160" s="43">
        <v>0</v>
      </c>
      <c r="M160" s="43">
        <v>0</v>
      </c>
      <c r="N160" s="43">
        <f t="shared" si="10"/>
        <v>0</v>
      </c>
      <c r="O160" s="44">
        <f t="shared" si="11"/>
        <v>0</v>
      </c>
      <c r="P160" s="9"/>
    </row>
    <row r="161" spans="1:16">
      <c r="A161" s="12"/>
      <c r="B161" s="23">
        <v>347.9</v>
      </c>
      <c r="C161" s="19" t="s">
        <v>38</v>
      </c>
      <c r="D161" s="43">
        <v>0</v>
      </c>
      <c r="E161" s="43">
        <v>0</v>
      </c>
      <c r="F161" s="43">
        <v>0</v>
      </c>
      <c r="G161" s="43">
        <v>0</v>
      </c>
      <c r="H161" s="43">
        <v>0</v>
      </c>
      <c r="I161" s="43">
        <v>0</v>
      </c>
      <c r="J161" s="43">
        <v>0</v>
      </c>
      <c r="K161" s="43">
        <v>0</v>
      </c>
      <c r="L161" s="43">
        <v>0</v>
      </c>
      <c r="M161" s="43">
        <v>0</v>
      </c>
      <c r="N161" s="43">
        <f t="shared" si="10"/>
        <v>0</v>
      </c>
      <c r="O161" s="44">
        <f t="shared" si="11"/>
        <v>0</v>
      </c>
      <c r="P161" s="9"/>
    </row>
    <row r="162" spans="1:16">
      <c r="A162" s="12"/>
      <c r="B162" s="23">
        <v>348.13</v>
      </c>
      <c r="C162" s="48" t="s">
        <v>202</v>
      </c>
      <c r="D162" s="43">
        <v>0</v>
      </c>
      <c r="E162" s="43">
        <v>0</v>
      </c>
      <c r="F162" s="43">
        <v>0</v>
      </c>
      <c r="G162" s="43">
        <v>0</v>
      </c>
      <c r="H162" s="43">
        <v>0</v>
      </c>
      <c r="I162" s="43">
        <v>0</v>
      </c>
      <c r="J162" s="43">
        <v>0</v>
      </c>
      <c r="K162" s="43">
        <v>0</v>
      </c>
      <c r="L162" s="43">
        <v>0</v>
      </c>
      <c r="M162" s="43">
        <v>0</v>
      </c>
      <c r="N162" s="43">
        <f t="shared" si="10"/>
        <v>0</v>
      </c>
      <c r="O162" s="44">
        <f t="shared" si="11"/>
        <v>0</v>
      </c>
      <c r="P162" s="9"/>
    </row>
    <row r="163" spans="1:16">
      <c r="A163" s="12"/>
      <c r="B163" s="23">
        <v>348.23</v>
      </c>
      <c r="C163" s="19" t="s">
        <v>203</v>
      </c>
      <c r="D163" s="43">
        <v>0</v>
      </c>
      <c r="E163" s="43">
        <v>0</v>
      </c>
      <c r="F163" s="43">
        <v>0</v>
      </c>
      <c r="G163" s="43">
        <v>0</v>
      </c>
      <c r="H163" s="43">
        <v>0</v>
      </c>
      <c r="I163" s="43">
        <v>0</v>
      </c>
      <c r="J163" s="43">
        <v>0</v>
      </c>
      <c r="K163" s="43">
        <v>0</v>
      </c>
      <c r="L163" s="43">
        <v>0</v>
      </c>
      <c r="M163" s="43">
        <v>0</v>
      </c>
      <c r="N163" s="43">
        <f t="shared" si="10"/>
        <v>0</v>
      </c>
      <c r="O163" s="44">
        <f t="shared" si="11"/>
        <v>0</v>
      </c>
      <c r="P163" s="9"/>
    </row>
    <row r="164" spans="1:16">
      <c r="A164" s="12"/>
      <c r="B164" s="23">
        <v>348.41</v>
      </c>
      <c r="C164" s="19" t="s">
        <v>204</v>
      </c>
      <c r="D164" s="43">
        <v>0</v>
      </c>
      <c r="E164" s="43">
        <v>0</v>
      </c>
      <c r="F164" s="43">
        <v>0</v>
      </c>
      <c r="G164" s="43">
        <v>0</v>
      </c>
      <c r="H164" s="43">
        <v>0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f>SUM(D164:M164)</f>
        <v>0</v>
      </c>
      <c r="O164" s="44">
        <f t="shared" si="11"/>
        <v>0</v>
      </c>
      <c r="P164" s="9"/>
    </row>
    <row r="165" spans="1:16">
      <c r="A165" s="12"/>
      <c r="B165" s="23">
        <v>348.42</v>
      </c>
      <c r="C165" s="19" t="s">
        <v>205</v>
      </c>
      <c r="D165" s="43">
        <v>0</v>
      </c>
      <c r="E165" s="43">
        <v>0</v>
      </c>
      <c r="F165" s="43">
        <v>0</v>
      </c>
      <c r="G165" s="43">
        <v>0</v>
      </c>
      <c r="H165" s="43">
        <v>0</v>
      </c>
      <c r="I165" s="43">
        <v>0</v>
      </c>
      <c r="J165" s="43">
        <v>0</v>
      </c>
      <c r="K165" s="43">
        <v>0</v>
      </c>
      <c r="L165" s="43">
        <v>0</v>
      </c>
      <c r="M165" s="43">
        <v>0</v>
      </c>
      <c r="N165" s="43">
        <f>SUM(D165:M165)</f>
        <v>0</v>
      </c>
      <c r="O165" s="44">
        <f t="shared" si="11"/>
        <v>0</v>
      </c>
      <c r="P165" s="9"/>
    </row>
    <row r="166" spans="1:16">
      <c r="A166" s="12"/>
      <c r="B166" s="23">
        <v>348.52</v>
      </c>
      <c r="C166" s="19" t="s">
        <v>206</v>
      </c>
      <c r="D166" s="43">
        <v>0</v>
      </c>
      <c r="E166" s="43">
        <v>0</v>
      </c>
      <c r="F166" s="43">
        <v>0</v>
      </c>
      <c r="G166" s="43">
        <v>0</v>
      </c>
      <c r="H166" s="43">
        <v>0</v>
      </c>
      <c r="I166" s="43">
        <v>0</v>
      </c>
      <c r="J166" s="43">
        <v>0</v>
      </c>
      <c r="K166" s="43">
        <v>0</v>
      </c>
      <c r="L166" s="43">
        <v>0</v>
      </c>
      <c r="M166" s="43">
        <v>0</v>
      </c>
      <c r="N166" s="43">
        <f t="shared" si="10"/>
        <v>0</v>
      </c>
      <c r="O166" s="44">
        <f t="shared" si="11"/>
        <v>0</v>
      </c>
      <c r="P166" s="9"/>
    </row>
    <row r="167" spans="1:16">
      <c r="A167" s="12"/>
      <c r="B167" s="23">
        <v>348.62</v>
      </c>
      <c r="C167" s="19" t="s">
        <v>207</v>
      </c>
      <c r="D167" s="43">
        <v>0</v>
      </c>
      <c r="E167" s="43">
        <v>0</v>
      </c>
      <c r="F167" s="43">
        <v>0</v>
      </c>
      <c r="G167" s="43">
        <v>0</v>
      </c>
      <c r="H167" s="43">
        <v>0</v>
      </c>
      <c r="I167" s="43">
        <v>0</v>
      </c>
      <c r="J167" s="43">
        <v>0</v>
      </c>
      <c r="K167" s="43">
        <v>0</v>
      </c>
      <c r="L167" s="43">
        <v>0</v>
      </c>
      <c r="M167" s="43">
        <v>0</v>
      </c>
      <c r="N167" s="43">
        <f t="shared" si="10"/>
        <v>0</v>
      </c>
      <c r="O167" s="44">
        <f t="shared" si="11"/>
        <v>0</v>
      </c>
      <c r="P167" s="9"/>
    </row>
    <row r="168" spans="1:16">
      <c r="A168" s="12"/>
      <c r="B168" s="23">
        <v>349</v>
      </c>
      <c r="C168" s="19" t="s">
        <v>1</v>
      </c>
      <c r="D168" s="43">
        <v>0</v>
      </c>
      <c r="E168" s="43">
        <v>0</v>
      </c>
      <c r="F168" s="43">
        <v>0</v>
      </c>
      <c r="G168" s="43">
        <v>0</v>
      </c>
      <c r="H168" s="43">
        <v>0</v>
      </c>
      <c r="I168" s="43">
        <v>0</v>
      </c>
      <c r="J168" s="43">
        <v>0</v>
      </c>
      <c r="K168" s="43">
        <v>0</v>
      </c>
      <c r="L168" s="43">
        <v>0</v>
      </c>
      <c r="M168" s="43">
        <v>0</v>
      </c>
      <c r="N168" s="43">
        <f t="shared" si="10"/>
        <v>0</v>
      </c>
      <c r="O168" s="44">
        <f t="shared" si="11"/>
        <v>0</v>
      </c>
      <c r="P168" s="9"/>
    </row>
    <row r="169" spans="1:16" ht="15.75">
      <c r="A169" s="27" t="s">
        <v>72</v>
      </c>
      <c r="B169" s="28"/>
      <c r="C169" s="29"/>
      <c r="D169" s="30">
        <f>SUM(D170:D186)</f>
        <v>0</v>
      </c>
      <c r="E169" s="30">
        <f t="shared" ref="E169:M169" si="12">SUM(E170:E186)</f>
        <v>0</v>
      </c>
      <c r="F169" s="30">
        <f t="shared" si="12"/>
        <v>0</v>
      </c>
      <c r="G169" s="30">
        <f t="shared" si="12"/>
        <v>0</v>
      </c>
      <c r="H169" s="30">
        <f t="shared" si="12"/>
        <v>0</v>
      </c>
      <c r="I169" s="30">
        <f t="shared" si="12"/>
        <v>0</v>
      </c>
      <c r="J169" s="30">
        <f t="shared" si="12"/>
        <v>0</v>
      </c>
      <c r="K169" s="30">
        <f t="shared" si="12"/>
        <v>0</v>
      </c>
      <c r="L169" s="30">
        <f t="shared" si="12"/>
        <v>0</v>
      </c>
      <c r="M169" s="30">
        <f t="shared" si="12"/>
        <v>0</v>
      </c>
      <c r="N169" s="30">
        <f t="shared" si="10"/>
        <v>0</v>
      </c>
      <c r="O169" s="42">
        <f t="shared" si="11"/>
        <v>0</v>
      </c>
      <c r="P169" s="10"/>
    </row>
    <row r="170" spans="1:16">
      <c r="A170" s="45"/>
      <c r="B170" s="46">
        <v>351.1</v>
      </c>
      <c r="C170" s="47" t="s">
        <v>208</v>
      </c>
      <c r="D170" s="43">
        <v>0</v>
      </c>
      <c r="E170" s="43">
        <v>0</v>
      </c>
      <c r="F170" s="43">
        <v>0</v>
      </c>
      <c r="G170" s="43">
        <v>0</v>
      </c>
      <c r="H170" s="43">
        <v>0</v>
      </c>
      <c r="I170" s="43">
        <v>0</v>
      </c>
      <c r="J170" s="43">
        <v>0</v>
      </c>
      <c r="K170" s="43">
        <v>0</v>
      </c>
      <c r="L170" s="43">
        <v>0</v>
      </c>
      <c r="M170" s="43">
        <v>0</v>
      </c>
      <c r="N170" s="43">
        <f t="shared" si="10"/>
        <v>0</v>
      </c>
      <c r="O170" s="44">
        <f t="shared" si="11"/>
        <v>0</v>
      </c>
      <c r="P170" s="9"/>
    </row>
    <row r="171" spans="1:16">
      <c r="A171" s="45"/>
      <c r="B171" s="46">
        <v>351.2</v>
      </c>
      <c r="C171" s="47" t="s">
        <v>209</v>
      </c>
      <c r="D171" s="43">
        <v>0</v>
      </c>
      <c r="E171" s="43">
        <v>0</v>
      </c>
      <c r="F171" s="43">
        <v>0</v>
      </c>
      <c r="G171" s="43">
        <v>0</v>
      </c>
      <c r="H171" s="43">
        <v>0</v>
      </c>
      <c r="I171" s="43">
        <v>0</v>
      </c>
      <c r="J171" s="43">
        <v>0</v>
      </c>
      <c r="K171" s="43">
        <v>0</v>
      </c>
      <c r="L171" s="43">
        <v>0</v>
      </c>
      <c r="M171" s="43">
        <v>0</v>
      </c>
      <c r="N171" s="43">
        <f t="shared" si="10"/>
        <v>0</v>
      </c>
      <c r="O171" s="44">
        <f t="shared" si="11"/>
        <v>0</v>
      </c>
      <c r="P171" s="9"/>
    </row>
    <row r="172" spans="1:16">
      <c r="A172" s="45"/>
      <c r="B172" s="46">
        <v>351.3</v>
      </c>
      <c r="C172" s="47" t="s">
        <v>210</v>
      </c>
      <c r="D172" s="43">
        <v>0</v>
      </c>
      <c r="E172" s="43">
        <v>0</v>
      </c>
      <c r="F172" s="43">
        <v>0</v>
      </c>
      <c r="G172" s="43">
        <v>0</v>
      </c>
      <c r="H172" s="43">
        <v>0</v>
      </c>
      <c r="I172" s="43">
        <v>0</v>
      </c>
      <c r="J172" s="43">
        <v>0</v>
      </c>
      <c r="K172" s="43">
        <v>0</v>
      </c>
      <c r="L172" s="43">
        <v>0</v>
      </c>
      <c r="M172" s="43">
        <v>0</v>
      </c>
      <c r="N172" s="43">
        <f t="shared" si="10"/>
        <v>0</v>
      </c>
      <c r="O172" s="44">
        <f t="shared" si="11"/>
        <v>0</v>
      </c>
      <c r="P172" s="9"/>
    </row>
    <row r="173" spans="1:16">
      <c r="A173" s="45"/>
      <c r="B173" s="46">
        <v>351.4</v>
      </c>
      <c r="C173" s="47" t="s">
        <v>211</v>
      </c>
      <c r="D173" s="43">
        <v>0</v>
      </c>
      <c r="E173" s="43">
        <v>0</v>
      </c>
      <c r="F173" s="43">
        <v>0</v>
      </c>
      <c r="G173" s="43">
        <v>0</v>
      </c>
      <c r="H173" s="43">
        <v>0</v>
      </c>
      <c r="I173" s="43">
        <v>0</v>
      </c>
      <c r="J173" s="43">
        <v>0</v>
      </c>
      <c r="K173" s="43">
        <v>0</v>
      </c>
      <c r="L173" s="43">
        <v>0</v>
      </c>
      <c r="M173" s="43">
        <v>0</v>
      </c>
      <c r="N173" s="43">
        <f t="shared" si="10"/>
        <v>0</v>
      </c>
      <c r="O173" s="44">
        <f t="shared" si="11"/>
        <v>0</v>
      </c>
      <c r="P173" s="9"/>
    </row>
    <row r="174" spans="1:16">
      <c r="A174" s="45"/>
      <c r="B174" s="46">
        <v>351.5</v>
      </c>
      <c r="C174" s="47" t="s">
        <v>212</v>
      </c>
      <c r="D174" s="43">
        <v>0</v>
      </c>
      <c r="E174" s="43">
        <v>0</v>
      </c>
      <c r="F174" s="43">
        <v>0</v>
      </c>
      <c r="G174" s="43">
        <v>0</v>
      </c>
      <c r="H174" s="43">
        <v>0</v>
      </c>
      <c r="I174" s="43">
        <v>0</v>
      </c>
      <c r="J174" s="43">
        <v>0</v>
      </c>
      <c r="K174" s="43">
        <v>0</v>
      </c>
      <c r="L174" s="43">
        <v>0</v>
      </c>
      <c r="M174" s="43">
        <v>0</v>
      </c>
      <c r="N174" s="43">
        <f t="shared" si="10"/>
        <v>0</v>
      </c>
      <c r="O174" s="44">
        <f t="shared" si="11"/>
        <v>0</v>
      </c>
      <c r="P174" s="9"/>
    </row>
    <row r="175" spans="1:16">
      <c r="A175" s="45"/>
      <c r="B175" s="46">
        <v>351.6</v>
      </c>
      <c r="C175" s="47" t="s">
        <v>213</v>
      </c>
      <c r="D175" s="43">
        <v>0</v>
      </c>
      <c r="E175" s="43">
        <v>0</v>
      </c>
      <c r="F175" s="43">
        <v>0</v>
      </c>
      <c r="G175" s="43">
        <v>0</v>
      </c>
      <c r="H175" s="43">
        <v>0</v>
      </c>
      <c r="I175" s="43">
        <v>0</v>
      </c>
      <c r="J175" s="43">
        <v>0</v>
      </c>
      <c r="K175" s="43">
        <v>0</v>
      </c>
      <c r="L175" s="43">
        <v>0</v>
      </c>
      <c r="M175" s="43">
        <v>0</v>
      </c>
      <c r="N175" s="43">
        <f t="shared" si="10"/>
        <v>0</v>
      </c>
      <c r="O175" s="44">
        <f t="shared" si="11"/>
        <v>0</v>
      </c>
      <c r="P175" s="9"/>
    </row>
    <row r="176" spans="1:16">
      <c r="A176" s="45"/>
      <c r="B176" s="46">
        <v>351.7</v>
      </c>
      <c r="C176" s="47" t="s">
        <v>214</v>
      </c>
      <c r="D176" s="43">
        <v>0</v>
      </c>
      <c r="E176" s="43">
        <v>0</v>
      </c>
      <c r="F176" s="43">
        <v>0</v>
      </c>
      <c r="G176" s="43">
        <v>0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0</v>
      </c>
      <c r="N176" s="43">
        <f t="shared" si="10"/>
        <v>0</v>
      </c>
      <c r="O176" s="44">
        <f t="shared" si="11"/>
        <v>0</v>
      </c>
      <c r="P176" s="9"/>
    </row>
    <row r="177" spans="1:16">
      <c r="A177" s="45"/>
      <c r="B177" s="46">
        <v>351.8</v>
      </c>
      <c r="C177" s="47" t="s">
        <v>215</v>
      </c>
      <c r="D177" s="43">
        <v>0</v>
      </c>
      <c r="E177" s="43">
        <v>0</v>
      </c>
      <c r="F177" s="43">
        <v>0</v>
      </c>
      <c r="G177" s="43">
        <v>0</v>
      </c>
      <c r="H177" s="43">
        <v>0</v>
      </c>
      <c r="I177" s="43">
        <v>0</v>
      </c>
      <c r="J177" s="43">
        <v>0</v>
      </c>
      <c r="K177" s="43">
        <v>0</v>
      </c>
      <c r="L177" s="43">
        <v>0</v>
      </c>
      <c r="M177" s="43">
        <v>0</v>
      </c>
      <c r="N177" s="43">
        <f t="shared" si="10"/>
        <v>0</v>
      </c>
      <c r="O177" s="44">
        <f t="shared" si="11"/>
        <v>0</v>
      </c>
      <c r="P177" s="9"/>
    </row>
    <row r="178" spans="1:16">
      <c r="A178" s="45"/>
      <c r="B178" s="46">
        <v>351.9</v>
      </c>
      <c r="C178" s="47" t="s">
        <v>216</v>
      </c>
      <c r="D178" s="43">
        <v>0</v>
      </c>
      <c r="E178" s="43">
        <v>0</v>
      </c>
      <c r="F178" s="43">
        <v>0</v>
      </c>
      <c r="G178" s="43">
        <v>0</v>
      </c>
      <c r="H178" s="43">
        <v>0</v>
      </c>
      <c r="I178" s="43">
        <v>0</v>
      </c>
      <c r="J178" s="43">
        <v>0</v>
      </c>
      <c r="K178" s="43">
        <v>0</v>
      </c>
      <c r="L178" s="43">
        <v>0</v>
      </c>
      <c r="M178" s="43">
        <v>0</v>
      </c>
      <c r="N178" s="43">
        <f t="shared" si="10"/>
        <v>0</v>
      </c>
      <c r="O178" s="44">
        <f t="shared" si="11"/>
        <v>0</v>
      </c>
      <c r="P178" s="9"/>
    </row>
    <row r="179" spans="1:16">
      <c r="A179" s="45"/>
      <c r="B179" s="46">
        <v>352</v>
      </c>
      <c r="C179" s="47" t="s">
        <v>217</v>
      </c>
      <c r="D179" s="43">
        <v>0</v>
      </c>
      <c r="E179" s="43">
        <v>0</v>
      </c>
      <c r="F179" s="43">
        <v>0</v>
      </c>
      <c r="G179" s="43">
        <v>0</v>
      </c>
      <c r="H179" s="43">
        <v>0</v>
      </c>
      <c r="I179" s="43">
        <v>0</v>
      </c>
      <c r="J179" s="43">
        <v>0</v>
      </c>
      <c r="K179" s="43">
        <v>0</v>
      </c>
      <c r="L179" s="43">
        <v>0</v>
      </c>
      <c r="M179" s="43">
        <v>0</v>
      </c>
      <c r="N179" s="43">
        <f t="shared" si="10"/>
        <v>0</v>
      </c>
      <c r="O179" s="44">
        <f t="shared" si="11"/>
        <v>0</v>
      </c>
      <c r="P179" s="9"/>
    </row>
    <row r="180" spans="1:16">
      <c r="A180" s="45"/>
      <c r="B180" s="46">
        <v>353</v>
      </c>
      <c r="C180" s="47" t="s">
        <v>218</v>
      </c>
      <c r="D180" s="43">
        <v>0</v>
      </c>
      <c r="E180" s="43">
        <v>0</v>
      </c>
      <c r="F180" s="43">
        <v>0</v>
      </c>
      <c r="G180" s="43">
        <v>0</v>
      </c>
      <c r="H180" s="43">
        <v>0</v>
      </c>
      <c r="I180" s="43">
        <v>0</v>
      </c>
      <c r="J180" s="43">
        <v>0</v>
      </c>
      <c r="K180" s="43">
        <v>0</v>
      </c>
      <c r="L180" s="43">
        <v>0</v>
      </c>
      <c r="M180" s="43">
        <v>0</v>
      </c>
      <c r="N180" s="43">
        <f t="shared" ref="N180:N188" si="13">SUM(D180:M180)</f>
        <v>0</v>
      </c>
      <c r="O180" s="44">
        <f t="shared" si="11"/>
        <v>0</v>
      </c>
      <c r="P180" s="9"/>
    </row>
    <row r="181" spans="1:16">
      <c r="A181" s="45"/>
      <c r="B181" s="46">
        <v>354</v>
      </c>
      <c r="C181" s="47" t="s">
        <v>219</v>
      </c>
      <c r="D181" s="43">
        <v>0</v>
      </c>
      <c r="E181" s="43">
        <v>0</v>
      </c>
      <c r="F181" s="43">
        <v>0</v>
      </c>
      <c r="G181" s="43">
        <v>0</v>
      </c>
      <c r="H181" s="43">
        <v>0</v>
      </c>
      <c r="I181" s="43">
        <v>0</v>
      </c>
      <c r="J181" s="43">
        <v>0</v>
      </c>
      <c r="K181" s="43">
        <v>0</v>
      </c>
      <c r="L181" s="43">
        <v>0</v>
      </c>
      <c r="M181" s="43">
        <v>0</v>
      </c>
      <c r="N181" s="43">
        <f t="shared" si="13"/>
        <v>0</v>
      </c>
      <c r="O181" s="44">
        <f t="shared" si="11"/>
        <v>0</v>
      </c>
      <c r="P181" s="9"/>
    </row>
    <row r="182" spans="1:16">
      <c r="A182" s="45"/>
      <c r="B182" s="46">
        <v>355</v>
      </c>
      <c r="C182" s="47" t="s">
        <v>220</v>
      </c>
      <c r="D182" s="43">
        <v>0</v>
      </c>
      <c r="E182" s="43">
        <v>0</v>
      </c>
      <c r="F182" s="43">
        <v>0</v>
      </c>
      <c r="G182" s="43">
        <v>0</v>
      </c>
      <c r="H182" s="43">
        <v>0</v>
      </c>
      <c r="I182" s="43">
        <v>0</v>
      </c>
      <c r="J182" s="43">
        <v>0</v>
      </c>
      <c r="K182" s="43">
        <v>0</v>
      </c>
      <c r="L182" s="43">
        <v>0</v>
      </c>
      <c r="M182" s="43">
        <v>0</v>
      </c>
      <c r="N182" s="43">
        <f t="shared" si="13"/>
        <v>0</v>
      </c>
      <c r="O182" s="44">
        <f t="shared" si="11"/>
        <v>0</v>
      </c>
      <c r="P182" s="9"/>
    </row>
    <row r="183" spans="1:16">
      <c r="A183" s="45"/>
      <c r="B183" s="46">
        <v>356</v>
      </c>
      <c r="C183" s="47" t="s">
        <v>221</v>
      </c>
      <c r="D183" s="43">
        <v>0</v>
      </c>
      <c r="E183" s="43">
        <v>0</v>
      </c>
      <c r="F183" s="43">
        <v>0</v>
      </c>
      <c r="G183" s="43">
        <v>0</v>
      </c>
      <c r="H183" s="43">
        <v>0</v>
      </c>
      <c r="I183" s="43">
        <v>0</v>
      </c>
      <c r="J183" s="43">
        <v>0</v>
      </c>
      <c r="K183" s="43">
        <v>0</v>
      </c>
      <c r="L183" s="43">
        <v>0</v>
      </c>
      <c r="M183" s="43">
        <v>0</v>
      </c>
      <c r="N183" s="43">
        <f t="shared" si="13"/>
        <v>0</v>
      </c>
      <c r="O183" s="44">
        <f t="shared" si="11"/>
        <v>0</v>
      </c>
      <c r="P183" s="9"/>
    </row>
    <row r="184" spans="1:16">
      <c r="A184" s="45"/>
      <c r="B184" s="46">
        <v>358.1</v>
      </c>
      <c r="C184" s="47" t="s">
        <v>222</v>
      </c>
      <c r="D184" s="43">
        <v>0</v>
      </c>
      <c r="E184" s="43">
        <v>0</v>
      </c>
      <c r="F184" s="43">
        <v>0</v>
      </c>
      <c r="G184" s="43">
        <v>0</v>
      </c>
      <c r="H184" s="43">
        <v>0</v>
      </c>
      <c r="I184" s="43">
        <v>0</v>
      </c>
      <c r="J184" s="43">
        <v>0</v>
      </c>
      <c r="K184" s="43">
        <v>0</v>
      </c>
      <c r="L184" s="43">
        <v>0</v>
      </c>
      <c r="M184" s="43">
        <v>0</v>
      </c>
      <c r="N184" s="43">
        <f t="shared" si="13"/>
        <v>0</v>
      </c>
      <c r="O184" s="44">
        <f t="shared" si="11"/>
        <v>0</v>
      </c>
      <c r="P184" s="9"/>
    </row>
    <row r="185" spans="1:16">
      <c r="A185" s="45"/>
      <c r="B185" s="46">
        <v>358.2</v>
      </c>
      <c r="C185" s="47" t="s">
        <v>223</v>
      </c>
      <c r="D185" s="43">
        <v>0</v>
      </c>
      <c r="E185" s="43">
        <v>0</v>
      </c>
      <c r="F185" s="43">
        <v>0</v>
      </c>
      <c r="G185" s="43">
        <v>0</v>
      </c>
      <c r="H185" s="43">
        <v>0</v>
      </c>
      <c r="I185" s="43">
        <v>0</v>
      </c>
      <c r="J185" s="43">
        <v>0</v>
      </c>
      <c r="K185" s="43">
        <v>0</v>
      </c>
      <c r="L185" s="43">
        <v>0</v>
      </c>
      <c r="M185" s="43">
        <v>0</v>
      </c>
      <c r="N185" s="43">
        <f t="shared" si="13"/>
        <v>0</v>
      </c>
      <c r="O185" s="44">
        <f t="shared" si="11"/>
        <v>0</v>
      </c>
      <c r="P185" s="9"/>
    </row>
    <row r="186" spans="1:16">
      <c r="A186" s="45"/>
      <c r="B186" s="46">
        <v>359</v>
      </c>
      <c r="C186" s="47" t="s">
        <v>73</v>
      </c>
      <c r="D186" s="43">
        <v>0</v>
      </c>
      <c r="E186" s="43">
        <v>0</v>
      </c>
      <c r="F186" s="43">
        <v>0</v>
      </c>
      <c r="G186" s="43">
        <v>0</v>
      </c>
      <c r="H186" s="43">
        <v>0</v>
      </c>
      <c r="I186" s="43">
        <v>0</v>
      </c>
      <c r="J186" s="43">
        <v>0</v>
      </c>
      <c r="K186" s="43">
        <v>0</v>
      </c>
      <c r="L186" s="43">
        <v>0</v>
      </c>
      <c r="M186" s="43">
        <v>0</v>
      </c>
      <c r="N186" s="43">
        <f t="shared" si="13"/>
        <v>0</v>
      </c>
      <c r="O186" s="44">
        <f t="shared" si="11"/>
        <v>0</v>
      </c>
      <c r="P186" s="9"/>
    </row>
    <row r="187" spans="1:16" ht="15.75">
      <c r="A187" s="27" t="s">
        <v>4</v>
      </c>
      <c r="B187" s="28"/>
      <c r="C187" s="29"/>
      <c r="D187" s="30">
        <f t="shared" ref="D187:M187" si="14">SUM(D188:D210)</f>
        <v>0</v>
      </c>
      <c r="E187" s="30">
        <f t="shared" si="14"/>
        <v>0</v>
      </c>
      <c r="F187" s="30">
        <f t="shared" si="14"/>
        <v>0</v>
      </c>
      <c r="G187" s="30">
        <f t="shared" si="14"/>
        <v>0</v>
      </c>
      <c r="H187" s="30">
        <f t="shared" si="14"/>
        <v>0</v>
      </c>
      <c r="I187" s="30">
        <f t="shared" si="14"/>
        <v>0</v>
      </c>
      <c r="J187" s="30">
        <f t="shared" si="14"/>
        <v>0</v>
      </c>
      <c r="K187" s="30">
        <f t="shared" si="14"/>
        <v>0</v>
      </c>
      <c r="L187" s="30">
        <f t="shared" si="14"/>
        <v>0</v>
      </c>
      <c r="M187" s="30">
        <f t="shared" si="14"/>
        <v>0</v>
      </c>
      <c r="N187" s="30">
        <f t="shared" si="13"/>
        <v>0</v>
      </c>
      <c r="O187" s="42">
        <f t="shared" si="11"/>
        <v>0</v>
      </c>
      <c r="P187" s="10"/>
    </row>
    <row r="188" spans="1:16">
      <c r="A188" s="12"/>
      <c r="B188" s="23">
        <v>361.1</v>
      </c>
      <c r="C188" s="19" t="s">
        <v>41</v>
      </c>
      <c r="D188" s="43">
        <v>0</v>
      </c>
      <c r="E188" s="43">
        <v>0</v>
      </c>
      <c r="F188" s="43">
        <v>0</v>
      </c>
      <c r="G188" s="43">
        <v>0</v>
      </c>
      <c r="H188" s="43">
        <v>0</v>
      </c>
      <c r="I188" s="43">
        <v>0</v>
      </c>
      <c r="J188" s="43">
        <v>0</v>
      </c>
      <c r="K188" s="43">
        <v>0</v>
      </c>
      <c r="L188" s="43">
        <v>0</v>
      </c>
      <c r="M188" s="43">
        <v>0</v>
      </c>
      <c r="N188" s="43">
        <f t="shared" si="13"/>
        <v>0</v>
      </c>
      <c r="O188" s="44">
        <f t="shared" si="11"/>
        <v>0</v>
      </c>
      <c r="P188" s="9"/>
    </row>
    <row r="189" spans="1:16">
      <c r="A189" s="12"/>
      <c r="B189" s="23">
        <v>361.2</v>
      </c>
      <c r="C189" s="19" t="s">
        <v>42</v>
      </c>
      <c r="D189" s="43">
        <v>0</v>
      </c>
      <c r="E189" s="43">
        <v>0</v>
      </c>
      <c r="F189" s="43">
        <v>0</v>
      </c>
      <c r="G189" s="43">
        <v>0</v>
      </c>
      <c r="H189" s="43">
        <v>0</v>
      </c>
      <c r="I189" s="43">
        <v>0</v>
      </c>
      <c r="J189" s="43">
        <v>0</v>
      </c>
      <c r="K189" s="43">
        <v>0</v>
      </c>
      <c r="L189" s="43">
        <v>0</v>
      </c>
      <c r="M189" s="43">
        <v>0</v>
      </c>
      <c r="N189" s="43">
        <f t="shared" ref="N189:N210" si="15">SUM(D189:M189)</f>
        <v>0</v>
      </c>
      <c r="O189" s="44">
        <f t="shared" si="11"/>
        <v>0</v>
      </c>
      <c r="P189" s="9"/>
    </row>
    <row r="190" spans="1:16">
      <c r="A190" s="12"/>
      <c r="B190" s="23">
        <v>361.3</v>
      </c>
      <c r="C190" s="19" t="s">
        <v>43</v>
      </c>
      <c r="D190" s="43">
        <v>0</v>
      </c>
      <c r="E190" s="43">
        <v>0</v>
      </c>
      <c r="F190" s="43">
        <v>0</v>
      </c>
      <c r="G190" s="43">
        <v>0</v>
      </c>
      <c r="H190" s="43">
        <v>0</v>
      </c>
      <c r="I190" s="43">
        <v>0</v>
      </c>
      <c r="J190" s="43">
        <v>0</v>
      </c>
      <c r="K190" s="43">
        <v>0</v>
      </c>
      <c r="L190" s="43">
        <v>0</v>
      </c>
      <c r="M190" s="43">
        <v>0</v>
      </c>
      <c r="N190" s="43">
        <f t="shared" si="15"/>
        <v>0</v>
      </c>
      <c r="O190" s="44">
        <f t="shared" si="11"/>
        <v>0</v>
      </c>
      <c r="P190" s="9"/>
    </row>
    <row r="191" spans="1:16">
      <c r="A191" s="12"/>
      <c r="B191" s="23">
        <v>361.4</v>
      </c>
      <c r="C191" s="19" t="s">
        <v>74</v>
      </c>
      <c r="D191" s="43">
        <v>0</v>
      </c>
      <c r="E191" s="43">
        <v>0</v>
      </c>
      <c r="F191" s="43">
        <v>0</v>
      </c>
      <c r="G191" s="43">
        <v>0</v>
      </c>
      <c r="H191" s="43">
        <v>0</v>
      </c>
      <c r="I191" s="43">
        <v>0</v>
      </c>
      <c r="J191" s="43">
        <v>0</v>
      </c>
      <c r="K191" s="43">
        <v>0</v>
      </c>
      <c r="L191" s="43">
        <v>0</v>
      </c>
      <c r="M191" s="43">
        <v>0</v>
      </c>
      <c r="N191" s="43">
        <f t="shared" si="15"/>
        <v>0</v>
      </c>
      <c r="O191" s="44">
        <f t="shared" si="11"/>
        <v>0</v>
      </c>
      <c r="P191" s="9"/>
    </row>
    <row r="192" spans="1:16">
      <c r="A192" s="12"/>
      <c r="B192" s="23">
        <v>362</v>
      </c>
      <c r="C192" s="19" t="s">
        <v>224</v>
      </c>
      <c r="D192" s="43">
        <v>0</v>
      </c>
      <c r="E192" s="43">
        <v>0</v>
      </c>
      <c r="F192" s="43">
        <v>0</v>
      </c>
      <c r="G192" s="43">
        <v>0</v>
      </c>
      <c r="H192" s="43">
        <v>0</v>
      </c>
      <c r="I192" s="43">
        <v>0</v>
      </c>
      <c r="J192" s="43">
        <v>0</v>
      </c>
      <c r="K192" s="43">
        <v>0</v>
      </c>
      <c r="L192" s="43">
        <v>0</v>
      </c>
      <c r="M192" s="43">
        <v>0</v>
      </c>
      <c r="N192" s="43">
        <f t="shared" si="15"/>
        <v>0</v>
      </c>
      <c r="O192" s="44">
        <f t="shared" si="11"/>
        <v>0</v>
      </c>
      <c r="P192" s="9"/>
    </row>
    <row r="193" spans="1:16">
      <c r="A193" s="12"/>
      <c r="B193" s="23">
        <v>363.11</v>
      </c>
      <c r="C193" s="19" t="s">
        <v>225</v>
      </c>
      <c r="D193" s="43">
        <v>0</v>
      </c>
      <c r="E193" s="43">
        <v>0</v>
      </c>
      <c r="F193" s="43">
        <v>0</v>
      </c>
      <c r="G193" s="43">
        <v>0</v>
      </c>
      <c r="H193" s="43">
        <v>0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f>SUM(D193:M193)</f>
        <v>0</v>
      </c>
      <c r="O193" s="44">
        <f t="shared" si="11"/>
        <v>0</v>
      </c>
      <c r="P193" s="9"/>
    </row>
    <row r="194" spans="1:16">
      <c r="A194" s="12"/>
      <c r="B194" s="23">
        <v>363.12</v>
      </c>
      <c r="C194" s="19" t="s">
        <v>226</v>
      </c>
      <c r="D194" s="43">
        <v>0</v>
      </c>
      <c r="E194" s="43">
        <v>0</v>
      </c>
      <c r="F194" s="43">
        <v>0</v>
      </c>
      <c r="G194" s="43">
        <v>0</v>
      </c>
      <c r="H194" s="43">
        <v>0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f>SUM(D194:M194)</f>
        <v>0</v>
      </c>
      <c r="O194" s="44">
        <f t="shared" si="11"/>
        <v>0</v>
      </c>
      <c r="P194" s="9"/>
    </row>
    <row r="195" spans="1:16">
      <c r="A195" s="12"/>
      <c r="B195" s="23">
        <v>363.22</v>
      </c>
      <c r="C195" s="19" t="s">
        <v>227</v>
      </c>
      <c r="D195" s="43">
        <v>0</v>
      </c>
      <c r="E195" s="43">
        <v>0</v>
      </c>
      <c r="F195" s="43">
        <v>0</v>
      </c>
      <c r="G195" s="43">
        <v>0</v>
      </c>
      <c r="H195" s="43">
        <v>0</v>
      </c>
      <c r="I195" s="43">
        <v>0</v>
      </c>
      <c r="J195" s="43">
        <v>0</v>
      </c>
      <c r="K195" s="43">
        <v>0</v>
      </c>
      <c r="L195" s="43">
        <v>0</v>
      </c>
      <c r="M195" s="43">
        <v>0</v>
      </c>
      <c r="N195" s="43">
        <f t="shared" ref="N195:N201" si="16">SUM(D195:M195)</f>
        <v>0</v>
      </c>
      <c r="O195" s="44">
        <f t="shared" si="11"/>
        <v>0</v>
      </c>
      <c r="P195" s="9"/>
    </row>
    <row r="196" spans="1:16">
      <c r="A196" s="12"/>
      <c r="B196" s="23">
        <v>363.23</v>
      </c>
      <c r="C196" s="19" t="s">
        <v>228</v>
      </c>
      <c r="D196" s="43">
        <v>0</v>
      </c>
      <c r="E196" s="43">
        <v>0</v>
      </c>
      <c r="F196" s="43">
        <v>0</v>
      </c>
      <c r="G196" s="43">
        <v>0</v>
      </c>
      <c r="H196" s="43">
        <v>0</v>
      </c>
      <c r="I196" s="43">
        <v>0</v>
      </c>
      <c r="J196" s="43">
        <v>0</v>
      </c>
      <c r="K196" s="43">
        <v>0</v>
      </c>
      <c r="L196" s="43">
        <v>0</v>
      </c>
      <c r="M196" s="43">
        <v>0</v>
      </c>
      <c r="N196" s="43">
        <f t="shared" si="16"/>
        <v>0</v>
      </c>
      <c r="O196" s="44">
        <f t="shared" si="11"/>
        <v>0</v>
      </c>
      <c r="P196" s="9"/>
    </row>
    <row r="197" spans="1:16">
      <c r="A197" s="12"/>
      <c r="B197" s="23">
        <v>363.24</v>
      </c>
      <c r="C197" s="19" t="s">
        <v>229</v>
      </c>
      <c r="D197" s="43">
        <v>0</v>
      </c>
      <c r="E197" s="43">
        <v>0</v>
      </c>
      <c r="F197" s="43">
        <v>0</v>
      </c>
      <c r="G197" s="43">
        <v>0</v>
      </c>
      <c r="H197" s="43">
        <v>0</v>
      </c>
      <c r="I197" s="43">
        <v>0</v>
      </c>
      <c r="J197" s="43">
        <v>0</v>
      </c>
      <c r="K197" s="43">
        <v>0</v>
      </c>
      <c r="L197" s="43">
        <v>0</v>
      </c>
      <c r="M197" s="43">
        <v>0</v>
      </c>
      <c r="N197" s="43">
        <f t="shared" si="16"/>
        <v>0</v>
      </c>
      <c r="O197" s="44">
        <f t="shared" ref="O197:O236" si="17">(N197/O$240)</f>
        <v>0</v>
      </c>
      <c r="P197" s="9"/>
    </row>
    <row r="198" spans="1:16">
      <c r="A198" s="12"/>
      <c r="B198" s="23">
        <v>363.25</v>
      </c>
      <c r="C198" s="19" t="s">
        <v>230</v>
      </c>
      <c r="D198" s="43">
        <v>0</v>
      </c>
      <c r="E198" s="43">
        <v>0</v>
      </c>
      <c r="F198" s="43">
        <v>0</v>
      </c>
      <c r="G198" s="43">
        <v>0</v>
      </c>
      <c r="H198" s="43">
        <v>0</v>
      </c>
      <c r="I198" s="43">
        <v>0</v>
      </c>
      <c r="J198" s="43">
        <v>0</v>
      </c>
      <c r="K198" s="43">
        <v>0</v>
      </c>
      <c r="L198" s="43">
        <v>0</v>
      </c>
      <c r="M198" s="43">
        <v>0</v>
      </c>
      <c r="N198" s="43">
        <f t="shared" si="16"/>
        <v>0</v>
      </c>
      <c r="O198" s="44">
        <f t="shared" si="17"/>
        <v>0</v>
      </c>
      <c r="P198" s="9"/>
    </row>
    <row r="199" spans="1:16">
      <c r="A199" s="12"/>
      <c r="B199" s="23">
        <v>363.26</v>
      </c>
      <c r="C199" s="19" t="s">
        <v>231</v>
      </c>
      <c r="D199" s="43">
        <v>0</v>
      </c>
      <c r="E199" s="43">
        <v>0</v>
      </c>
      <c r="F199" s="43">
        <v>0</v>
      </c>
      <c r="G199" s="43">
        <v>0</v>
      </c>
      <c r="H199" s="43">
        <v>0</v>
      </c>
      <c r="I199" s="43">
        <v>0</v>
      </c>
      <c r="J199" s="43">
        <v>0</v>
      </c>
      <c r="K199" s="43">
        <v>0</v>
      </c>
      <c r="L199" s="43">
        <v>0</v>
      </c>
      <c r="M199" s="43">
        <v>0</v>
      </c>
      <c r="N199" s="43">
        <f t="shared" si="16"/>
        <v>0</v>
      </c>
      <c r="O199" s="44">
        <f t="shared" si="17"/>
        <v>0</v>
      </c>
      <c r="P199" s="9"/>
    </row>
    <row r="200" spans="1:16">
      <c r="A200" s="12"/>
      <c r="B200" s="23">
        <v>363.27</v>
      </c>
      <c r="C200" s="19" t="s">
        <v>232</v>
      </c>
      <c r="D200" s="43">
        <v>0</v>
      </c>
      <c r="E200" s="43">
        <v>0</v>
      </c>
      <c r="F200" s="43">
        <v>0</v>
      </c>
      <c r="G200" s="43">
        <v>0</v>
      </c>
      <c r="H200" s="43">
        <v>0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f t="shared" si="16"/>
        <v>0</v>
      </c>
      <c r="O200" s="44">
        <f t="shared" si="17"/>
        <v>0</v>
      </c>
      <c r="P200" s="9"/>
    </row>
    <row r="201" spans="1:16">
      <c r="A201" s="12"/>
      <c r="B201" s="23">
        <v>363.29</v>
      </c>
      <c r="C201" s="19" t="s">
        <v>233</v>
      </c>
      <c r="D201" s="43">
        <v>0</v>
      </c>
      <c r="E201" s="43">
        <v>0</v>
      </c>
      <c r="F201" s="43">
        <v>0</v>
      </c>
      <c r="G201" s="43">
        <v>0</v>
      </c>
      <c r="H201" s="43">
        <v>0</v>
      </c>
      <c r="I201" s="43">
        <v>0</v>
      </c>
      <c r="J201" s="43">
        <v>0</v>
      </c>
      <c r="K201" s="43">
        <v>0</v>
      </c>
      <c r="L201" s="43">
        <v>0</v>
      </c>
      <c r="M201" s="43">
        <v>0</v>
      </c>
      <c r="N201" s="43">
        <f t="shared" si="16"/>
        <v>0</v>
      </c>
      <c r="O201" s="44">
        <f t="shared" si="17"/>
        <v>0</v>
      </c>
      <c r="P201" s="9"/>
    </row>
    <row r="202" spans="1:16">
      <c r="A202" s="12"/>
      <c r="B202" s="23">
        <v>364</v>
      </c>
      <c r="C202" s="19" t="s">
        <v>234</v>
      </c>
      <c r="D202" s="43">
        <v>0</v>
      </c>
      <c r="E202" s="43">
        <v>0</v>
      </c>
      <c r="F202" s="43">
        <v>0</v>
      </c>
      <c r="G202" s="43">
        <v>0</v>
      </c>
      <c r="H202" s="43">
        <v>0</v>
      </c>
      <c r="I202" s="43">
        <v>0</v>
      </c>
      <c r="J202" s="43">
        <v>0</v>
      </c>
      <c r="K202" s="43">
        <v>0</v>
      </c>
      <c r="L202" s="43">
        <v>0</v>
      </c>
      <c r="M202" s="43">
        <v>0</v>
      </c>
      <c r="N202" s="43">
        <f t="shared" si="15"/>
        <v>0</v>
      </c>
      <c r="O202" s="44">
        <f t="shared" si="17"/>
        <v>0</v>
      </c>
      <c r="P202" s="9"/>
    </row>
    <row r="203" spans="1:16">
      <c r="A203" s="12"/>
      <c r="B203" s="23">
        <v>365</v>
      </c>
      <c r="C203" s="19" t="s">
        <v>235</v>
      </c>
      <c r="D203" s="43">
        <v>0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0</v>
      </c>
      <c r="N203" s="43">
        <f t="shared" si="15"/>
        <v>0</v>
      </c>
      <c r="O203" s="44">
        <f t="shared" si="17"/>
        <v>0</v>
      </c>
      <c r="P203" s="9"/>
    </row>
    <row r="204" spans="1:16">
      <c r="A204" s="12"/>
      <c r="B204" s="23">
        <v>366</v>
      </c>
      <c r="C204" s="19" t="s">
        <v>236</v>
      </c>
      <c r="D204" s="43">
        <v>0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0</v>
      </c>
      <c r="N204" s="43">
        <f t="shared" si="15"/>
        <v>0</v>
      </c>
      <c r="O204" s="44">
        <f t="shared" si="17"/>
        <v>0</v>
      </c>
      <c r="P204" s="9"/>
    </row>
    <row r="205" spans="1:16">
      <c r="A205" s="12"/>
      <c r="B205" s="23">
        <v>367</v>
      </c>
      <c r="C205" s="19" t="s">
        <v>80</v>
      </c>
      <c r="D205" s="43">
        <v>0</v>
      </c>
      <c r="E205" s="43">
        <v>0</v>
      </c>
      <c r="F205" s="43">
        <v>0</v>
      </c>
      <c r="G205" s="43">
        <v>0</v>
      </c>
      <c r="H205" s="43">
        <v>0</v>
      </c>
      <c r="I205" s="43">
        <v>0</v>
      </c>
      <c r="J205" s="43">
        <v>0</v>
      </c>
      <c r="K205" s="43">
        <v>0</v>
      </c>
      <c r="L205" s="43">
        <v>0</v>
      </c>
      <c r="M205" s="43">
        <v>0</v>
      </c>
      <c r="N205" s="43">
        <f t="shared" si="15"/>
        <v>0</v>
      </c>
      <c r="O205" s="44">
        <f t="shared" si="17"/>
        <v>0</v>
      </c>
      <c r="P205" s="9"/>
    </row>
    <row r="206" spans="1:16">
      <c r="A206" s="12"/>
      <c r="B206" s="23">
        <v>368</v>
      </c>
      <c r="C206" s="19" t="s">
        <v>44</v>
      </c>
      <c r="D206" s="43">
        <v>0</v>
      </c>
      <c r="E206" s="43">
        <v>0</v>
      </c>
      <c r="F206" s="43">
        <v>0</v>
      </c>
      <c r="G206" s="43">
        <v>0</v>
      </c>
      <c r="H206" s="43">
        <v>0</v>
      </c>
      <c r="I206" s="43">
        <v>0</v>
      </c>
      <c r="J206" s="43">
        <v>0</v>
      </c>
      <c r="K206" s="43">
        <v>0</v>
      </c>
      <c r="L206" s="43">
        <v>0</v>
      </c>
      <c r="M206" s="43">
        <v>0</v>
      </c>
      <c r="N206" s="43">
        <f t="shared" si="15"/>
        <v>0</v>
      </c>
      <c r="O206" s="44">
        <f t="shared" si="17"/>
        <v>0</v>
      </c>
      <c r="P206" s="9"/>
    </row>
    <row r="207" spans="1:16">
      <c r="A207" s="12"/>
      <c r="B207" s="23">
        <v>369.3</v>
      </c>
      <c r="C207" s="19" t="s">
        <v>237</v>
      </c>
      <c r="D207" s="43">
        <v>0</v>
      </c>
      <c r="E207" s="43">
        <v>0</v>
      </c>
      <c r="F207" s="43">
        <v>0</v>
      </c>
      <c r="G207" s="43">
        <v>0</v>
      </c>
      <c r="H207" s="43">
        <v>0</v>
      </c>
      <c r="I207" s="43">
        <v>0</v>
      </c>
      <c r="J207" s="43">
        <v>0</v>
      </c>
      <c r="K207" s="43">
        <v>0</v>
      </c>
      <c r="L207" s="43">
        <v>0</v>
      </c>
      <c r="M207" s="43">
        <v>0</v>
      </c>
      <c r="N207" s="43">
        <f t="shared" si="15"/>
        <v>0</v>
      </c>
      <c r="O207" s="44">
        <f t="shared" si="17"/>
        <v>0</v>
      </c>
      <c r="P207" s="9"/>
    </row>
    <row r="208" spans="1:16">
      <c r="A208" s="12"/>
      <c r="B208" s="23">
        <v>369.4</v>
      </c>
      <c r="C208" s="19" t="s">
        <v>238</v>
      </c>
      <c r="D208" s="43">
        <v>0</v>
      </c>
      <c r="E208" s="43">
        <v>0</v>
      </c>
      <c r="F208" s="43">
        <v>0</v>
      </c>
      <c r="G208" s="43">
        <v>0</v>
      </c>
      <c r="H208" s="43">
        <v>0</v>
      </c>
      <c r="I208" s="43">
        <v>0</v>
      </c>
      <c r="J208" s="43">
        <v>0</v>
      </c>
      <c r="K208" s="43">
        <v>0</v>
      </c>
      <c r="L208" s="43">
        <v>0</v>
      </c>
      <c r="M208" s="43">
        <v>0</v>
      </c>
      <c r="N208" s="43">
        <f t="shared" si="15"/>
        <v>0</v>
      </c>
      <c r="O208" s="44">
        <f t="shared" si="17"/>
        <v>0</v>
      </c>
      <c r="P208" s="9"/>
    </row>
    <row r="209" spans="1:16">
      <c r="A209" s="12"/>
      <c r="B209" s="23">
        <v>369.7</v>
      </c>
      <c r="C209" s="19" t="s">
        <v>45</v>
      </c>
      <c r="D209" s="43">
        <v>0</v>
      </c>
      <c r="E209" s="43">
        <v>0</v>
      </c>
      <c r="F209" s="43">
        <v>0</v>
      </c>
      <c r="G209" s="43">
        <v>0</v>
      </c>
      <c r="H209" s="43">
        <v>0</v>
      </c>
      <c r="I209" s="43">
        <v>0</v>
      </c>
      <c r="J209" s="43">
        <v>0</v>
      </c>
      <c r="K209" s="43">
        <v>0</v>
      </c>
      <c r="L209" s="43">
        <v>0</v>
      </c>
      <c r="M209" s="43">
        <v>0</v>
      </c>
      <c r="N209" s="43">
        <f t="shared" si="15"/>
        <v>0</v>
      </c>
      <c r="O209" s="44">
        <f t="shared" si="17"/>
        <v>0</v>
      </c>
      <c r="P209" s="9"/>
    </row>
    <row r="210" spans="1:16">
      <c r="A210" s="12"/>
      <c r="B210" s="23">
        <v>369.9</v>
      </c>
      <c r="C210" s="19" t="s">
        <v>46</v>
      </c>
      <c r="D210" s="43">
        <v>0</v>
      </c>
      <c r="E210" s="43">
        <v>0</v>
      </c>
      <c r="F210" s="43">
        <v>0</v>
      </c>
      <c r="G210" s="43">
        <v>0</v>
      </c>
      <c r="H210" s="43">
        <v>0</v>
      </c>
      <c r="I210" s="43">
        <v>0</v>
      </c>
      <c r="J210" s="43">
        <v>0</v>
      </c>
      <c r="K210" s="43">
        <v>0</v>
      </c>
      <c r="L210" s="43">
        <v>0</v>
      </c>
      <c r="M210" s="43">
        <v>0</v>
      </c>
      <c r="N210" s="43">
        <f t="shared" si="15"/>
        <v>0</v>
      </c>
      <c r="O210" s="44">
        <f t="shared" si="17"/>
        <v>0</v>
      </c>
      <c r="P210" s="9"/>
    </row>
    <row r="211" spans="1:16" ht="15.75">
      <c r="A211" s="27" t="s">
        <v>31</v>
      </c>
      <c r="B211" s="28"/>
      <c r="C211" s="29"/>
      <c r="D211" s="30">
        <f t="shared" ref="D211:M211" si="18">SUM(D212:D237)</f>
        <v>0</v>
      </c>
      <c r="E211" s="30">
        <f t="shared" si="18"/>
        <v>0</v>
      </c>
      <c r="F211" s="30">
        <f t="shared" si="18"/>
        <v>0</v>
      </c>
      <c r="G211" s="30">
        <f t="shared" si="18"/>
        <v>0</v>
      </c>
      <c r="H211" s="30">
        <f t="shared" si="18"/>
        <v>0</v>
      </c>
      <c r="I211" s="30">
        <f t="shared" si="18"/>
        <v>0</v>
      </c>
      <c r="J211" s="30">
        <f t="shared" si="18"/>
        <v>0</v>
      </c>
      <c r="K211" s="30">
        <f t="shared" si="18"/>
        <v>0</v>
      </c>
      <c r="L211" s="30">
        <f t="shared" si="18"/>
        <v>0</v>
      </c>
      <c r="M211" s="30">
        <f t="shared" si="18"/>
        <v>0</v>
      </c>
      <c r="N211" s="30">
        <f>SUM(D211:M211)</f>
        <v>0</v>
      </c>
      <c r="O211" s="42">
        <f t="shared" si="17"/>
        <v>0</v>
      </c>
      <c r="P211" s="9"/>
    </row>
    <row r="212" spans="1:16">
      <c r="A212" s="12"/>
      <c r="B212" s="23">
        <v>381</v>
      </c>
      <c r="C212" s="19" t="s">
        <v>47</v>
      </c>
      <c r="D212" s="43">
        <v>0</v>
      </c>
      <c r="E212" s="43">
        <v>0</v>
      </c>
      <c r="F212" s="43">
        <v>0</v>
      </c>
      <c r="G212" s="43">
        <v>0</v>
      </c>
      <c r="H212" s="43">
        <v>0</v>
      </c>
      <c r="I212" s="43">
        <v>0</v>
      </c>
      <c r="J212" s="43">
        <v>0</v>
      </c>
      <c r="K212" s="43">
        <v>0</v>
      </c>
      <c r="L212" s="43">
        <v>0</v>
      </c>
      <c r="M212" s="43">
        <v>0</v>
      </c>
      <c r="N212" s="43">
        <f>SUM(D212:M212)</f>
        <v>0</v>
      </c>
      <c r="O212" s="44">
        <f t="shared" si="17"/>
        <v>0</v>
      </c>
      <c r="P212" s="9"/>
    </row>
    <row r="213" spans="1:16">
      <c r="A213" s="12"/>
      <c r="B213" s="23">
        <v>382</v>
      </c>
      <c r="C213" s="19" t="s">
        <v>55</v>
      </c>
      <c r="D213" s="43">
        <v>0</v>
      </c>
      <c r="E213" s="43">
        <v>0</v>
      </c>
      <c r="F213" s="43">
        <v>0</v>
      </c>
      <c r="G213" s="43">
        <v>0</v>
      </c>
      <c r="H213" s="43">
        <v>0</v>
      </c>
      <c r="I213" s="43">
        <v>0</v>
      </c>
      <c r="J213" s="43">
        <v>0</v>
      </c>
      <c r="K213" s="43">
        <v>0</v>
      </c>
      <c r="L213" s="43">
        <v>0</v>
      </c>
      <c r="M213" s="43">
        <v>0</v>
      </c>
      <c r="N213" s="43">
        <f t="shared" ref="N213:N236" si="19">SUM(D213:M213)</f>
        <v>0</v>
      </c>
      <c r="O213" s="44">
        <f t="shared" si="17"/>
        <v>0</v>
      </c>
      <c r="P213" s="9"/>
    </row>
    <row r="214" spans="1:16">
      <c r="A214" s="12"/>
      <c r="B214" s="23">
        <v>383</v>
      </c>
      <c r="C214" s="19" t="s">
        <v>239</v>
      </c>
      <c r="D214" s="43">
        <v>0</v>
      </c>
      <c r="E214" s="43">
        <v>0</v>
      </c>
      <c r="F214" s="43">
        <v>0</v>
      </c>
      <c r="G214" s="43">
        <v>0</v>
      </c>
      <c r="H214" s="43">
        <v>0</v>
      </c>
      <c r="I214" s="43">
        <v>0</v>
      </c>
      <c r="J214" s="43">
        <v>0</v>
      </c>
      <c r="K214" s="43">
        <v>0</v>
      </c>
      <c r="L214" s="43">
        <v>0</v>
      </c>
      <c r="M214" s="43">
        <v>0</v>
      </c>
      <c r="N214" s="43">
        <f t="shared" si="19"/>
        <v>0</v>
      </c>
      <c r="O214" s="44">
        <f t="shared" si="17"/>
        <v>0</v>
      </c>
      <c r="P214" s="9"/>
    </row>
    <row r="215" spans="1:16">
      <c r="A215" s="12"/>
      <c r="B215" s="23">
        <v>384</v>
      </c>
      <c r="C215" s="19" t="s">
        <v>240</v>
      </c>
      <c r="D215" s="43">
        <v>0</v>
      </c>
      <c r="E215" s="43">
        <v>0</v>
      </c>
      <c r="F215" s="43">
        <v>0</v>
      </c>
      <c r="G215" s="43">
        <v>0</v>
      </c>
      <c r="H215" s="43">
        <v>0</v>
      </c>
      <c r="I215" s="43">
        <v>0</v>
      </c>
      <c r="J215" s="43">
        <v>0</v>
      </c>
      <c r="K215" s="43">
        <v>0</v>
      </c>
      <c r="L215" s="43">
        <v>0</v>
      </c>
      <c r="M215" s="43">
        <v>0</v>
      </c>
      <c r="N215" s="43">
        <f t="shared" si="19"/>
        <v>0</v>
      </c>
      <c r="O215" s="44">
        <f t="shared" si="17"/>
        <v>0</v>
      </c>
      <c r="P215" s="9"/>
    </row>
    <row r="216" spans="1:16">
      <c r="A216" s="12"/>
      <c r="B216" s="23">
        <v>385</v>
      </c>
      <c r="C216" s="19" t="s">
        <v>241</v>
      </c>
      <c r="D216" s="43">
        <v>0</v>
      </c>
      <c r="E216" s="43">
        <v>0</v>
      </c>
      <c r="F216" s="43">
        <v>0</v>
      </c>
      <c r="G216" s="43">
        <v>0</v>
      </c>
      <c r="H216" s="43">
        <v>0</v>
      </c>
      <c r="I216" s="43">
        <v>0</v>
      </c>
      <c r="J216" s="43">
        <v>0</v>
      </c>
      <c r="K216" s="43">
        <v>0</v>
      </c>
      <c r="L216" s="43">
        <v>0</v>
      </c>
      <c r="M216" s="43">
        <v>0</v>
      </c>
      <c r="N216" s="43">
        <f t="shared" si="19"/>
        <v>0</v>
      </c>
      <c r="O216" s="44">
        <f t="shared" si="17"/>
        <v>0</v>
      </c>
      <c r="P216" s="9"/>
    </row>
    <row r="217" spans="1:16">
      <c r="A217" s="12"/>
      <c r="B217" s="23">
        <v>386.1</v>
      </c>
      <c r="C217" s="19" t="s">
        <v>242</v>
      </c>
      <c r="D217" s="43">
        <v>0</v>
      </c>
      <c r="E217" s="43">
        <v>0</v>
      </c>
      <c r="F217" s="43">
        <v>0</v>
      </c>
      <c r="G217" s="43">
        <v>0</v>
      </c>
      <c r="H217" s="43">
        <v>0</v>
      </c>
      <c r="I217" s="43">
        <v>0</v>
      </c>
      <c r="J217" s="43">
        <v>0</v>
      </c>
      <c r="K217" s="43">
        <v>0</v>
      </c>
      <c r="L217" s="43">
        <v>0</v>
      </c>
      <c r="M217" s="43">
        <v>0</v>
      </c>
      <c r="N217" s="43">
        <f t="shared" si="19"/>
        <v>0</v>
      </c>
      <c r="O217" s="44">
        <f t="shared" si="17"/>
        <v>0</v>
      </c>
      <c r="P217" s="9"/>
    </row>
    <row r="218" spans="1:16">
      <c r="A218" s="12"/>
      <c r="B218" s="23">
        <v>386.2</v>
      </c>
      <c r="C218" s="19" t="s">
        <v>243</v>
      </c>
      <c r="D218" s="43">
        <v>0</v>
      </c>
      <c r="E218" s="43">
        <v>0</v>
      </c>
      <c r="F218" s="43">
        <v>0</v>
      </c>
      <c r="G218" s="43">
        <v>0</v>
      </c>
      <c r="H218" s="43">
        <v>0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f t="shared" si="19"/>
        <v>0</v>
      </c>
      <c r="O218" s="44">
        <f t="shared" si="17"/>
        <v>0</v>
      </c>
      <c r="P218" s="9"/>
    </row>
    <row r="219" spans="1:16">
      <c r="A219" s="12"/>
      <c r="B219" s="23">
        <v>386.3</v>
      </c>
      <c r="C219" s="19" t="s">
        <v>244</v>
      </c>
      <c r="D219" s="43">
        <v>0</v>
      </c>
      <c r="E219" s="43">
        <v>0</v>
      </c>
      <c r="F219" s="43">
        <v>0</v>
      </c>
      <c r="G219" s="43">
        <v>0</v>
      </c>
      <c r="H219" s="43">
        <v>0</v>
      </c>
      <c r="I219" s="43">
        <v>0</v>
      </c>
      <c r="J219" s="43">
        <v>0</v>
      </c>
      <c r="K219" s="43">
        <v>0</v>
      </c>
      <c r="L219" s="43">
        <v>0</v>
      </c>
      <c r="M219" s="43">
        <v>0</v>
      </c>
      <c r="N219" s="43">
        <f t="shared" si="19"/>
        <v>0</v>
      </c>
      <c r="O219" s="44">
        <f t="shared" si="17"/>
        <v>0</v>
      </c>
      <c r="P219" s="9"/>
    </row>
    <row r="220" spans="1:16">
      <c r="A220" s="12"/>
      <c r="B220" s="23">
        <v>386.4</v>
      </c>
      <c r="C220" s="19" t="s">
        <v>245</v>
      </c>
      <c r="D220" s="43">
        <v>0</v>
      </c>
      <c r="E220" s="43">
        <v>0</v>
      </c>
      <c r="F220" s="43">
        <v>0</v>
      </c>
      <c r="G220" s="43">
        <v>0</v>
      </c>
      <c r="H220" s="43">
        <v>0</v>
      </c>
      <c r="I220" s="43">
        <v>0</v>
      </c>
      <c r="J220" s="43">
        <v>0</v>
      </c>
      <c r="K220" s="43">
        <v>0</v>
      </c>
      <c r="L220" s="43">
        <v>0</v>
      </c>
      <c r="M220" s="43">
        <v>0</v>
      </c>
      <c r="N220" s="43">
        <f t="shared" si="19"/>
        <v>0</v>
      </c>
      <c r="O220" s="44">
        <f t="shared" si="17"/>
        <v>0</v>
      </c>
      <c r="P220" s="9"/>
    </row>
    <row r="221" spans="1:16">
      <c r="A221" s="12"/>
      <c r="B221" s="23">
        <v>386.6</v>
      </c>
      <c r="C221" s="19" t="s">
        <v>246</v>
      </c>
      <c r="D221" s="43">
        <v>0</v>
      </c>
      <c r="E221" s="43">
        <v>0</v>
      </c>
      <c r="F221" s="43">
        <v>0</v>
      </c>
      <c r="G221" s="43">
        <v>0</v>
      </c>
      <c r="H221" s="43">
        <v>0</v>
      </c>
      <c r="I221" s="43">
        <v>0</v>
      </c>
      <c r="J221" s="43">
        <v>0</v>
      </c>
      <c r="K221" s="43">
        <v>0</v>
      </c>
      <c r="L221" s="43">
        <v>0</v>
      </c>
      <c r="M221" s="43">
        <v>0</v>
      </c>
      <c r="N221" s="43">
        <f t="shared" si="19"/>
        <v>0</v>
      </c>
      <c r="O221" s="44">
        <f t="shared" si="17"/>
        <v>0</v>
      </c>
      <c r="P221" s="9"/>
    </row>
    <row r="222" spans="1:16">
      <c r="A222" s="12"/>
      <c r="B222" s="23">
        <v>386.7</v>
      </c>
      <c r="C222" s="19" t="s">
        <v>247</v>
      </c>
      <c r="D222" s="43">
        <v>0</v>
      </c>
      <c r="E222" s="43">
        <v>0</v>
      </c>
      <c r="F222" s="43">
        <v>0</v>
      </c>
      <c r="G222" s="43">
        <v>0</v>
      </c>
      <c r="H222" s="43">
        <v>0</v>
      </c>
      <c r="I222" s="43">
        <v>0</v>
      </c>
      <c r="J222" s="43">
        <v>0</v>
      </c>
      <c r="K222" s="43">
        <v>0</v>
      </c>
      <c r="L222" s="43">
        <v>0</v>
      </c>
      <c r="M222" s="43">
        <v>0</v>
      </c>
      <c r="N222" s="43">
        <f t="shared" si="19"/>
        <v>0</v>
      </c>
      <c r="O222" s="44">
        <f t="shared" si="17"/>
        <v>0</v>
      </c>
      <c r="P222" s="9"/>
    </row>
    <row r="223" spans="1:16">
      <c r="A223" s="12"/>
      <c r="B223" s="23">
        <v>386.8</v>
      </c>
      <c r="C223" s="19" t="s">
        <v>248</v>
      </c>
      <c r="D223" s="43">
        <v>0</v>
      </c>
      <c r="E223" s="43">
        <v>0</v>
      </c>
      <c r="F223" s="43">
        <v>0</v>
      </c>
      <c r="G223" s="43">
        <v>0</v>
      </c>
      <c r="H223" s="43">
        <v>0</v>
      </c>
      <c r="I223" s="43">
        <v>0</v>
      </c>
      <c r="J223" s="43">
        <v>0</v>
      </c>
      <c r="K223" s="43">
        <v>0</v>
      </c>
      <c r="L223" s="43">
        <v>0</v>
      </c>
      <c r="M223" s="43">
        <v>0</v>
      </c>
      <c r="N223" s="43">
        <f t="shared" si="19"/>
        <v>0</v>
      </c>
      <c r="O223" s="44">
        <f t="shared" si="17"/>
        <v>0</v>
      </c>
      <c r="P223" s="9"/>
    </row>
    <row r="224" spans="1:16">
      <c r="A224" s="12"/>
      <c r="B224" s="23">
        <v>388.1</v>
      </c>
      <c r="C224" s="19" t="s">
        <v>249</v>
      </c>
      <c r="D224" s="43">
        <v>0</v>
      </c>
      <c r="E224" s="43">
        <v>0</v>
      </c>
      <c r="F224" s="43">
        <v>0</v>
      </c>
      <c r="G224" s="43">
        <v>0</v>
      </c>
      <c r="H224" s="43">
        <v>0</v>
      </c>
      <c r="I224" s="43">
        <v>0</v>
      </c>
      <c r="J224" s="43">
        <v>0</v>
      </c>
      <c r="K224" s="43">
        <v>0</v>
      </c>
      <c r="L224" s="43">
        <v>0</v>
      </c>
      <c r="M224" s="43">
        <v>0</v>
      </c>
      <c r="N224" s="43">
        <f t="shared" si="19"/>
        <v>0</v>
      </c>
      <c r="O224" s="44">
        <f t="shared" si="17"/>
        <v>0</v>
      </c>
      <c r="P224" s="9"/>
    </row>
    <row r="225" spans="1:119">
      <c r="A225" s="12"/>
      <c r="B225" s="23">
        <v>388.2</v>
      </c>
      <c r="C225" s="19" t="s">
        <v>250</v>
      </c>
      <c r="D225" s="43">
        <v>0</v>
      </c>
      <c r="E225" s="43">
        <v>0</v>
      </c>
      <c r="F225" s="43">
        <v>0</v>
      </c>
      <c r="G225" s="43">
        <v>0</v>
      </c>
      <c r="H225" s="43">
        <v>0</v>
      </c>
      <c r="I225" s="43">
        <v>0</v>
      </c>
      <c r="J225" s="43">
        <v>0</v>
      </c>
      <c r="K225" s="43">
        <v>0</v>
      </c>
      <c r="L225" s="43">
        <v>0</v>
      </c>
      <c r="M225" s="43">
        <v>0</v>
      </c>
      <c r="N225" s="43">
        <f t="shared" si="19"/>
        <v>0</v>
      </c>
      <c r="O225" s="44">
        <f t="shared" si="17"/>
        <v>0</v>
      </c>
      <c r="P225" s="9"/>
    </row>
    <row r="226" spans="1:119">
      <c r="A226" s="12"/>
      <c r="B226" s="23">
        <v>389.1</v>
      </c>
      <c r="C226" s="19" t="s">
        <v>251</v>
      </c>
      <c r="D226" s="43">
        <v>0</v>
      </c>
      <c r="E226" s="43">
        <v>0</v>
      </c>
      <c r="F226" s="43">
        <v>0</v>
      </c>
      <c r="G226" s="43">
        <v>0</v>
      </c>
      <c r="H226" s="43">
        <v>0</v>
      </c>
      <c r="I226" s="43">
        <v>0</v>
      </c>
      <c r="J226" s="43">
        <v>0</v>
      </c>
      <c r="K226" s="43">
        <v>0</v>
      </c>
      <c r="L226" s="43">
        <v>0</v>
      </c>
      <c r="M226" s="43">
        <v>0</v>
      </c>
      <c r="N226" s="43">
        <f t="shared" si="19"/>
        <v>0</v>
      </c>
      <c r="O226" s="44">
        <f t="shared" si="17"/>
        <v>0</v>
      </c>
      <c r="P226" s="9"/>
    </row>
    <row r="227" spans="1:119">
      <c r="A227" s="12"/>
      <c r="B227" s="23">
        <v>389.2</v>
      </c>
      <c r="C227" s="19" t="s">
        <v>252</v>
      </c>
      <c r="D227" s="43">
        <v>0</v>
      </c>
      <c r="E227" s="43">
        <v>0</v>
      </c>
      <c r="F227" s="43">
        <v>0</v>
      </c>
      <c r="G227" s="43">
        <v>0</v>
      </c>
      <c r="H227" s="43">
        <v>0</v>
      </c>
      <c r="I227" s="43">
        <v>0</v>
      </c>
      <c r="J227" s="43">
        <v>0</v>
      </c>
      <c r="K227" s="43">
        <v>0</v>
      </c>
      <c r="L227" s="43">
        <v>0</v>
      </c>
      <c r="M227" s="43">
        <v>0</v>
      </c>
      <c r="N227" s="43">
        <f t="shared" si="19"/>
        <v>0</v>
      </c>
      <c r="O227" s="44">
        <f t="shared" si="17"/>
        <v>0</v>
      </c>
      <c r="P227" s="9"/>
    </row>
    <row r="228" spans="1:119">
      <c r="A228" s="12"/>
      <c r="B228" s="23">
        <v>389.3</v>
      </c>
      <c r="C228" s="19" t="s">
        <v>253</v>
      </c>
      <c r="D228" s="43">
        <v>0</v>
      </c>
      <c r="E228" s="43">
        <v>0</v>
      </c>
      <c r="F228" s="43">
        <v>0</v>
      </c>
      <c r="G228" s="43">
        <v>0</v>
      </c>
      <c r="H228" s="43">
        <v>0</v>
      </c>
      <c r="I228" s="43">
        <v>0</v>
      </c>
      <c r="J228" s="43">
        <v>0</v>
      </c>
      <c r="K228" s="43">
        <v>0</v>
      </c>
      <c r="L228" s="43">
        <v>0</v>
      </c>
      <c r="M228" s="43">
        <v>0</v>
      </c>
      <c r="N228" s="43">
        <f t="shared" si="19"/>
        <v>0</v>
      </c>
      <c r="O228" s="44">
        <f t="shared" si="17"/>
        <v>0</v>
      </c>
      <c r="P228" s="9"/>
    </row>
    <row r="229" spans="1:119">
      <c r="A229" s="12"/>
      <c r="B229" s="23">
        <v>389.4</v>
      </c>
      <c r="C229" s="19" t="s">
        <v>254</v>
      </c>
      <c r="D229" s="43">
        <v>0</v>
      </c>
      <c r="E229" s="43">
        <v>0</v>
      </c>
      <c r="F229" s="43">
        <v>0</v>
      </c>
      <c r="G229" s="43">
        <v>0</v>
      </c>
      <c r="H229" s="43">
        <v>0</v>
      </c>
      <c r="I229" s="43">
        <v>0</v>
      </c>
      <c r="J229" s="43">
        <v>0</v>
      </c>
      <c r="K229" s="43">
        <v>0</v>
      </c>
      <c r="L229" s="43">
        <v>0</v>
      </c>
      <c r="M229" s="43">
        <v>0</v>
      </c>
      <c r="N229" s="43">
        <f t="shared" si="19"/>
        <v>0</v>
      </c>
      <c r="O229" s="44">
        <f t="shared" si="17"/>
        <v>0</v>
      </c>
      <c r="P229" s="9"/>
    </row>
    <row r="230" spans="1:119">
      <c r="A230" s="12"/>
      <c r="B230" s="23">
        <v>389.5</v>
      </c>
      <c r="C230" s="19" t="s">
        <v>255</v>
      </c>
      <c r="D230" s="43">
        <v>0</v>
      </c>
      <c r="E230" s="43">
        <v>0</v>
      </c>
      <c r="F230" s="43">
        <v>0</v>
      </c>
      <c r="G230" s="43">
        <v>0</v>
      </c>
      <c r="H230" s="43">
        <v>0</v>
      </c>
      <c r="I230" s="43">
        <v>0</v>
      </c>
      <c r="J230" s="43">
        <v>0</v>
      </c>
      <c r="K230" s="43">
        <v>0</v>
      </c>
      <c r="L230" s="43">
        <v>0</v>
      </c>
      <c r="M230" s="43">
        <v>0</v>
      </c>
      <c r="N230" s="43">
        <f t="shared" si="19"/>
        <v>0</v>
      </c>
      <c r="O230" s="44">
        <f t="shared" si="17"/>
        <v>0</v>
      </c>
      <c r="P230" s="9"/>
    </row>
    <row r="231" spans="1:119">
      <c r="A231" s="12"/>
      <c r="B231" s="23">
        <v>389.6</v>
      </c>
      <c r="C231" s="19" t="s">
        <v>256</v>
      </c>
      <c r="D231" s="43">
        <v>0</v>
      </c>
      <c r="E231" s="43">
        <v>0</v>
      </c>
      <c r="F231" s="43">
        <v>0</v>
      </c>
      <c r="G231" s="43">
        <v>0</v>
      </c>
      <c r="H231" s="43">
        <v>0</v>
      </c>
      <c r="I231" s="43">
        <v>0</v>
      </c>
      <c r="J231" s="43">
        <v>0</v>
      </c>
      <c r="K231" s="43">
        <v>0</v>
      </c>
      <c r="L231" s="43">
        <v>0</v>
      </c>
      <c r="M231" s="43">
        <v>0</v>
      </c>
      <c r="N231" s="43">
        <f t="shared" si="19"/>
        <v>0</v>
      </c>
      <c r="O231" s="44">
        <f t="shared" si="17"/>
        <v>0</v>
      </c>
      <c r="P231" s="9"/>
    </row>
    <row r="232" spans="1:119">
      <c r="A232" s="12"/>
      <c r="B232" s="23">
        <v>389.7</v>
      </c>
      <c r="C232" s="19" t="s">
        <v>257</v>
      </c>
      <c r="D232" s="43">
        <v>0</v>
      </c>
      <c r="E232" s="43">
        <v>0</v>
      </c>
      <c r="F232" s="43">
        <v>0</v>
      </c>
      <c r="G232" s="43">
        <v>0</v>
      </c>
      <c r="H232" s="43">
        <v>0</v>
      </c>
      <c r="I232" s="43">
        <v>0</v>
      </c>
      <c r="J232" s="43">
        <v>0</v>
      </c>
      <c r="K232" s="43">
        <v>0</v>
      </c>
      <c r="L232" s="43">
        <v>0</v>
      </c>
      <c r="M232" s="43">
        <v>0</v>
      </c>
      <c r="N232" s="43">
        <f t="shared" si="19"/>
        <v>0</v>
      </c>
      <c r="O232" s="44">
        <f t="shared" si="17"/>
        <v>0</v>
      </c>
      <c r="P232" s="9"/>
    </row>
    <row r="233" spans="1:119">
      <c r="A233" s="12"/>
      <c r="B233" s="23">
        <v>389.8</v>
      </c>
      <c r="C233" s="19" t="s">
        <v>258</v>
      </c>
      <c r="D233" s="43">
        <v>0</v>
      </c>
      <c r="E233" s="43">
        <v>0</v>
      </c>
      <c r="F233" s="43">
        <v>0</v>
      </c>
      <c r="G233" s="43">
        <v>0</v>
      </c>
      <c r="H233" s="43">
        <v>0</v>
      </c>
      <c r="I233" s="43">
        <v>0</v>
      </c>
      <c r="J233" s="43">
        <v>0</v>
      </c>
      <c r="K233" s="43">
        <v>0</v>
      </c>
      <c r="L233" s="43">
        <v>0</v>
      </c>
      <c r="M233" s="43">
        <v>0</v>
      </c>
      <c r="N233" s="43">
        <f t="shared" si="19"/>
        <v>0</v>
      </c>
      <c r="O233" s="44">
        <f t="shared" si="17"/>
        <v>0</v>
      </c>
      <c r="P233" s="9"/>
    </row>
    <row r="234" spans="1:119">
      <c r="A234" s="12"/>
      <c r="B234" s="23">
        <v>389.9</v>
      </c>
      <c r="C234" s="19" t="s">
        <v>259</v>
      </c>
      <c r="D234" s="43">
        <v>0</v>
      </c>
      <c r="E234" s="43">
        <v>0</v>
      </c>
      <c r="F234" s="43">
        <v>0</v>
      </c>
      <c r="G234" s="43">
        <v>0</v>
      </c>
      <c r="H234" s="43">
        <v>0</v>
      </c>
      <c r="I234" s="43">
        <v>0</v>
      </c>
      <c r="J234" s="43">
        <v>0</v>
      </c>
      <c r="K234" s="43">
        <v>0</v>
      </c>
      <c r="L234" s="43">
        <v>0</v>
      </c>
      <c r="M234" s="43">
        <v>0</v>
      </c>
      <c r="N234" s="43">
        <f t="shared" si="19"/>
        <v>0</v>
      </c>
      <c r="O234" s="44">
        <f t="shared" si="17"/>
        <v>0</v>
      </c>
      <c r="P234" s="9"/>
    </row>
    <row r="235" spans="1:119">
      <c r="A235" s="12"/>
      <c r="B235" s="23">
        <v>390</v>
      </c>
      <c r="C235" s="19" t="s">
        <v>260</v>
      </c>
      <c r="D235" s="43">
        <v>0</v>
      </c>
      <c r="E235" s="43">
        <v>0</v>
      </c>
      <c r="F235" s="43">
        <v>0</v>
      </c>
      <c r="G235" s="43">
        <v>0</v>
      </c>
      <c r="H235" s="43">
        <v>0</v>
      </c>
      <c r="I235" s="43">
        <v>0</v>
      </c>
      <c r="J235" s="43">
        <v>0</v>
      </c>
      <c r="K235" s="43">
        <v>0</v>
      </c>
      <c r="L235" s="43">
        <v>0</v>
      </c>
      <c r="M235" s="43">
        <v>0</v>
      </c>
      <c r="N235" s="43">
        <f t="shared" si="19"/>
        <v>0</v>
      </c>
      <c r="O235" s="44">
        <f t="shared" si="17"/>
        <v>0</v>
      </c>
      <c r="P235" s="9"/>
    </row>
    <row r="236" spans="1:119">
      <c r="A236" s="49"/>
      <c r="B236" s="50">
        <v>392</v>
      </c>
      <c r="C236" s="51" t="s">
        <v>261</v>
      </c>
      <c r="D236" s="43">
        <v>0</v>
      </c>
      <c r="E236" s="43">
        <v>0</v>
      </c>
      <c r="F236" s="43">
        <v>0</v>
      </c>
      <c r="G236" s="43">
        <v>0</v>
      </c>
      <c r="H236" s="43">
        <v>0</v>
      </c>
      <c r="I236" s="43">
        <v>0</v>
      </c>
      <c r="J236" s="43">
        <v>0</v>
      </c>
      <c r="K236" s="43">
        <v>0</v>
      </c>
      <c r="L236" s="43">
        <v>0</v>
      </c>
      <c r="M236" s="43">
        <v>0</v>
      </c>
      <c r="N236" s="43">
        <f t="shared" si="19"/>
        <v>0</v>
      </c>
      <c r="O236" s="44">
        <f t="shared" si="17"/>
        <v>0</v>
      </c>
      <c r="P236" s="9"/>
    </row>
    <row r="237" spans="1:119" ht="15.75" thickBot="1">
      <c r="A237" s="49"/>
      <c r="B237" s="50">
        <v>393</v>
      </c>
      <c r="C237" s="51" t="s">
        <v>262</v>
      </c>
      <c r="D237" s="43">
        <v>0</v>
      </c>
      <c r="E237" s="43">
        <v>0</v>
      </c>
      <c r="F237" s="43">
        <v>0</v>
      </c>
      <c r="G237" s="43">
        <v>0</v>
      </c>
      <c r="H237" s="43">
        <v>0</v>
      </c>
      <c r="I237" s="43">
        <v>0</v>
      </c>
      <c r="J237" s="43">
        <v>0</v>
      </c>
      <c r="K237" s="43">
        <v>0</v>
      </c>
      <c r="L237" s="43">
        <v>0</v>
      </c>
      <c r="M237" s="43">
        <v>0</v>
      </c>
      <c r="N237" s="43">
        <f>SUM(D237:M237)</f>
        <v>0</v>
      </c>
      <c r="O237" s="44">
        <f>(N237/O$240)</f>
        <v>0</v>
      </c>
      <c r="P237" s="9"/>
    </row>
    <row r="238" spans="1:119" ht="16.5" thickBot="1">
      <c r="A238" s="13" t="s">
        <v>39</v>
      </c>
      <c r="B238" s="21"/>
      <c r="C238" s="20"/>
      <c r="D238" s="14">
        <f t="shared" ref="D238:M238" si="20">SUM(D5,D26,D37,D113,D169,D187,D211)</f>
        <v>0</v>
      </c>
      <c r="E238" s="14">
        <f t="shared" si="20"/>
        <v>0</v>
      </c>
      <c r="F238" s="14">
        <f t="shared" si="20"/>
        <v>0</v>
      </c>
      <c r="G238" s="14">
        <f t="shared" si="20"/>
        <v>0</v>
      </c>
      <c r="H238" s="14">
        <f t="shared" si="20"/>
        <v>0</v>
      </c>
      <c r="I238" s="14">
        <f t="shared" si="20"/>
        <v>0</v>
      </c>
      <c r="J238" s="14">
        <f t="shared" si="20"/>
        <v>0</v>
      </c>
      <c r="K238" s="14">
        <f t="shared" si="20"/>
        <v>0</v>
      </c>
      <c r="L238" s="14">
        <f t="shared" si="20"/>
        <v>0</v>
      </c>
      <c r="M238" s="14">
        <f t="shared" si="20"/>
        <v>0</v>
      </c>
      <c r="N238" s="14">
        <f>SUM(D238:M238)</f>
        <v>0</v>
      </c>
      <c r="O238" s="36">
        <f>(N238/O$240)</f>
        <v>0</v>
      </c>
      <c r="P238" s="6"/>
      <c r="Q238" s="2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</row>
    <row r="239" spans="1:119">
      <c r="A239" s="15"/>
      <c r="B239" s="17"/>
      <c r="C239" s="17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8"/>
    </row>
    <row r="240" spans="1:119">
      <c r="A240" s="37"/>
      <c r="B240" s="38"/>
      <c r="C240" s="38"/>
      <c r="D240" s="39"/>
      <c r="E240" s="39"/>
      <c r="F240" s="39"/>
      <c r="G240" s="39"/>
      <c r="H240" s="39"/>
      <c r="I240" s="39"/>
      <c r="J240" s="39"/>
      <c r="K240" s="39"/>
      <c r="L240" s="52" t="s">
        <v>263</v>
      </c>
      <c r="M240" s="52"/>
      <c r="N240" s="52"/>
      <c r="O240" s="40">
        <v>7373</v>
      </c>
    </row>
    <row r="241" spans="1:15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4"/>
      <c r="M241" s="54"/>
      <c r="N241" s="54"/>
      <c r="O241" s="55"/>
    </row>
    <row r="242" spans="1:15" ht="15.75" customHeight="1" thickBot="1">
      <c r="A242" s="56" t="s">
        <v>57</v>
      </c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8"/>
    </row>
  </sheetData>
  <mergeCells count="10">
    <mergeCell ref="L240:N240"/>
    <mergeCell ref="A241:O241"/>
    <mergeCell ref="A242:O2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2"/>
      <c r="M3" s="73"/>
      <c r="N3" s="34"/>
      <c r="O3" s="35"/>
      <c r="P3" s="74" t="s">
        <v>296</v>
      </c>
      <c r="Q3" s="11"/>
      <c r="R3"/>
    </row>
    <row r="4" spans="1:134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297</v>
      </c>
      <c r="N4" s="33" t="s">
        <v>10</v>
      </c>
      <c r="O4" s="33" t="s">
        <v>298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299</v>
      </c>
      <c r="B5" s="24"/>
      <c r="C5" s="24"/>
      <c r="D5" s="25">
        <f t="shared" ref="D5:N5" si="0">SUM(D6:D11)</f>
        <v>2231631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18" si="1">SUM(D5:N5)</f>
        <v>2231631</v>
      </c>
      <c r="P5" s="31">
        <f t="shared" ref="P5:P36" si="2">(O5/P$62)</f>
        <v>282.98643165102715</v>
      </c>
      <c r="Q5" s="6"/>
    </row>
    <row r="6" spans="1:134">
      <c r="A6" s="12"/>
      <c r="B6" s="23">
        <v>311</v>
      </c>
      <c r="C6" s="19" t="s">
        <v>3</v>
      </c>
      <c r="D6" s="43">
        <v>1103471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1103471</v>
      </c>
      <c r="P6" s="44">
        <f t="shared" si="2"/>
        <v>139.92784681714431</v>
      </c>
      <c r="Q6" s="9"/>
    </row>
    <row r="7" spans="1:134">
      <c r="A7" s="12"/>
      <c r="B7" s="23">
        <v>312.41000000000003</v>
      </c>
      <c r="C7" s="19" t="s">
        <v>300</v>
      </c>
      <c r="D7" s="43">
        <v>226632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226632</v>
      </c>
      <c r="P7" s="44">
        <f t="shared" si="2"/>
        <v>28.738523966522951</v>
      </c>
      <c r="Q7" s="9"/>
    </row>
    <row r="8" spans="1:134">
      <c r="A8" s="12"/>
      <c r="B8" s="23">
        <v>312.63</v>
      </c>
      <c r="C8" s="19" t="s">
        <v>301</v>
      </c>
      <c r="D8" s="43">
        <v>636719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636719</v>
      </c>
      <c r="P8" s="44">
        <f t="shared" si="2"/>
        <v>80.740426071519153</v>
      </c>
      <c r="Q8" s="9"/>
    </row>
    <row r="9" spans="1:134">
      <c r="A9" s="12"/>
      <c r="B9" s="23">
        <v>314.8</v>
      </c>
      <c r="C9" s="19" t="s">
        <v>14</v>
      </c>
      <c r="D9" s="43">
        <v>6407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6407</v>
      </c>
      <c r="P9" s="44">
        <f t="shared" si="2"/>
        <v>0.81245244737509514</v>
      </c>
      <c r="Q9" s="9"/>
    </row>
    <row r="10" spans="1:134">
      <c r="A10" s="12"/>
      <c r="B10" s="23">
        <v>315.10000000000002</v>
      </c>
      <c r="C10" s="19" t="s">
        <v>302</v>
      </c>
      <c r="D10" s="43">
        <v>235227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235227</v>
      </c>
      <c r="P10" s="44">
        <f t="shared" si="2"/>
        <v>29.82843012934314</v>
      </c>
      <c r="Q10" s="9"/>
    </row>
    <row r="11" spans="1:134">
      <c r="A11" s="12"/>
      <c r="B11" s="23">
        <v>316</v>
      </c>
      <c r="C11" s="19" t="s">
        <v>266</v>
      </c>
      <c r="D11" s="43">
        <v>23175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23175</v>
      </c>
      <c r="P11" s="44">
        <f t="shared" si="2"/>
        <v>2.9387522191224957</v>
      </c>
      <c r="Q11" s="9"/>
    </row>
    <row r="12" spans="1:134" ht="15.75">
      <c r="A12" s="27" t="s">
        <v>17</v>
      </c>
      <c r="B12" s="28"/>
      <c r="C12" s="29"/>
      <c r="D12" s="30">
        <f t="shared" ref="D12:N12" si="3">SUM(D13:D15)</f>
        <v>104809</v>
      </c>
      <c r="E12" s="30">
        <f t="shared" si="3"/>
        <v>466971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30">
        <f t="shared" si="3"/>
        <v>0</v>
      </c>
      <c r="O12" s="41">
        <f t="shared" si="1"/>
        <v>571780</v>
      </c>
      <c r="P12" s="42">
        <f t="shared" si="2"/>
        <v>72.505706314988586</v>
      </c>
      <c r="Q12" s="10"/>
    </row>
    <row r="13" spans="1:134">
      <c r="A13" s="12"/>
      <c r="B13" s="23">
        <v>322</v>
      </c>
      <c r="C13" s="19" t="s">
        <v>303</v>
      </c>
      <c r="D13" s="43">
        <v>103549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103549</v>
      </c>
      <c r="P13" s="44">
        <f t="shared" si="2"/>
        <v>13.130738016738524</v>
      </c>
      <c r="Q13" s="9"/>
    </row>
    <row r="14" spans="1:134">
      <c r="A14" s="12"/>
      <c r="B14" s="23">
        <v>325.10000000000002</v>
      </c>
      <c r="C14" s="19" t="s">
        <v>225</v>
      </c>
      <c r="D14" s="43">
        <v>0</v>
      </c>
      <c r="E14" s="43">
        <v>466971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466971</v>
      </c>
      <c r="P14" s="44">
        <f t="shared" si="2"/>
        <v>59.215191478569615</v>
      </c>
      <c r="Q14" s="9"/>
    </row>
    <row r="15" spans="1:134">
      <c r="A15" s="12"/>
      <c r="B15" s="23">
        <v>329.1</v>
      </c>
      <c r="C15" s="19" t="s">
        <v>304</v>
      </c>
      <c r="D15" s="43">
        <v>1260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1260</v>
      </c>
      <c r="P15" s="44">
        <f t="shared" si="2"/>
        <v>0.15977681968044635</v>
      </c>
      <c r="Q15" s="9"/>
    </row>
    <row r="16" spans="1:134" ht="15.75">
      <c r="A16" s="27" t="s">
        <v>305</v>
      </c>
      <c r="B16" s="28"/>
      <c r="C16" s="29"/>
      <c r="D16" s="30">
        <f t="shared" ref="D16:N16" si="4">SUM(D17:D34)</f>
        <v>3412700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2687117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30">
        <f t="shared" si="4"/>
        <v>0</v>
      </c>
      <c r="O16" s="41">
        <f t="shared" si="1"/>
        <v>6099817</v>
      </c>
      <c r="P16" s="42">
        <f t="shared" si="2"/>
        <v>773.49949277200096</v>
      </c>
      <c r="Q16" s="10"/>
    </row>
    <row r="17" spans="1:17">
      <c r="A17" s="12"/>
      <c r="B17" s="23">
        <v>331.1</v>
      </c>
      <c r="C17" s="19" t="s">
        <v>106</v>
      </c>
      <c r="D17" s="43">
        <v>250000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250000</v>
      </c>
      <c r="P17" s="44">
        <f t="shared" si="2"/>
        <v>31.701749936596499</v>
      </c>
      <c r="Q17" s="9"/>
    </row>
    <row r="18" spans="1:17">
      <c r="A18" s="12"/>
      <c r="B18" s="23">
        <v>331.2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2576063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2576063</v>
      </c>
      <c r="P18" s="44">
        <f t="shared" si="2"/>
        <v>326.66282018767436</v>
      </c>
      <c r="Q18" s="9"/>
    </row>
    <row r="19" spans="1:17">
      <c r="A19" s="12"/>
      <c r="B19" s="23">
        <v>331.35</v>
      </c>
      <c r="C19" s="19" t="s">
        <v>111</v>
      </c>
      <c r="D19" s="43">
        <v>407816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32" si="5">SUM(D19:N19)</f>
        <v>407816</v>
      </c>
      <c r="P19" s="44">
        <f t="shared" si="2"/>
        <v>51.71392340857215</v>
      </c>
      <c r="Q19" s="9"/>
    </row>
    <row r="20" spans="1:17">
      <c r="A20" s="12"/>
      <c r="B20" s="23">
        <v>331.9</v>
      </c>
      <c r="C20" s="19" t="s">
        <v>121</v>
      </c>
      <c r="D20" s="43">
        <v>405992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405992</v>
      </c>
      <c r="P20" s="44">
        <f t="shared" si="2"/>
        <v>51.482627441034744</v>
      </c>
      <c r="Q20" s="9"/>
    </row>
    <row r="21" spans="1:17">
      <c r="A21" s="12"/>
      <c r="B21" s="23">
        <v>334.1</v>
      </c>
      <c r="C21" s="19" t="s">
        <v>123</v>
      </c>
      <c r="D21" s="43">
        <v>442829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442829</v>
      </c>
      <c r="P21" s="44">
        <f t="shared" si="2"/>
        <v>56.153816890692369</v>
      </c>
      <c r="Q21" s="9"/>
    </row>
    <row r="22" spans="1:17">
      <c r="A22" s="12"/>
      <c r="B22" s="23">
        <v>334.2</v>
      </c>
      <c r="C22" s="19" t="s">
        <v>124</v>
      </c>
      <c r="D22" s="43">
        <v>834294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834294</v>
      </c>
      <c r="P22" s="44">
        <f t="shared" si="2"/>
        <v>105.79431904641136</v>
      </c>
      <c r="Q22" s="9"/>
    </row>
    <row r="23" spans="1:17">
      <c r="A23" s="12"/>
      <c r="B23" s="23">
        <v>334.35</v>
      </c>
      <c r="C23" s="19" t="s">
        <v>129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85000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5"/>
        <v>85000</v>
      </c>
      <c r="P23" s="44">
        <f t="shared" si="2"/>
        <v>10.778594978442809</v>
      </c>
      <c r="Q23" s="9"/>
    </row>
    <row r="24" spans="1:17">
      <c r="A24" s="12"/>
      <c r="B24" s="23">
        <v>334.39</v>
      </c>
      <c r="C24" s="19" t="s">
        <v>131</v>
      </c>
      <c r="D24" s="43">
        <v>50000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5"/>
        <v>50000</v>
      </c>
      <c r="P24" s="44">
        <f t="shared" si="2"/>
        <v>6.3403499873192999</v>
      </c>
      <c r="Q24" s="9"/>
    </row>
    <row r="25" spans="1:17">
      <c r="A25" s="12"/>
      <c r="B25" s="23">
        <v>334.42</v>
      </c>
      <c r="C25" s="19" t="s">
        <v>133</v>
      </c>
      <c r="D25" s="43">
        <v>49202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5"/>
        <v>49202</v>
      </c>
      <c r="P25" s="44">
        <f t="shared" si="2"/>
        <v>6.2391580015216839</v>
      </c>
      <c r="Q25" s="9"/>
    </row>
    <row r="26" spans="1:17">
      <c r="A26" s="12"/>
      <c r="B26" s="23">
        <v>334.49</v>
      </c>
      <c r="C26" s="19" t="s">
        <v>62</v>
      </c>
      <c r="D26" s="43">
        <v>170639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5"/>
        <v>170639</v>
      </c>
      <c r="P26" s="44">
        <f t="shared" si="2"/>
        <v>21.638219629723562</v>
      </c>
      <c r="Q26" s="9"/>
    </row>
    <row r="27" spans="1:17">
      <c r="A27" s="12"/>
      <c r="B27" s="23">
        <v>334.5</v>
      </c>
      <c r="C27" s="19" t="s">
        <v>63</v>
      </c>
      <c r="D27" s="43">
        <v>48885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5"/>
        <v>48885</v>
      </c>
      <c r="P27" s="44">
        <f t="shared" si="2"/>
        <v>6.1989601826020797</v>
      </c>
      <c r="Q27" s="9"/>
    </row>
    <row r="28" spans="1:17">
      <c r="A28" s="12"/>
      <c r="B28" s="23">
        <v>335.125</v>
      </c>
      <c r="C28" s="19" t="s">
        <v>306</v>
      </c>
      <c r="D28" s="43">
        <v>355657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5"/>
        <v>355657</v>
      </c>
      <c r="P28" s="44">
        <f t="shared" si="2"/>
        <v>45.099797108800409</v>
      </c>
      <c r="Q28" s="9"/>
    </row>
    <row r="29" spans="1:17">
      <c r="A29" s="12"/>
      <c r="B29" s="23">
        <v>335.14</v>
      </c>
      <c r="C29" s="19" t="s">
        <v>268</v>
      </c>
      <c r="D29" s="43">
        <v>1464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5"/>
        <v>1464</v>
      </c>
      <c r="P29" s="44">
        <f t="shared" si="2"/>
        <v>0.1856454476287091</v>
      </c>
      <c r="Q29" s="9"/>
    </row>
    <row r="30" spans="1:17">
      <c r="A30" s="12"/>
      <c r="B30" s="23">
        <v>335.15</v>
      </c>
      <c r="C30" s="19" t="s">
        <v>269</v>
      </c>
      <c r="D30" s="43">
        <v>4864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5"/>
        <v>4864</v>
      </c>
      <c r="P30" s="44">
        <f t="shared" si="2"/>
        <v>0.61678924676642155</v>
      </c>
      <c r="Q30" s="9"/>
    </row>
    <row r="31" spans="1:17">
      <c r="A31" s="12"/>
      <c r="B31" s="23">
        <v>335.18</v>
      </c>
      <c r="C31" s="19" t="s">
        <v>307</v>
      </c>
      <c r="D31" s="43">
        <v>350404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5"/>
        <v>350404</v>
      </c>
      <c r="P31" s="44">
        <f t="shared" si="2"/>
        <v>44.433679939132638</v>
      </c>
      <c r="Q31" s="9"/>
    </row>
    <row r="32" spans="1:17">
      <c r="A32" s="12"/>
      <c r="B32" s="23">
        <v>335.21</v>
      </c>
      <c r="C32" s="19" t="s">
        <v>24</v>
      </c>
      <c r="D32" s="43">
        <v>2960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5"/>
        <v>2960</v>
      </c>
      <c r="P32" s="44">
        <f t="shared" si="2"/>
        <v>0.37534871924930258</v>
      </c>
      <c r="Q32" s="9"/>
    </row>
    <row r="33" spans="1:17">
      <c r="A33" s="12"/>
      <c r="B33" s="23">
        <v>335.9</v>
      </c>
      <c r="C33" s="19" t="s">
        <v>25</v>
      </c>
      <c r="D33" s="43">
        <v>11640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>SUM(D33:N33)</f>
        <v>11640</v>
      </c>
      <c r="P33" s="44">
        <f t="shared" si="2"/>
        <v>1.4760334770479331</v>
      </c>
      <c r="Q33" s="9"/>
    </row>
    <row r="34" spans="1:17">
      <c r="A34" s="12"/>
      <c r="B34" s="23">
        <v>337.1</v>
      </c>
      <c r="C34" s="19" t="s">
        <v>159</v>
      </c>
      <c r="D34" s="43">
        <v>26054</v>
      </c>
      <c r="E34" s="43">
        <v>0</v>
      </c>
      <c r="F34" s="43">
        <v>0</v>
      </c>
      <c r="G34" s="43">
        <v>0</v>
      </c>
      <c r="H34" s="43">
        <v>0</v>
      </c>
      <c r="I34" s="43">
        <v>26054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>SUM(D34:N34)</f>
        <v>52108</v>
      </c>
      <c r="P34" s="44">
        <f t="shared" si="2"/>
        <v>6.6076591427846818</v>
      </c>
      <c r="Q34" s="9"/>
    </row>
    <row r="35" spans="1:17" ht="15.75">
      <c r="A35" s="27" t="s">
        <v>30</v>
      </c>
      <c r="B35" s="28"/>
      <c r="C35" s="29"/>
      <c r="D35" s="30">
        <f t="shared" ref="D35:N35" si="6">SUM(D36:D45)</f>
        <v>528420</v>
      </c>
      <c r="E35" s="30">
        <f t="shared" si="6"/>
        <v>0</v>
      </c>
      <c r="F35" s="30">
        <f t="shared" si="6"/>
        <v>0</v>
      </c>
      <c r="G35" s="30">
        <f t="shared" si="6"/>
        <v>0</v>
      </c>
      <c r="H35" s="30">
        <f t="shared" si="6"/>
        <v>0</v>
      </c>
      <c r="I35" s="30">
        <f t="shared" si="6"/>
        <v>22636454</v>
      </c>
      <c r="J35" s="30">
        <f t="shared" si="6"/>
        <v>152356</v>
      </c>
      <c r="K35" s="30">
        <f t="shared" si="6"/>
        <v>0</v>
      </c>
      <c r="L35" s="30">
        <f t="shared" si="6"/>
        <v>0</v>
      </c>
      <c r="M35" s="30">
        <f t="shared" si="6"/>
        <v>0</v>
      </c>
      <c r="N35" s="30">
        <f t="shared" si="6"/>
        <v>0</v>
      </c>
      <c r="O35" s="30">
        <f>SUM(D35:N35)</f>
        <v>23317230</v>
      </c>
      <c r="P35" s="42">
        <f t="shared" si="2"/>
        <v>2956.787978696424</v>
      </c>
      <c r="Q35" s="10"/>
    </row>
    <row r="36" spans="1:17">
      <c r="A36" s="12"/>
      <c r="B36" s="23">
        <v>341.2</v>
      </c>
      <c r="C36" s="19" t="s">
        <v>272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152356</v>
      </c>
      <c r="K36" s="43">
        <v>0</v>
      </c>
      <c r="L36" s="43">
        <v>0</v>
      </c>
      <c r="M36" s="43">
        <v>0</v>
      </c>
      <c r="N36" s="43">
        <v>0</v>
      </c>
      <c r="O36" s="43">
        <f t="shared" ref="O36:O45" si="7">SUM(D36:N36)</f>
        <v>152356</v>
      </c>
      <c r="P36" s="44">
        <f t="shared" si="2"/>
        <v>19.319807253360384</v>
      </c>
      <c r="Q36" s="9"/>
    </row>
    <row r="37" spans="1:17">
      <c r="A37" s="12"/>
      <c r="B37" s="23">
        <v>341.3</v>
      </c>
      <c r="C37" s="19" t="s">
        <v>283</v>
      </c>
      <c r="D37" s="43">
        <v>20012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7"/>
        <v>20012</v>
      </c>
      <c r="P37" s="44">
        <f t="shared" ref="P37:P60" si="8">(O37/P$62)</f>
        <v>2.5376616789246764</v>
      </c>
      <c r="Q37" s="9"/>
    </row>
    <row r="38" spans="1:17">
      <c r="A38" s="12"/>
      <c r="B38" s="23">
        <v>342.2</v>
      </c>
      <c r="C38" s="19" t="s">
        <v>32</v>
      </c>
      <c r="D38" s="43">
        <v>491303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7"/>
        <v>491303</v>
      </c>
      <c r="P38" s="44">
        <f t="shared" si="8"/>
        <v>62.300659396398679</v>
      </c>
      <c r="Q38" s="9"/>
    </row>
    <row r="39" spans="1:17">
      <c r="A39" s="12"/>
      <c r="B39" s="23">
        <v>343.1</v>
      </c>
      <c r="C39" s="19" t="s">
        <v>33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15340434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7"/>
        <v>15340434</v>
      </c>
      <c r="P39" s="44">
        <f t="shared" si="8"/>
        <v>1945.2744103474511</v>
      </c>
      <c r="Q39" s="9"/>
    </row>
    <row r="40" spans="1:17">
      <c r="A40" s="12"/>
      <c r="B40" s="23">
        <v>343.2</v>
      </c>
      <c r="C40" s="19" t="s">
        <v>34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1488632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7"/>
        <v>1488632</v>
      </c>
      <c r="P40" s="44">
        <f t="shared" si="8"/>
        <v>188.7689576464621</v>
      </c>
      <c r="Q40" s="9"/>
    </row>
    <row r="41" spans="1:17">
      <c r="A41" s="12"/>
      <c r="B41" s="23">
        <v>343.3</v>
      </c>
      <c r="C41" s="19" t="s">
        <v>35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3">
        <v>2156460</v>
      </c>
      <c r="J41" s="43">
        <v>0</v>
      </c>
      <c r="K41" s="43">
        <v>0</v>
      </c>
      <c r="L41" s="43">
        <v>0</v>
      </c>
      <c r="M41" s="43">
        <v>0</v>
      </c>
      <c r="N41" s="43">
        <v>0</v>
      </c>
      <c r="O41" s="43">
        <f t="shared" si="7"/>
        <v>2156460</v>
      </c>
      <c r="P41" s="44">
        <f t="shared" si="8"/>
        <v>273.45422267309158</v>
      </c>
      <c r="Q41" s="9"/>
    </row>
    <row r="42" spans="1:17">
      <c r="A42" s="12"/>
      <c r="B42" s="23">
        <v>343.4</v>
      </c>
      <c r="C42" s="19" t="s">
        <v>36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1400716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f t="shared" si="7"/>
        <v>1400716</v>
      </c>
      <c r="P42" s="44">
        <f t="shared" si="8"/>
        <v>177.62059345675883</v>
      </c>
      <c r="Q42" s="9"/>
    </row>
    <row r="43" spans="1:17">
      <c r="A43" s="12"/>
      <c r="B43" s="23">
        <v>343.5</v>
      </c>
      <c r="C43" s="19" t="s">
        <v>37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2111417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f t="shared" si="7"/>
        <v>2111417</v>
      </c>
      <c r="P43" s="44">
        <f t="shared" si="8"/>
        <v>267.74245498351507</v>
      </c>
      <c r="Q43" s="9"/>
    </row>
    <row r="44" spans="1:17">
      <c r="A44" s="12"/>
      <c r="B44" s="23">
        <v>343.9</v>
      </c>
      <c r="C44" s="19" t="s">
        <v>69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138795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f t="shared" si="7"/>
        <v>138795</v>
      </c>
      <c r="P44" s="44">
        <f t="shared" si="8"/>
        <v>17.600177529799645</v>
      </c>
      <c r="Q44" s="9"/>
    </row>
    <row r="45" spans="1:17">
      <c r="A45" s="12"/>
      <c r="B45" s="23">
        <v>347.2</v>
      </c>
      <c r="C45" s="19" t="s">
        <v>70</v>
      </c>
      <c r="D45" s="43">
        <v>17105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f t="shared" si="7"/>
        <v>17105</v>
      </c>
      <c r="P45" s="44">
        <f t="shared" si="8"/>
        <v>2.1690337306619325</v>
      </c>
      <c r="Q45" s="9"/>
    </row>
    <row r="46" spans="1:17" ht="15.75">
      <c r="A46" s="27" t="s">
        <v>72</v>
      </c>
      <c r="B46" s="28"/>
      <c r="C46" s="29"/>
      <c r="D46" s="30">
        <f t="shared" ref="D46:N46" si="9">SUM(D47:D47)</f>
        <v>29194</v>
      </c>
      <c r="E46" s="30">
        <f t="shared" si="9"/>
        <v>0</v>
      </c>
      <c r="F46" s="30">
        <f t="shared" si="9"/>
        <v>0</v>
      </c>
      <c r="G46" s="30">
        <f t="shared" si="9"/>
        <v>0</v>
      </c>
      <c r="H46" s="30">
        <f t="shared" si="9"/>
        <v>0</v>
      </c>
      <c r="I46" s="30">
        <f t="shared" si="9"/>
        <v>0</v>
      </c>
      <c r="J46" s="30">
        <f t="shared" si="9"/>
        <v>0</v>
      </c>
      <c r="K46" s="30">
        <f t="shared" si="9"/>
        <v>0</v>
      </c>
      <c r="L46" s="30">
        <f t="shared" si="9"/>
        <v>0</v>
      </c>
      <c r="M46" s="30">
        <f t="shared" si="9"/>
        <v>0</v>
      </c>
      <c r="N46" s="30">
        <f t="shared" si="9"/>
        <v>0</v>
      </c>
      <c r="O46" s="30">
        <f>SUM(D46:N46)</f>
        <v>29194</v>
      </c>
      <c r="P46" s="42">
        <f t="shared" si="8"/>
        <v>3.7020035505959927</v>
      </c>
      <c r="Q46" s="10"/>
    </row>
    <row r="47" spans="1:17">
      <c r="A47" s="45"/>
      <c r="B47" s="46">
        <v>359</v>
      </c>
      <c r="C47" s="47" t="s">
        <v>73</v>
      </c>
      <c r="D47" s="43">
        <v>29194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f>SUM(D47:N47)</f>
        <v>29194</v>
      </c>
      <c r="P47" s="44">
        <f t="shared" si="8"/>
        <v>3.7020035505959927</v>
      </c>
      <c r="Q47" s="9"/>
    </row>
    <row r="48" spans="1:17" ht="15.75">
      <c r="A48" s="27" t="s">
        <v>4</v>
      </c>
      <c r="B48" s="28"/>
      <c r="C48" s="29"/>
      <c r="D48" s="30">
        <f t="shared" ref="D48:N48" si="10">SUM(D49:D56)</f>
        <v>320729</v>
      </c>
      <c r="E48" s="30">
        <f t="shared" si="10"/>
        <v>107</v>
      </c>
      <c r="F48" s="30">
        <f t="shared" si="10"/>
        <v>119</v>
      </c>
      <c r="G48" s="30">
        <f t="shared" si="10"/>
        <v>0</v>
      </c>
      <c r="H48" s="30">
        <f t="shared" si="10"/>
        <v>0</v>
      </c>
      <c r="I48" s="30">
        <f t="shared" si="10"/>
        <v>311272</v>
      </c>
      <c r="J48" s="30">
        <f t="shared" si="10"/>
        <v>0</v>
      </c>
      <c r="K48" s="30">
        <f t="shared" si="10"/>
        <v>4780795</v>
      </c>
      <c r="L48" s="30">
        <f t="shared" si="10"/>
        <v>0</v>
      </c>
      <c r="M48" s="30">
        <f t="shared" si="10"/>
        <v>0</v>
      </c>
      <c r="N48" s="30">
        <f t="shared" si="10"/>
        <v>0</v>
      </c>
      <c r="O48" s="30">
        <f>SUM(D48:N48)</f>
        <v>5413022</v>
      </c>
      <c r="P48" s="42">
        <f t="shared" si="8"/>
        <v>686.40907938118187</v>
      </c>
      <c r="Q48" s="10"/>
    </row>
    <row r="49" spans="1:120">
      <c r="A49" s="12"/>
      <c r="B49" s="23">
        <v>361.1</v>
      </c>
      <c r="C49" s="19" t="s">
        <v>41</v>
      </c>
      <c r="D49" s="43">
        <v>25</v>
      </c>
      <c r="E49" s="43">
        <v>107</v>
      </c>
      <c r="F49" s="43">
        <v>119</v>
      </c>
      <c r="G49" s="43">
        <v>0</v>
      </c>
      <c r="H49" s="43">
        <v>0</v>
      </c>
      <c r="I49" s="43">
        <v>3315</v>
      </c>
      <c r="J49" s="43">
        <v>0</v>
      </c>
      <c r="K49" s="43">
        <v>7542</v>
      </c>
      <c r="L49" s="43">
        <v>0</v>
      </c>
      <c r="M49" s="43">
        <v>0</v>
      </c>
      <c r="N49" s="43">
        <v>0</v>
      </c>
      <c r="O49" s="43">
        <f>SUM(D49:N49)</f>
        <v>11108</v>
      </c>
      <c r="P49" s="44">
        <f t="shared" si="8"/>
        <v>1.4085721531828557</v>
      </c>
      <c r="Q49" s="9"/>
    </row>
    <row r="50" spans="1:120">
      <c r="A50" s="12"/>
      <c r="B50" s="23">
        <v>361.2</v>
      </c>
      <c r="C50" s="19" t="s">
        <v>42</v>
      </c>
      <c r="D50" s="43">
        <v>10011</v>
      </c>
      <c r="E50" s="43">
        <v>0</v>
      </c>
      <c r="F50" s="43">
        <v>0</v>
      </c>
      <c r="G50" s="43">
        <v>0</v>
      </c>
      <c r="H50" s="43">
        <v>0</v>
      </c>
      <c r="I50" s="43">
        <v>10105</v>
      </c>
      <c r="J50" s="43">
        <v>0</v>
      </c>
      <c r="K50" s="43">
        <v>488677</v>
      </c>
      <c r="L50" s="43">
        <v>0</v>
      </c>
      <c r="M50" s="43">
        <v>0</v>
      </c>
      <c r="N50" s="43">
        <v>0</v>
      </c>
      <c r="O50" s="43">
        <f t="shared" ref="O50:O56" si="11">SUM(D50:N50)</f>
        <v>508793</v>
      </c>
      <c r="P50" s="44">
        <f t="shared" si="8"/>
        <v>64.518513821962969</v>
      </c>
      <c r="Q50" s="9"/>
    </row>
    <row r="51" spans="1:120">
      <c r="A51" s="12"/>
      <c r="B51" s="23">
        <v>361.3</v>
      </c>
      <c r="C51" s="19" t="s">
        <v>43</v>
      </c>
      <c r="D51" s="43">
        <v>74473</v>
      </c>
      <c r="E51" s="43">
        <v>0</v>
      </c>
      <c r="F51" s="43">
        <v>0</v>
      </c>
      <c r="G51" s="43">
        <v>0</v>
      </c>
      <c r="H51" s="43">
        <v>0</v>
      </c>
      <c r="I51" s="43">
        <v>55208</v>
      </c>
      <c r="J51" s="43">
        <v>0</v>
      </c>
      <c r="K51" s="43">
        <v>1447385</v>
      </c>
      <c r="L51" s="43">
        <v>0</v>
      </c>
      <c r="M51" s="43">
        <v>0</v>
      </c>
      <c r="N51" s="43">
        <v>0</v>
      </c>
      <c r="O51" s="43">
        <f t="shared" si="11"/>
        <v>1577066</v>
      </c>
      <c r="P51" s="44">
        <f t="shared" si="8"/>
        <v>199.98300786203399</v>
      </c>
      <c r="Q51" s="9"/>
    </row>
    <row r="52" spans="1:120">
      <c r="A52" s="12"/>
      <c r="B52" s="23">
        <v>361.4</v>
      </c>
      <c r="C52" s="19" t="s">
        <v>284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15715</v>
      </c>
      <c r="J52" s="43">
        <v>0</v>
      </c>
      <c r="K52" s="43">
        <v>1384406</v>
      </c>
      <c r="L52" s="43">
        <v>0</v>
      </c>
      <c r="M52" s="43">
        <v>0</v>
      </c>
      <c r="N52" s="43">
        <v>0</v>
      </c>
      <c r="O52" s="43">
        <f t="shared" si="11"/>
        <v>1400121</v>
      </c>
      <c r="P52" s="44">
        <f t="shared" si="8"/>
        <v>177.54514329190971</v>
      </c>
      <c r="Q52" s="9"/>
    </row>
    <row r="53" spans="1:120">
      <c r="A53" s="12"/>
      <c r="B53" s="23">
        <v>362</v>
      </c>
      <c r="C53" s="19" t="s">
        <v>224</v>
      </c>
      <c r="D53" s="43">
        <v>16097</v>
      </c>
      <c r="E53" s="43">
        <v>0</v>
      </c>
      <c r="F53" s="43">
        <v>0</v>
      </c>
      <c r="G53" s="43">
        <v>0</v>
      </c>
      <c r="H53" s="43">
        <v>0</v>
      </c>
      <c r="I53" s="43">
        <v>28216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f t="shared" si="11"/>
        <v>44313</v>
      </c>
      <c r="P53" s="44">
        <f t="shared" si="8"/>
        <v>5.6191985797616031</v>
      </c>
      <c r="Q53" s="9"/>
    </row>
    <row r="54" spans="1:120">
      <c r="A54" s="12"/>
      <c r="B54" s="23">
        <v>364</v>
      </c>
      <c r="C54" s="19" t="s">
        <v>276</v>
      </c>
      <c r="D54" s="43">
        <v>99535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f t="shared" si="11"/>
        <v>99535</v>
      </c>
      <c r="P54" s="44">
        <f t="shared" si="8"/>
        <v>12.62173471975653</v>
      </c>
      <c r="Q54" s="9"/>
    </row>
    <row r="55" spans="1:120">
      <c r="A55" s="12"/>
      <c r="B55" s="23">
        <v>368</v>
      </c>
      <c r="C55" s="19" t="s">
        <v>44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1452785</v>
      </c>
      <c r="L55" s="43">
        <v>0</v>
      </c>
      <c r="M55" s="43">
        <v>0</v>
      </c>
      <c r="N55" s="43">
        <v>0</v>
      </c>
      <c r="O55" s="43">
        <f t="shared" si="11"/>
        <v>1452785</v>
      </c>
      <c r="P55" s="44">
        <f t="shared" si="8"/>
        <v>184.22330712655338</v>
      </c>
      <c r="Q55" s="9"/>
    </row>
    <row r="56" spans="1:120">
      <c r="A56" s="12"/>
      <c r="B56" s="23">
        <v>369.9</v>
      </c>
      <c r="C56" s="19" t="s">
        <v>46</v>
      </c>
      <c r="D56" s="43">
        <v>120588</v>
      </c>
      <c r="E56" s="43">
        <v>0</v>
      </c>
      <c r="F56" s="43">
        <v>0</v>
      </c>
      <c r="G56" s="43">
        <v>0</v>
      </c>
      <c r="H56" s="43">
        <v>0</v>
      </c>
      <c r="I56" s="43">
        <v>198713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f t="shared" si="11"/>
        <v>319301</v>
      </c>
      <c r="P56" s="44">
        <f t="shared" si="8"/>
        <v>40.489601826020795</v>
      </c>
      <c r="Q56" s="9"/>
    </row>
    <row r="57" spans="1:120" ht="15.75">
      <c r="A57" s="27" t="s">
        <v>31</v>
      </c>
      <c r="B57" s="28"/>
      <c r="C57" s="29"/>
      <c r="D57" s="30">
        <f t="shared" ref="D57:N57" si="12">SUM(D58:D59)</f>
        <v>5231208</v>
      </c>
      <c r="E57" s="30">
        <f t="shared" si="12"/>
        <v>20000</v>
      </c>
      <c r="F57" s="30">
        <f t="shared" si="12"/>
        <v>365000</v>
      </c>
      <c r="G57" s="30">
        <f t="shared" si="12"/>
        <v>0</v>
      </c>
      <c r="H57" s="30">
        <f t="shared" si="12"/>
        <v>0</v>
      </c>
      <c r="I57" s="30">
        <f t="shared" si="12"/>
        <v>882706</v>
      </c>
      <c r="J57" s="30">
        <f t="shared" si="12"/>
        <v>0</v>
      </c>
      <c r="K57" s="30">
        <f t="shared" si="12"/>
        <v>0</v>
      </c>
      <c r="L57" s="30">
        <f t="shared" si="12"/>
        <v>0</v>
      </c>
      <c r="M57" s="30">
        <f t="shared" si="12"/>
        <v>0</v>
      </c>
      <c r="N57" s="30">
        <f t="shared" si="12"/>
        <v>0</v>
      </c>
      <c r="O57" s="30">
        <f>SUM(D57:N57)</f>
        <v>6498914</v>
      </c>
      <c r="P57" s="42">
        <f t="shared" si="8"/>
        <v>824.10778594978444</v>
      </c>
      <c r="Q57" s="9"/>
    </row>
    <row r="58" spans="1:120">
      <c r="A58" s="12"/>
      <c r="B58" s="23">
        <v>381</v>
      </c>
      <c r="C58" s="19" t="s">
        <v>47</v>
      </c>
      <c r="D58" s="43">
        <v>0</v>
      </c>
      <c r="E58" s="43">
        <v>20000</v>
      </c>
      <c r="F58" s="43">
        <v>365000</v>
      </c>
      <c r="G58" s="43">
        <v>0</v>
      </c>
      <c r="H58" s="43">
        <v>0</v>
      </c>
      <c r="I58" s="43">
        <v>882706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f>SUM(D58:N58)</f>
        <v>1267706</v>
      </c>
      <c r="P58" s="44">
        <f t="shared" si="8"/>
        <v>160.75399442049201</v>
      </c>
      <c r="Q58" s="9"/>
    </row>
    <row r="59" spans="1:120" ht="15.75" thickBot="1">
      <c r="A59" s="12"/>
      <c r="B59" s="23">
        <v>382</v>
      </c>
      <c r="C59" s="19" t="s">
        <v>55</v>
      </c>
      <c r="D59" s="43">
        <v>5231208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  <c r="O59" s="43">
        <f>SUM(D59:N59)</f>
        <v>5231208</v>
      </c>
      <c r="P59" s="44">
        <f t="shared" si="8"/>
        <v>663.35379152929238</v>
      </c>
      <c r="Q59" s="9"/>
    </row>
    <row r="60" spans="1:120" ht="16.5" thickBot="1">
      <c r="A60" s="13" t="s">
        <v>39</v>
      </c>
      <c r="B60" s="21"/>
      <c r="C60" s="20"/>
      <c r="D60" s="14">
        <f t="shared" ref="D60:N60" si="13">SUM(D5,D12,D16,D35,D46,D48,D57)</f>
        <v>11858691</v>
      </c>
      <c r="E60" s="14">
        <f t="shared" si="13"/>
        <v>487078</v>
      </c>
      <c r="F60" s="14">
        <f t="shared" si="13"/>
        <v>365119</v>
      </c>
      <c r="G60" s="14">
        <f t="shared" si="13"/>
        <v>0</v>
      </c>
      <c r="H60" s="14">
        <f t="shared" si="13"/>
        <v>0</v>
      </c>
      <c r="I60" s="14">
        <f t="shared" si="13"/>
        <v>26517549</v>
      </c>
      <c r="J60" s="14">
        <f t="shared" si="13"/>
        <v>152356</v>
      </c>
      <c r="K60" s="14">
        <f t="shared" si="13"/>
        <v>4780795</v>
      </c>
      <c r="L60" s="14">
        <f t="shared" si="13"/>
        <v>0</v>
      </c>
      <c r="M60" s="14">
        <f t="shared" si="13"/>
        <v>0</v>
      </c>
      <c r="N60" s="14">
        <f t="shared" si="13"/>
        <v>0</v>
      </c>
      <c r="O60" s="14">
        <f>SUM(D60:N60)</f>
        <v>44161588</v>
      </c>
      <c r="P60" s="36">
        <f t="shared" si="8"/>
        <v>5599.9984783160035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5"/>
      <c r="B61" s="17"/>
      <c r="C61" s="17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8"/>
    </row>
    <row r="62" spans="1:120">
      <c r="A62" s="37"/>
      <c r="B62" s="38"/>
      <c r="C62" s="38"/>
      <c r="D62" s="39"/>
      <c r="E62" s="39"/>
      <c r="F62" s="39"/>
      <c r="G62" s="39"/>
      <c r="H62" s="39"/>
      <c r="I62" s="39"/>
      <c r="J62" s="39"/>
      <c r="K62" s="39"/>
      <c r="L62" s="39"/>
      <c r="M62" s="52" t="s">
        <v>295</v>
      </c>
      <c r="N62" s="52"/>
      <c r="O62" s="52"/>
      <c r="P62" s="40">
        <v>7886</v>
      </c>
    </row>
    <row r="63" spans="1:120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5"/>
    </row>
    <row r="64" spans="1:120" ht="15.75" customHeight="1" thickBot="1">
      <c r="A64" s="56" t="s">
        <v>57</v>
      </c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8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292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2095466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2095466</v>
      </c>
      <c r="O5" s="31">
        <f t="shared" ref="O5:O36" si="2">(N5/O$58)</f>
        <v>264.61245106705394</v>
      </c>
      <c r="P5" s="6"/>
    </row>
    <row r="6" spans="1:133">
      <c r="A6" s="12"/>
      <c r="B6" s="23">
        <v>311</v>
      </c>
      <c r="C6" s="19" t="s">
        <v>3</v>
      </c>
      <c r="D6" s="43">
        <v>1078789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1078789</v>
      </c>
      <c r="O6" s="44">
        <f t="shared" si="2"/>
        <v>136.22793281980049</v>
      </c>
      <c r="P6" s="9"/>
    </row>
    <row r="7" spans="1:133">
      <c r="A7" s="12"/>
      <c r="B7" s="23">
        <v>312.42</v>
      </c>
      <c r="C7" s="19" t="s">
        <v>88</v>
      </c>
      <c r="D7" s="43">
        <v>220652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220652</v>
      </c>
      <c r="O7" s="44">
        <f t="shared" si="2"/>
        <v>27.863619143831293</v>
      </c>
      <c r="P7" s="9"/>
    </row>
    <row r="8" spans="1:133">
      <c r="A8" s="12"/>
      <c r="B8" s="23">
        <v>312.60000000000002</v>
      </c>
      <c r="C8" s="19" t="s">
        <v>12</v>
      </c>
      <c r="D8" s="43">
        <v>557381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557381</v>
      </c>
      <c r="O8" s="44">
        <f t="shared" si="2"/>
        <v>70.385275918676598</v>
      </c>
      <c r="P8" s="9"/>
    </row>
    <row r="9" spans="1:133">
      <c r="A9" s="12"/>
      <c r="B9" s="23">
        <v>314.8</v>
      </c>
      <c r="C9" s="19" t="s">
        <v>14</v>
      </c>
      <c r="D9" s="43">
        <v>6625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6625</v>
      </c>
      <c r="O9" s="44">
        <f t="shared" si="2"/>
        <v>0.83659552973860341</v>
      </c>
      <c r="P9" s="9"/>
    </row>
    <row r="10" spans="1:133">
      <c r="A10" s="12"/>
      <c r="B10" s="23">
        <v>315</v>
      </c>
      <c r="C10" s="19" t="s">
        <v>265</v>
      </c>
      <c r="D10" s="43">
        <v>225308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225308</v>
      </c>
      <c r="O10" s="44">
        <f t="shared" si="2"/>
        <v>28.451572168203057</v>
      </c>
      <c r="P10" s="9"/>
    </row>
    <row r="11" spans="1:133">
      <c r="A11" s="12"/>
      <c r="B11" s="23">
        <v>316</v>
      </c>
      <c r="C11" s="19" t="s">
        <v>266</v>
      </c>
      <c r="D11" s="43">
        <v>6711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6711</v>
      </c>
      <c r="O11" s="44">
        <f t="shared" si="2"/>
        <v>0.84745548680388938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SUM(D13:D15)</f>
        <v>128297</v>
      </c>
      <c r="E12" s="30">
        <f t="shared" si="3"/>
        <v>460239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588536</v>
      </c>
      <c r="O12" s="42">
        <f t="shared" si="2"/>
        <v>74.319484783432245</v>
      </c>
      <c r="P12" s="10"/>
    </row>
    <row r="13" spans="1:133">
      <c r="A13" s="12"/>
      <c r="B13" s="23">
        <v>322</v>
      </c>
      <c r="C13" s="19" t="s">
        <v>0</v>
      </c>
      <c r="D13" s="43">
        <v>127672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127672</v>
      </c>
      <c r="O13" s="44">
        <f t="shared" si="2"/>
        <v>16.122237656269732</v>
      </c>
      <c r="P13" s="9"/>
    </row>
    <row r="14" spans="1:133">
      <c r="A14" s="12"/>
      <c r="B14" s="23">
        <v>325.10000000000002</v>
      </c>
      <c r="C14" s="19" t="s">
        <v>225</v>
      </c>
      <c r="D14" s="43">
        <v>0</v>
      </c>
      <c r="E14" s="43">
        <v>460239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460239</v>
      </c>
      <c r="O14" s="44">
        <f t="shared" si="2"/>
        <v>58.118323020583404</v>
      </c>
      <c r="P14" s="9"/>
    </row>
    <row r="15" spans="1:133">
      <c r="A15" s="12"/>
      <c r="B15" s="23">
        <v>329</v>
      </c>
      <c r="C15" s="19" t="s">
        <v>18</v>
      </c>
      <c r="D15" s="43">
        <v>625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625</v>
      </c>
      <c r="O15" s="44">
        <f t="shared" si="2"/>
        <v>7.8924106579113529E-2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SUM(D17:D30)</f>
        <v>2374621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1179026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3553647</v>
      </c>
      <c r="O16" s="42">
        <f t="shared" si="2"/>
        <v>448.74946331607526</v>
      </c>
      <c r="P16" s="10"/>
    </row>
    <row r="17" spans="1:16">
      <c r="A17" s="12"/>
      <c r="B17" s="23">
        <v>331.2</v>
      </c>
      <c r="C17" s="19" t="s">
        <v>61</v>
      </c>
      <c r="D17" s="43">
        <v>8780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8780</v>
      </c>
      <c r="O17" s="44">
        <f t="shared" si="2"/>
        <v>1.1087258492233867</v>
      </c>
      <c r="P17" s="9"/>
    </row>
    <row r="18" spans="1:16">
      <c r="A18" s="12"/>
      <c r="B18" s="23">
        <v>331.39</v>
      </c>
      <c r="C18" s="19" t="s">
        <v>81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4133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4133</v>
      </c>
      <c r="O18" s="44">
        <f t="shared" si="2"/>
        <v>0.52190933198636191</v>
      </c>
      <c r="P18" s="9"/>
    </row>
    <row r="19" spans="1:16">
      <c r="A19" s="12"/>
      <c r="B19" s="23">
        <v>331.9</v>
      </c>
      <c r="C19" s="19" t="s">
        <v>121</v>
      </c>
      <c r="D19" s="43">
        <v>885129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885129</v>
      </c>
      <c r="O19" s="44">
        <f t="shared" si="2"/>
        <v>111.77282485162267</v>
      </c>
      <c r="P19" s="9"/>
    </row>
    <row r="20" spans="1:16">
      <c r="A20" s="12"/>
      <c r="B20" s="23">
        <v>334.1</v>
      </c>
      <c r="C20" s="19" t="s">
        <v>123</v>
      </c>
      <c r="D20" s="43">
        <v>303613</v>
      </c>
      <c r="E20" s="43">
        <v>0</v>
      </c>
      <c r="F20" s="43">
        <v>0</v>
      </c>
      <c r="G20" s="43">
        <v>0</v>
      </c>
      <c r="H20" s="43">
        <v>0</v>
      </c>
      <c r="I20" s="43">
        <v>415885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719498</v>
      </c>
      <c r="O20" s="44">
        <f t="shared" si="2"/>
        <v>90.857178936734442</v>
      </c>
      <c r="P20" s="9"/>
    </row>
    <row r="21" spans="1:16">
      <c r="A21" s="12"/>
      <c r="B21" s="23">
        <v>334.31</v>
      </c>
      <c r="C21" s="19" t="s">
        <v>125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12103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12103</v>
      </c>
      <c r="O21" s="44">
        <f t="shared" si="2"/>
        <v>1.5283495390832176</v>
      </c>
      <c r="P21" s="9"/>
    </row>
    <row r="22" spans="1:16">
      <c r="A22" s="12"/>
      <c r="B22" s="23">
        <v>334.35</v>
      </c>
      <c r="C22" s="19" t="s">
        <v>129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738981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738981</v>
      </c>
      <c r="O22" s="44">
        <f t="shared" si="2"/>
        <v>93.317464326303821</v>
      </c>
      <c r="P22" s="9"/>
    </row>
    <row r="23" spans="1:16">
      <c r="A23" s="12"/>
      <c r="B23" s="23">
        <v>334.49</v>
      </c>
      <c r="C23" s="19" t="s">
        <v>62</v>
      </c>
      <c r="D23" s="43">
        <v>317165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ref="N23:N29" si="5">SUM(D23:M23)</f>
        <v>317165</v>
      </c>
      <c r="O23" s="44">
        <f t="shared" si="2"/>
        <v>40.051142821063266</v>
      </c>
      <c r="P23" s="9"/>
    </row>
    <row r="24" spans="1:16">
      <c r="A24" s="12"/>
      <c r="B24" s="23">
        <v>335.12</v>
      </c>
      <c r="C24" s="19" t="s">
        <v>267</v>
      </c>
      <c r="D24" s="43">
        <v>303187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303187</v>
      </c>
      <c r="O24" s="44">
        <f t="shared" si="2"/>
        <v>38.286020962242709</v>
      </c>
      <c r="P24" s="9"/>
    </row>
    <row r="25" spans="1:16">
      <c r="A25" s="12"/>
      <c r="B25" s="23">
        <v>335.14</v>
      </c>
      <c r="C25" s="19" t="s">
        <v>268</v>
      </c>
      <c r="D25" s="43">
        <v>1361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5"/>
        <v>1361</v>
      </c>
      <c r="O25" s="44">
        <f t="shared" si="2"/>
        <v>0.17186513448667762</v>
      </c>
      <c r="P25" s="9"/>
    </row>
    <row r="26" spans="1:16">
      <c r="A26" s="12"/>
      <c r="B26" s="23">
        <v>335.15</v>
      </c>
      <c r="C26" s="19" t="s">
        <v>269</v>
      </c>
      <c r="D26" s="43">
        <v>5315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5"/>
        <v>5315</v>
      </c>
      <c r="O26" s="44">
        <f t="shared" si="2"/>
        <v>0.67117060234878145</v>
      </c>
      <c r="P26" s="9"/>
    </row>
    <row r="27" spans="1:16">
      <c r="A27" s="12"/>
      <c r="B27" s="23">
        <v>335.18</v>
      </c>
      <c r="C27" s="19" t="s">
        <v>270</v>
      </c>
      <c r="D27" s="43">
        <v>447599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5"/>
        <v>447599</v>
      </c>
      <c r="O27" s="44">
        <f t="shared" si="2"/>
        <v>56.522161889127418</v>
      </c>
      <c r="P27" s="9"/>
    </row>
    <row r="28" spans="1:16">
      <c r="A28" s="12"/>
      <c r="B28" s="23">
        <v>335.21</v>
      </c>
      <c r="C28" s="19" t="s">
        <v>24</v>
      </c>
      <c r="D28" s="43">
        <v>2165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5"/>
        <v>2165</v>
      </c>
      <c r="O28" s="44">
        <f t="shared" si="2"/>
        <v>0.27339310519004922</v>
      </c>
      <c r="P28" s="9"/>
    </row>
    <row r="29" spans="1:16">
      <c r="A29" s="12"/>
      <c r="B29" s="23">
        <v>335.9</v>
      </c>
      <c r="C29" s="19" t="s">
        <v>25</v>
      </c>
      <c r="D29" s="43">
        <v>9509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5"/>
        <v>9509</v>
      </c>
      <c r="O29" s="44">
        <f t="shared" si="2"/>
        <v>1.2007829271372648</v>
      </c>
      <c r="P29" s="9"/>
    </row>
    <row r="30" spans="1:16">
      <c r="A30" s="12"/>
      <c r="B30" s="23">
        <v>337.1</v>
      </c>
      <c r="C30" s="19" t="s">
        <v>159</v>
      </c>
      <c r="D30" s="43">
        <v>90798</v>
      </c>
      <c r="E30" s="43">
        <v>0</v>
      </c>
      <c r="F30" s="43">
        <v>0</v>
      </c>
      <c r="G30" s="43">
        <v>0</v>
      </c>
      <c r="H30" s="43">
        <v>0</v>
      </c>
      <c r="I30" s="43">
        <v>7924</v>
      </c>
      <c r="J30" s="43">
        <v>0</v>
      </c>
      <c r="K30" s="43">
        <v>0</v>
      </c>
      <c r="L30" s="43">
        <v>0</v>
      </c>
      <c r="M30" s="43">
        <v>0</v>
      </c>
      <c r="N30" s="43">
        <f>SUM(D30:M30)</f>
        <v>98722</v>
      </c>
      <c r="O30" s="44">
        <f t="shared" si="2"/>
        <v>12.466473039525193</v>
      </c>
      <c r="P30" s="9"/>
    </row>
    <row r="31" spans="1:16" ht="15.75">
      <c r="A31" s="27" t="s">
        <v>30</v>
      </c>
      <c r="B31" s="28"/>
      <c r="C31" s="29"/>
      <c r="D31" s="30">
        <f t="shared" ref="D31:M31" si="6">SUM(D32:D40)</f>
        <v>473842</v>
      </c>
      <c r="E31" s="30">
        <f t="shared" si="6"/>
        <v>0</v>
      </c>
      <c r="F31" s="30">
        <f t="shared" si="6"/>
        <v>0</v>
      </c>
      <c r="G31" s="30">
        <f t="shared" si="6"/>
        <v>0</v>
      </c>
      <c r="H31" s="30">
        <f t="shared" si="6"/>
        <v>0</v>
      </c>
      <c r="I31" s="30">
        <f t="shared" si="6"/>
        <v>21731352</v>
      </c>
      <c r="J31" s="30">
        <f t="shared" si="6"/>
        <v>0</v>
      </c>
      <c r="K31" s="30">
        <f t="shared" si="6"/>
        <v>0</v>
      </c>
      <c r="L31" s="30">
        <f t="shared" si="6"/>
        <v>0</v>
      </c>
      <c r="M31" s="30">
        <f t="shared" si="6"/>
        <v>0</v>
      </c>
      <c r="N31" s="30">
        <f>SUM(D31:M31)</f>
        <v>22205194</v>
      </c>
      <c r="O31" s="42">
        <f t="shared" si="2"/>
        <v>2804.0401565854277</v>
      </c>
      <c r="P31" s="10"/>
    </row>
    <row r="32" spans="1:16">
      <c r="A32" s="12"/>
      <c r="B32" s="23">
        <v>341.3</v>
      </c>
      <c r="C32" s="19" t="s">
        <v>283</v>
      </c>
      <c r="D32" s="43">
        <v>4352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ref="N32:N40" si="7">SUM(D32:M32)</f>
        <v>4352</v>
      </c>
      <c r="O32" s="44">
        <f t="shared" si="2"/>
        <v>0.54956433893168333</v>
      </c>
      <c r="P32" s="9"/>
    </row>
    <row r="33" spans="1:16">
      <c r="A33" s="12"/>
      <c r="B33" s="23">
        <v>342.2</v>
      </c>
      <c r="C33" s="19" t="s">
        <v>32</v>
      </c>
      <c r="D33" s="43">
        <v>461902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461902</v>
      </c>
      <c r="O33" s="44">
        <f t="shared" si="2"/>
        <v>58.328324283369113</v>
      </c>
      <c r="P33" s="9"/>
    </row>
    <row r="34" spans="1:16">
      <c r="A34" s="12"/>
      <c r="B34" s="23">
        <v>343.1</v>
      </c>
      <c r="C34" s="19" t="s">
        <v>33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15042667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15042667</v>
      </c>
      <c r="O34" s="44">
        <f t="shared" si="2"/>
        <v>1899.5664856673823</v>
      </c>
      <c r="P34" s="9"/>
    </row>
    <row r="35" spans="1:16">
      <c r="A35" s="12"/>
      <c r="B35" s="23">
        <v>343.2</v>
      </c>
      <c r="C35" s="19" t="s">
        <v>34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1160751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1160751</v>
      </c>
      <c r="O35" s="44">
        <f t="shared" si="2"/>
        <v>146.57797701730016</v>
      </c>
      <c r="P35" s="9"/>
    </row>
    <row r="36" spans="1:16">
      <c r="A36" s="12"/>
      <c r="B36" s="23">
        <v>343.3</v>
      </c>
      <c r="C36" s="19" t="s">
        <v>35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3">
        <v>1884407</v>
      </c>
      <c r="J36" s="43">
        <v>0</v>
      </c>
      <c r="K36" s="43">
        <v>0</v>
      </c>
      <c r="L36" s="43">
        <v>0</v>
      </c>
      <c r="M36" s="43">
        <v>0</v>
      </c>
      <c r="N36" s="43">
        <f t="shared" si="7"/>
        <v>1884407</v>
      </c>
      <c r="O36" s="44">
        <f t="shared" si="2"/>
        <v>237.96022225028412</v>
      </c>
      <c r="P36" s="9"/>
    </row>
    <row r="37" spans="1:16">
      <c r="A37" s="12"/>
      <c r="B37" s="23">
        <v>343.4</v>
      </c>
      <c r="C37" s="19" t="s">
        <v>36</v>
      </c>
      <c r="D37" s="43">
        <v>0</v>
      </c>
      <c r="E37" s="43">
        <v>0</v>
      </c>
      <c r="F37" s="43">
        <v>0</v>
      </c>
      <c r="G37" s="43">
        <v>0</v>
      </c>
      <c r="H37" s="43">
        <v>0</v>
      </c>
      <c r="I37" s="43">
        <v>1408096</v>
      </c>
      <c r="J37" s="43">
        <v>0</v>
      </c>
      <c r="K37" s="43">
        <v>0</v>
      </c>
      <c r="L37" s="43">
        <v>0</v>
      </c>
      <c r="M37" s="43">
        <v>0</v>
      </c>
      <c r="N37" s="43">
        <f t="shared" si="7"/>
        <v>1408096</v>
      </c>
      <c r="O37" s="44">
        <f t="shared" ref="O37:O56" si="8">(N37/O$58)</f>
        <v>177.8123500441975</v>
      </c>
      <c r="P37" s="9"/>
    </row>
    <row r="38" spans="1:16">
      <c r="A38" s="12"/>
      <c r="B38" s="23">
        <v>343.5</v>
      </c>
      <c r="C38" s="19" t="s">
        <v>37</v>
      </c>
      <c r="D38" s="43">
        <v>0</v>
      </c>
      <c r="E38" s="43">
        <v>0</v>
      </c>
      <c r="F38" s="43">
        <v>0</v>
      </c>
      <c r="G38" s="43">
        <v>0</v>
      </c>
      <c r="H38" s="43">
        <v>0</v>
      </c>
      <c r="I38" s="43">
        <v>2047892</v>
      </c>
      <c r="J38" s="43">
        <v>0</v>
      </c>
      <c r="K38" s="43">
        <v>0</v>
      </c>
      <c r="L38" s="43">
        <v>0</v>
      </c>
      <c r="M38" s="43">
        <v>0</v>
      </c>
      <c r="N38" s="43">
        <f t="shared" si="7"/>
        <v>2047892</v>
      </c>
      <c r="O38" s="44">
        <f t="shared" si="8"/>
        <v>258.60487435282232</v>
      </c>
      <c r="P38" s="9"/>
    </row>
    <row r="39" spans="1:16">
      <c r="A39" s="12"/>
      <c r="B39" s="23">
        <v>343.9</v>
      </c>
      <c r="C39" s="19" t="s">
        <v>69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3">
        <v>187539</v>
      </c>
      <c r="J39" s="43">
        <v>0</v>
      </c>
      <c r="K39" s="43">
        <v>0</v>
      </c>
      <c r="L39" s="43">
        <v>0</v>
      </c>
      <c r="M39" s="43">
        <v>0</v>
      </c>
      <c r="N39" s="43">
        <f t="shared" si="7"/>
        <v>187539</v>
      </c>
      <c r="O39" s="44">
        <f t="shared" si="8"/>
        <v>23.682156837984593</v>
      </c>
      <c r="P39" s="9"/>
    </row>
    <row r="40" spans="1:16">
      <c r="A40" s="12"/>
      <c r="B40" s="23">
        <v>347.2</v>
      </c>
      <c r="C40" s="19" t="s">
        <v>70</v>
      </c>
      <c r="D40" s="43">
        <v>7588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f t="shared" si="7"/>
        <v>7588</v>
      </c>
      <c r="O40" s="44">
        <f t="shared" si="8"/>
        <v>0.95820179315570153</v>
      </c>
      <c r="P40" s="9"/>
    </row>
    <row r="41" spans="1:16" ht="15.75">
      <c r="A41" s="27" t="s">
        <v>72</v>
      </c>
      <c r="B41" s="28"/>
      <c r="C41" s="29"/>
      <c r="D41" s="30">
        <f t="shared" ref="D41:M41" si="9">SUM(D42:D42)</f>
        <v>30165</v>
      </c>
      <c r="E41" s="30">
        <f t="shared" si="9"/>
        <v>0</v>
      </c>
      <c r="F41" s="30">
        <f t="shared" si="9"/>
        <v>0</v>
      </c>
      <c r="G41" s="30">
        <f t="shared" si="9"/>
        <v>0</v>
      </c>
      <c r="H41" s="30">
        <f t="shared" si="9"/>
        <v>0</v>
      </c>
      <c r="I41" s="30">
        <f t="shared" si="9"/>
        <v>0</v>
      </c>
      <c r="J41" s="30">
        <f t="shared" si="9"/>
        <v>0</v>
      </c>
      <c r="K41" s="30">
        <f t="shared" si="9"/>
        <v>0</v>
      </c>
      <c r="L41" s="30">
        <f t="shared" si="9"/>
        <v>0</v>
      </c>
      <c r="M41" s="30">
        <f t="shared" si="9"/>
        <v>0</v>
      </c>
      <c r="N41" s="30">
        <f>SUM(D41:M41)</f>
        <v>30165</v>
      </c>
      <c r="O41" s="42">
        <f t="shared" si="8"/>
        <v>3.8091930799343352</v>
      </c>
      <c r="P41" s="10"/>
    </row>
    <row r="42" spans="1:16">
      <c r="A42" s="45"/>
      <c r="B42" s="46">
        <v>359</v>
      </c>
      <c r="C42" s="47" t="s">
        <v>73</v>
      </c>
      <c r="D42" s="43">
        <v>30165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>SUM(D42:M42)</f>
        <v>30165</v>
      </c>
      <c r="O42" s="44">
        <f t="shared" si="8"/>
        <v>3.8091930799343352</v>
      </c>
      <c r="P42" s="9"/>
    </row>
    <row r="43" spans="1:16" ht="15.75">
      <c r="A43" s="27" t="s">
        <v>4</v>
      </c>
      <c r="B43" s="28"/>
      <c r="C43" s="29"/>
      <c r="D43" s="30">
        <f t="shared" ref="D43:M43" si="10">SUM(D44:D51)</f>
        <v>308965</v>
      </c>
      <c r="E43" s="30">
        <f t="shared" si="10"/>
        <v>347</v>
      </c>
      <c r="F43" s="30">
        <f t="shared" si="10"/>
        <v>126</v>
      </c>
      <c r="G43" s="30">
        <f t="shared" si="10"/>
        <v>0</v>
      </c>
      <c r="H43" s="30">
        <f t="shared" si="10"/>
        <v>0</v>
      </c>
      <c r="I43" s="30">
        <f t="shared" si="10"/>
        <v>237797</v>
      </c>
      <c r="J43" s="30">
        <f t="shared" si="10"/>
        <v>1772</v>
      </c>
      <c r="K43" s="30">
        <f t="shared" si="10"/>
        <v>3005931</v>
      </c>
      <c r="L43" s="30">
        <f t="shared" si="10"/>
        <v>0</v>
      </c>
      <c r="M43" s="30">
        <f t="shared" si="10"/>
        <v>0</v>
      </c>
      <c r="N43" s="30">
        <f>SUM(D43:M43)</f>
        <v>3554938</v>
      </c>
      <c r="O43" s="42">
        <f t="shared" si="8"/>
        <v>448.91248895062506</v>
      </c>
      <c r="P43" s="10"/>
    </row>
    <row r="44" spans="1:16">
      <c r="A44" s="12"/>
      <c r="B44" s="23">
        <v>361.1</v>
      </c>
      <c r="C44" s="19" t="s">
        <v>41</v>
      </c>
      <c r="D44" s="43">
        <v>2616</v>
      </c>
      <c r="E44" s="43">
        <v>347</v>
      </c>
      <c r="F44" s="43">
        <v>126</v>
      </c>
      <c r="G44" s="43">
        <v>0</v>
      </c>
      <c r="H44" s="43">
        <v>0</v>
      </c>
      <c r="I44" s="43">
        <v>10266</v>
      </c>
      <c r="J44" s="43">
        <v>0</v>
      </c>
      <c r="K44" s="43">
        <v>0</v>
      </c>
      <c r="L44" s="43">
        <v>0</v>
      </c>
      <c r="M44" s="43">
        <v>0</v>
      </c>
      <c r="N44" s="43">
        <f>SUM(D44:M44)</f>
        <v>13355</v>
      </c>
      <c r="O44" s="44">
        <f t="shared" si="8"/>
        <v>1.6864503093824978</v>
      </c>
      <c r="P44" s="9"/>
    </row>
    <row r="45" spans="1:16">
      <c r="A45" s="12"/>
      <c r="B45" s="23">
        <v>361.2</v>
      </c>
      <c r="C45" s="19" t="s">
        <v>42</v>
      </c>
      <c r="D45" s="43">
        <v>8616</v>
      </c>
      <c r="E45" s="43">
        <v>0</v>
      </c>
      <c r="F45" s="43">
        <v>0</v>
      </c>
      <c r="G45" s="43">
        <v>0</v>
      </c>
      <c r="H45" s="43">
        <v>0</v>
      </c>
      <c r="I45" s="43">
        <v>10015</v>
      </c>
      <c r="J45" s="43">
        <v>0</v>
      </c>
      <c r="K45" s="43">
        <v>768525</v>
      </c>
      <c r="L45" s="43">
        <v>0</v>
      </c>
      <c r="M45" s="43">
        <v>0</v>
      </c>
      <c r="N45" s="43">
        <f t="shared" ref="N45:N51" si="11">SUM(D45:M45)</f>
        <v>787156</v>
      </c>
      <c r="O45" s="44">
        <f t="shared" si="8"/>
        <v>99.400934461421897</v>
      </c>
      <c r="P45" s="9"/>
    </row>
    <row r="46" spans="1:16">
      <c r="A46" s="12"/>
      <c r="B46" s="23">
        <v>361.3</v>
      </c>
      <c r="C46" s="19" t="s">
        <v>43</v>
      </c>
      <c r="D46" s="43">
        <v>28591</v>
      </c>
      <c r="E46" s="43">
        <v>0</v>
      </c>
      <c r="F46" s="43">
        <v>0</v>
      </c>
      <c r="G46" s="43">
        <v>0</v>
      </c>
      <c r="H46" s="43">
        <v>0</v>
      </c>
      <c r="I46" s="43">
        <v>22632</v>
      </c>
      <c r="J46" s="43">
        <v>0</v>
      </c>
      <c r="K46" s="43">
        <v>363651</v>
      </c>
      <c r="L46" s="43">
        <v>0</v>
      </c>
      <c r="M46" s="43">
        <v>0</v>
      </c>
      <c r="N46" s="43">
        <f t="shared" si="11"/>
        <v>414874</v>
      </c>
      <c r="O46" s="44">
        <f t="shared" si="8"/>
        <v>52.389695668645032</v>
      </c>
      <c r="P46" s="9"/>
    </row>
    <row r="47" spans="1:16">
      <c r="A47" s="12"/>
      <c r="B47" s="23">
        <v>361.4</v>
      </c>
      <c r="C47" s="19" t="s">
        <v>284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4654</v>
      </c>
      <c r="J47" s="43">
        <v>0</v>
      </c>
      <c r="K47" s="43">
        <v>731085</v>
      </c>
      <c r="L47" s="43">
        <v>0</v>
      </c>
      <c r="M47" s="43">
        <v>0</v>
      </c>
      <c r="N47" s="43">
        <f t="shared" si="11"/>
        <v>735739</v>
      </c>
      <c r="O47" s="44">
        <f t="shared" si="8"/>
        <v>92.908069200656655</v>
      </c>
      <c r="P47" s="9"/>
    </row>
    <row r="48" spans="1:16">
      <c r="A48" s="12"/>
      <c r="B48" s="23">
        <v>362</v>
      </c>
      <c r="C48" s="19" t="s">
        <v>224</v>
      </c>
      <c r="D48" s="43">
        <v>10477</v>
      </c>
      <c r="E48" s="43">
        <v>0</v>
      </c>
      <c r="F48" s="43">
        <v>0</v>
      </c>
      <c r="G48" s="43">
        <v>0</v>
      </c>
      <c r="H48" s="43">
        <v>0</v>
      </c>
      <c r="I48" s="43">
        <v>28422</v>
      </c>
      <c r="J48" s="43">
        <v>0</v>
      </c>
      <c r="K48" s="43">
        <v>0</v>
      </c>
      <c r="L48" s="43">
        <v>0</v>
      </c>
      <c r="M48" s="43">
        <v>0</v>
      </c>
      <c r="N48" s="43">
        <f t="shared" si="11"/>
        <v>38899</v>
      </c>
      <c r="O48" s="44">
        <f t="shared" si="8"/>
        <v>4.9121101149134994</v>
      </c>
      <c r="P48" s="9"/>
    </row>
    <row r="49" spans="1:119">
      <c r="A49" s="12"/>
      <c r="B49" s="23">
        <v>364</v>
      </c>
      <c r="C49" s="19" t="s">
        <v>276</v>
      </c>
      <c r="D49" s="43">
        <v>91930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 t="shared" si="11"/>
        <v>91930</v>
      </c>
      <c r="O49" s="44">
        <f t="shared" si="8"/>
        <v>11.60878898850865</v>
      </c>
      <c r="P49" s="9"/>
    </row>
    <row r="50" spans="1:119">
      <c r="A50" s="12"/>
      <c r="B50" s="23">
        <v>368</v>
      </c>
      <c r="C50" s="19" t="s">
        <v>44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1142670</v>
      </c>
      <c r="L50" s="43">
        <v>0</v>
      </c>
      <c r="M50" s="43">
        <v>0</v>
      </c>
      <c r="N50" s="43">
        <f t="shared" si="11"/>
        <v>1142670</v>
      </c>
      <c r="O50" s="44">
        <f t="shared" si="8"/>
        <v>144.29473418360905</v>
      </c>
      <c r="P50" s="9"/>
    </row>
    <row r="51" spans="1:119">
      <c r="A51" s="12"/>
      <c r="B51" s="23">
        <v>369.9</v>
      </c>
      <c r="C51" s="19" t="s">
        <v>46</v>
      </c>
      <c r="D51" s="43">
        <v>166735</v>
      </c>
      <c r="E51" s="43">
        <v>0</v>
      </c>
      <c r="F51" s="43">
        <v>0</v>
      </c>
      <c r="G51" s="43">
        <v>0</v>
      </c>
      <c r="H51" s="43">
        <v>0</v>
      </c>
      <c r="I51" s="43">
        <v>161808</v>
      </c>
      <c r="J51" s="43">
        <v>1772</v>
      </c>
      <c r="K51" s="43">
        <v>0</v>
      </c>
      <c r="L51" s="43">
        <v>0</v>
      </c>
      <c r="M51" s="43">
        <v>0</v>
      </c>
      <c r="N51" s="43">
        <f t="shared" si="11"/>
        <v>330315</v>
      </c>
      <c r="O51" s="44">
        <f t="shared" si="8"/>
        <v>41.711706023487814</v>
      </c>
      <c r="P51" s="9"/>
    </row>
    <row r="52" spans="1:119" ht="15.75">
      <c r="A52" s="27" t="s">
        <v>31</v>
      </c>
      <c r="B52" s="28"/>
      <c r="C52" s="29"/>
      <c r="D52" s="30">
        <f t="shared" ref="D52:M52" si="12">SUM(D53:D55)</f>
        <v>5081877</v>
      </c>
      <c r="E52" s="30">
        <f t="shared" si="12"/>
        <v>64100</v>
      </c>
      <c r="F52" s="30">
        <f t="shared" si="12"/>
        <v>360000</v>
      </c>
      <c r="G52" s="30">
        <f t="shared" si="12"/>
        <v>0</v>
      </c>
      <c r="H52" s="30">
        <f t="shared" si="12"/>
        <v>0</v>
      </c>
      <c r="I52" s="30">
        <f t="shared" si="12"/>
        <v>839461</v>
      </c>
      <c r="J52" s="30">
        <f t="shared" si="12"/>
        <v>130370</v>
      </c>
      <c r="K52" s="30">
        <f t="shared" si="12"/>
        <v>0</v>
      </c>
      <c r="L52" s="30">
        <f t="shared" si="12"/>
        <v>0</v>
      </c>
      <c r="M52" s="30">
        <f t="shared" si="12"/>
        <v>0</v>
      </c>
      <c r="N52" s="30">
        <f>SUM(D52:M52)</f>
        <v>6475808</v>
      </c>
      <c r="O52" s="42">
        <f t="shared" si="8"/>
        <v>817.75577724460163</v>
      </c>
      <c r="P52" s="9"/>
    </row>
    <row r="53" spans="1:119">
      <c r="A53" s="12"/>
      <c r="B53" s="23">
        <v>381</v>
      </c>
      <c r="C53" s="19" t="s">
        <v>47</v>
      </c>
      <c r="D53" s="43">
        <v>0</v>
      </c>
      <c r="E53" s="43">
        <v>0</v>
      </c>
      <c r="F53" s="43">
        <v>360000</v>
      </c>
      <c r="G53" s="43">
        <v>0</v>
      </c>
      <c r="H53" s="43">
        <v>0</v>
      </c>
      <c r="I53" s="43">
        <v>839461</v>
      </c>
      <c r="J53" s="43">
        <v>130370</v>
      </c>
      <c r="K53" s="43">
        <v>0</v>
      </c>
      <c r="L53" s="43">
        <v>0</v>
      </c>
      <c r="M53" s="43">
        <v>0</v>
      </c>
      <c r="N53" s="43">
        <f>SUM(D53:M53)</f>
        <v>1329831</v>
      </c>
      <c r="O53" s="44">
        <f t="shared" si="8"/>
        <v>167.92915772193459</v>
      </c>
      <c r="P53" s="9"/>
    </row>
    <row r="54" spans="1:119">
      <c r="A54" s="12"/>
      <c r="B54" s="23">
        <v>382</v>
      </c>
      <c r="C54" s="19" t="s">
        <v>55</v>
      </c>
      <c r="D54" s="43">
        <v>5081877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f>SUM(D54:M54)</f>
        <v>5081877</v>
      </c>
      <c r="O54" s="44">
        <f t="shared" si="8"/>
        <v>641.73216315191314</v>
      </c>
      <c r="P54" s="9"/>
    </row>
    <row r="55" spans="1:119" ht="15.75" thickBot="1">
      <c r="A55" s="12"/>
      <c r="B55" s="23">
        <v>384</v>
      </c>
      <c r="C55" s="19" t="s">
        <v>240</v>
      </c>
      <c r="D55" s="43">
        <v>0</v>
      </c>
      <c r="E55" s="43">
        <v>64100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f>SUM(D55:M55)</f>
        <v>64100</v>
      </c>
      <c r="O55" s="44">
        <f t="shared" si="8"/>
        <v>8.0944563707538837</v>
      </c>
      <c r="P55" s="9"/>
    </row>
    <row r="56" spans="1:119" ht="16.5" thickBot="1">
      <c r="A56" s="13" t="s">
        <v>39</v>
      </c>
      <c r="B56" s="21"/>
      <c r="C56" s="20"/>
      <c r="D56" s="14">
        <f t="shared" ref="D56:M56" si="13">SUM(D5,D12,D16,D31,D41,D43,D52)</f>
        <v>10493233</v>
      </c>
      <c r="E56" s="14">
        <f t="shared" si="13"/>
        <v>524686</v>
      </c>
      <c r="F56" s="14">
        <f t="shared" si="13"/>
        <v>360126</v>
      </c>
      <c r="G56" s="14">
        <f t="shared" si="13"/>
        <v>0</v>
      </c>
      <c r="H56" s="14">
        <f t="shared" si="13"/>
        <v>0</v>
      </c>
      <c r="I56" s="14">
        <f t="shared" si="13"/>
        <v>23987636</v>
      </c>
      <c r="J56" s="14">
        <f t="shared" si="13"/>
        <v>132142</v>
      </c>
      <c r="K56" s="14">
        <f t="shared" si="13"/>
        <v>3005931</v>
      </c>
      <c r="L56" s="14">
        <f t="shared" si="13"/>
        <v>0</v>
      </c>
      <c r="M56" s="14">
        <f t="shared" si="13"/>
        <v>0</v>
      </c>
      <c r="N56" s="14">
        <f>SUM(D56:M56)</f>
        <v>38503754</v>
      </c>
      <c r="O56" s="36">
        <f t="shared" si="8"/>
        <v>4862.1990150271495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5"/>
      <c r="B57" s="17"/>
      <c r="C57" s="17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8"/>
    </row>
    <row r="58" spans="1:119">
      <c r="A58" s="37"/>
      <c r="B58" s="38"/>
      <c r="C58" s="38"/>
      <c r="D58" s="39"/>
      <c r="E58" s="39"/>
      <c r="F58" s="39"/>
      <c r="G58" s="39"/>
      <c r="H58" s="39"/>
      <c r="I58" s="39"/>
      <c r="J58" s="39"/>
      <c r="K58" s="39"/>
      <c r="L58" s="52" t="s">
        <v>293</v>
      </c>
      <c r="M58" s="52"/>
      <c r="N58" s="52"/>
      <c r="O58" s="40">
        <v>7919</v>
      </c>
    </row>
    <row r="59" spans="1:119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</row>
    <row r="60" spans="1:119" ht="15.75" customHeight="1" thickBot="1">
      <c r="A60" s="56" t="s">
        <v>57</v>
      </c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8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2151736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2151736</v>
      </c>
      <c r="O5" s="31">
        <f t="shared" ref="O5:O50" si="2">(N5/O$52)</f>
        <v>273.2710185420371</v>
      </c>
      <c r="P5" s="6"/>
    </row>
    <row r="6" spans="1:133">
      <c r="A6" s="12"/>
      <c r="B6" s="23">
        <v>311</v>
      </c>
      <c r="C6" s="19" t="s">
        <v>3</v>
      </c>
      <c r="D6" s="43">
        <v>1085845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1085845</v>
      </c>
      <c r="O6" s="44">
        <f t="shared" si="2"/>
        <v>137.9025908051816</v>
      </c>
      <c r="P6" s="9"/>
    </row>
    <row r="7" spans="1:133">
      <c r="A7" s="12"/>
      <c r="B7" s="23">
        <v>312.42</v>
      </c>
      <c r="C7" s="19" t="s">
        <v>88</v>
      </c>
      <c r="D7" s="43">
        <v>223849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223849</v>
      </c>
      <c r="O7" s="44">
        <f t="shared" si="2"/>
        <v>28.428879857759714</v>
      </c>
      <c r="P7" s="9"/>
    </row>
    <row r="8" spans="1:133">
      <c r="A8" s="12"/>
      <c r="B8" s="23">
        <v>312.60000000000002</v>
      </c>
      <c r="C8" s="19" t="s">
        <v>12</v>
      </c>
      <c r="D8" s="43">
        <v>609150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609150</v>
      </c>
      <c r="O8" s="44">
        <f t="shared" si="2"/>
        <v>77.362204724409452</v>
      </c>
      <c r="P8" s="9"/>
    </row>
    <row r="9" spans="1:133">
      <c r="A9" s="12"/>
      <c r="B9" s="23">
        <v>314.8</v>
      </c>
      <c r="C9" s="19" t="s">
        <v>14</v>
      </c>
      <c r="D9" s="43">
        <v>10120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10120</v>
      </c>
      <c r="O9" s="44">
        <f t="shared" si="2"/>
        <v>1.2852425704851409</v>
      </c>
      <c r="P9" s="9"/>
    </row>
    <row r="10" spans="1:133">
      <c r="A10" s="12"/>
      <c r="B10" s="23">
        <v>315</v>
      </c>
      <c r="C10" s="19" t="s">
        <v>265</v>
      </c>
      <c r="D10" s="43">
        <v>206017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206017</v>
      </c>
      <c r="O10" s="44">
        <f t="shared" si="2"/>
        <v>26.164211328422656</v>
      </c>
      <c r="P10" s="9"/>
    </row>
    <row r="11" spans="1:133">
      <c r="A11" s="12"/>
      <c r="B11" s="23">
        <v>316</v>
      </c>
      <c r="C11" s="19" t="s">
        <v>266</v>
      </c>
      <c r="D11" s="43">
        <v>16755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16755</v>
      </c>
      <c r="O11" s="44">
        <f t="shared" si="2"/>
        <v>2.1278892557785114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SUM(D13:D15)</f>
        <v>194192</v>
      </c>
      <c r="E12" s="30">
        <f t="shared" si="3"/>
        <v>445155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639347</v>
      </c>
      <c r="O12" s="42">
        <f t="shared" si="2"/>
        <v>81.19723139446279</v>
      </c>
      <c r="P12" s="10"/>
    </row>
    <row r="13" spans="1:133">
      <c r="A13" s="12"/>
      <c r="B13" s="23">
        <v>322</v>
      </c>
      <c r="C13" s="19" t="s">
        <v>0</v>
      </c>
      <c r="D13" s="43">
        <v>193992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193992</v>
      </c>
      <c r="O13" s="44">
        <f t="shared" si="2"/>
        <v>24.63703327406655</v>
      </c>
      <c r="P13" s="9"/>
    </row>
    <row r="14" spans="1:133">
      <c r="A14" s="12"/>
      <c r="B14" s="23">
        <v>324.42</v>
      </c>
      <c r="C14" s="19" t="s">
        <v>282</v>
      </c>
      <c r="D14" s="43">
        <v>0</v>
      </c>
      <c r="E14" s="43">
        <v>445155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445155</v>
      </c>
      <c r="O14" s="44">
        <f t="shared" si="2"/>
        <v>56.534798069596143</v>
      </c>
      <c r="P14" s="9"/>
    </row>
    <row r="15" spans="1:133">
      <c r="A15" s="12"/>
      <c r="B15" s="23">
        <v>329</v>
      </c>
      <c r="C15" s="19" t="s">
        <v>18</v>
      </c>
      <c r="D15" s="43">
        <v>200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200</v>
      </c>
      <c r="O15" s="44">
        <f t="shared" si="2"/>
        <v>2.54000508001016E-2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SUM(D17:D25)</f>
        <v>744339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141668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886007</v>
      </c>
      <c r="O16" s="42">
        <f t="shared" si="2"/>
        <v>112.52311404622809</v>
      </c>
      <c r="P16" s="10"/>
    </row>
    <row r="17" spans="1:16">
      <c r="A17" s="12"/>
      <c r="B17" s="23">
        <v>331.9</v>
      </c>
      <c r="C17" s="19" t="s">
        <v>121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22704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22704</v>
      </c>
      <c r="O17" s="44">
        <f t="shared" si="2"/>
        <v>2.8834137668275335</v>
      </c>
      <c r="P17" s="9"/>
    </row>
    <row r="18" spans="1:16">
      <c r="A18" s="12"/>
      <c r="B18" s="23">
        <v>334.35</v>
      </c>
      <c r="C18" s="19" t="s">
        <v>129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118964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118964</v>
      </c>
      <c r="O18" s="44">
        <f t="shared" si="2"/>
        <v>15.108458216916434</v>
      </c>
      <c r="P18" s="9"/>
    </row>
    <row r="19" spans="1:16">
      <c r="A19" s="12"/>
      <c r="B19" s="23">
        <v>334.49</v>
      </c>
      <c r="C19" s="19" t="s">
        <v>62</v>
      </c>
      <c r="D19" s="43">
        <v>14830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ref="N19:N25" si="5">SUM(D19:M19)</f>
        <v>14830</v>
      </c>
      <c r="O19" s="44">
        <f t="shared" si="2"/>
        <v>1.8834137668275337</v>
      </c>
      <c r="P19" s="9"/>
    </row>
    <row r="20" spans="1:16">
      <c r="A20" s="12"/>
      <c r="B20" s="23">
        <v>335.12</v>
      </c>
      <c r="C20" s="19" t="s">
        <v>267</v>
      </c>
      <c r="D20" s="43">
        <v>318756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318756</v>
      </c>
      <c r="O20" s="44">
        <f t="shared" si="2"/>
        <v>40.482092964185931</v>
      </c>
      <c r="P20" s="9"/>
    </row>
    <row r="21" spans="1:16">
      <c r="A21" s="12"/>
      <c r="B21" s="23">
        <v>335.14</v>
      </c>
      <c r="C21" s="19" t="s">
        <v>268</v>
      </c>
      <c r="D21" s="43">
        <v>1218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1218</v>
      </c>
      <c r="O21" s="44">
        <f t="shared" si="2"/>
        <v>0.15468630937261874</v>
      </c>
      <c r="P21" s="9"/>
    </row>
    <row r="22" spans="1:16">
      <c r="A22" s="12"/>
      <c r="B22" s="23">
        <v>335.15</v>
      </c>
      <c r="C22" s="19" t="s">
        <v>269</v>
      </c>
      <c r="D22" s="43">
        <v>2123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2123</v>
      </c>
      <c r="O22" s="44">
        <f t="shared" si="2"/>
        <v>0.26962153924307847</v>
      </c>
      <c r="P22" s="9"/>
    </row>
    <row r="23" spans="1:16">
      <c r="A23" s="12"/>
      <c r="B23" s="23">
        <v>335.18</v>
      </c>
      <c r="C23" s="19" t="s">
        <v>270</v>
      </c>
      <c r="D23" s="43">
        <v>391526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391526</v>
      </c>
      <c r="O23" s="44">
        <f t="shared" si="2"/>
        <v>49.723901447802895</v>
      </c>
      <c r="P23" s="9"/>
    </row>
    <row r="24" spans="1:16">
      <c r="A24" s="12"/>
      <c r="B24" s="23">
        <v>335.21</v>
      </c>
      <c r="C24" s="19" t="s">
        <v>24</v>
      </c>
      <c r="D24" s="43">
        <v>1920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1920</v>
      </c>
      <c r="O24" s="44">
        <f t="shared" si="2"/>
        <v>0.24384048768097535</v>
      </c>
      <c r="P24" s="9"/>
    </row>
    <row r="25" spans="1:16">
      <c r="A25" s="12"/>
      <c r="B25" s="23">
        <v>335.9</v>
      </c>
      <c r="C25" s="19" t="s">
        <v>25</v>
      </c>
      <c r="D25" s="43">
        <v>13966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5"/>
        <v>13966</v>
      </c>
      <c r="O25" s="44">
        <f t="shared" si="2"/>
        <v>1.7736855473710949</v>
      </c>
      <c r="P25" s="9"/>
    </row>
    <row r="26" spans="1:16" ht="15.75">
      <c r="A26" s="27" t="s">
        <v>30</v>
      </c>
      <c r="B26" s="28"/>
      <c r="C26" s="29"/>
      <c r="D26" s="30">
        <f t="shared" ref="D26:M26" si="6">SUM(D27:D36)</f>
        <v>494819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22802761</v>
      </c>
      <c r="J26" s="30">
        <f t="shared" si="6"/>
        <v>207077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>SUM(D26:M26)</f>
        <v>23504657</v>
      </c>
      <c r="O26" s="42">
        <f t="shared" si="2"/>
        <v>2985.0974091948183</v>
      </c>
      <c r="P26" s="10"/>
    </row>
    <row r="27" spans="1:16">
      <c r="A27" s="12"/>
      <c r="B27" s="23">
        <v>341.2</v>
      </c>
      <c r="C27" s="19" t="s">
        <v>272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207077</v>
      </c>
      <c r="K27" s="43">
        <v>0</v>
      </c>
      <c r="L27" s="43">
        <v>0</v>
      </c>
      <c r="M27" s="43">
        <v>0</v>
      </c>
      <c r="N27" s="43">
        <f t="shared" ref="N27:N36" si="7">SUM(D27:M27)</f>
        <v>207077</v>
      </c>
      <c r="O27" s="44">
        <f t="shared" si="2"/>
        <v>26.298831597663195</v>
      </c>
      <c r="P27" s="9"/>
    </row>
    <row r="28" spans="1:16">
      <c r="A28" s="12"/>
      <c r="B28" s="23">
        <v>341.3</v>
      </c>
      <c r="C28" s="19" t="s">
        <v>283</v>
      </c>
      <c r="D28" s="43">
        <v>5000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5000</v>
      </c>
      <c r="O28" s="44">
        <f t="shared" si="2"/>
        <v>0.63500127000254003</v>
      </c>
      <c r="P28" s="9"/>
    </row>
    <row r="29" spans="1:16">
      <c r="A29" s="12"/>
      <c r="B29" s="23">
        <v>342.2</v>
      </c>
      <c r="C29" s="19" t="s">
        <v>32</v>
      </c>
      <c r="D29" s="43">
        <v>442954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442954</v>
      </c>
      <c r="O29" s="44">
        <f t="shared" si="2"/>
        <v>56.255270510541024</v>
      </c>
      <c r="P29" s="9"/>
    </row>
    <row r="30" spans="1:16">
      <c r="A30" s="12"/>
      <c r="B30" s="23">
        <v>343.1</v>
      </c>
      <c r="C30" s="19" t="s">
        <v>33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15653970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15653970</v>
      </c>
      <c r="O30" s="44">
        <f t="shared" si="2"/>
        <v>1988.0581661163321</v>
      </c>
      <c r="P30" s="9"/>
    </row>
    <row r="31" spans="1:16">
      <c r="A31" s="12"/>
      <c r="B31" s="23">
        <v>343.2</v>
      </c>
      <c r="C31" s="19" t="s">
        <v>34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1470044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1470044</v>
      </c>
      <c r="O31" s="44">
        <f t="shared" si="2"/>
        <v>186.69596139192279</v>
      </c>
      <c r="P31" s="9"/>
    </row>
    <row r="32" spans="1:16">
      <c r="A32" s="12"/>
      <c r="B32" s="23">
        <v>343.3</v>
      </c>
      <c r="C32" s="19" t="s">
        <v>35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1950963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1950963</v>
      </c>
      <c r="O32" s="44">
        <f t="shared" si="2"/>
        <v>247.77279654559308</v>
      </c>
      <c r="P32" s="9"/>
    </row>
    <row r="33" spans="1:16">
      <c r="A33" s="12"/>
      <c r="B33" s="23">
        <v>343.4</v>
      </c>
      <c r="C33" s="19" t="s">
        <v>36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1402945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1402945</v>
      </c>
      <c r="O33" s="44">
        <f t="shared" si="2"/>
        <v>178.17437134874271</v>
      </c>
      <c r="P33" s="9"/>
    </row>
    <row r="34" spans="1:16">
      <c r="A34" s="12"/>
      <c r="B34" s="23">
        <v>343.5</v>
      </c>
      <c r="C34" s="19" t="s">
        <v>37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2119919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2119919</v>
      </c>
      <c r="O34" s="44">
        <f t="shared" si="2"/>
        <v>269.23025146050293</v>
      </c>
      <c r="P34" s="9"/>
    </row>
    <row r="35" spans="1:16">
      <c r="A35" s="12"/>
      <c r="B35" s="23">
        <v>343.9</v>
      </c>
      <c r="C35" s="19" t="s">
        <v>69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204920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204920</v>
      </c>
      <c r="O35" s="44">
        <f t="shared" si="2"/>
        <v>26.0248920497841</v>
      </c>
      <c r="P35" s="9"/>
    </row>
    <row r="36" spans="1:16">
      <c r="A36" s="12"/>
      <c r="B36" s="23">
        <v>347.2</v>
      </c>
      <c r="C36" s="19" t="s">
        <v>70</v>
      </c>
      <c r="D36" s="43">
        <v>46865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7"/>
        <v>46865</v>
      </c>
      <c r="O36" s="44">
        <f t="shared" si="2"/>
        <v>5.9518669037338077</v>
      </c>
      <c r="P36" s="9"/>
    </row>
    <row r="37" spans="1:16" ht="15.75">
      <c r="A37" s="27" t="s">
        <v>72</v>
      </c>
      <c r="B37" s="28"/>
      <c r="C37" s="29"/>
      <c r="D37" s="30">
        <f t="shared" ref="D37:M37" si="8">SUM(D38:D38)</f>
        <v>36293</v>
      </c>
      <c r="E37" s="30">
        <f t="shared" si="8"/>
        <v>0</v>
      </c>
      <c r="F37" s="30">
        <f t="shared" si="8"/>
        <v>0</v>
      </c>
      <c r="G37" s="30">
        <f t="shared" si="8"/>
        <v>0</v>
      </c>
      <c r="H37" s="30">
        <f t="shared" si="8"/>
        <v>0</v>
      </c>
      <c r="I37" s="30">
        <f t="shared" si="8"/>
        <v>0</v>
      </c>
      <c r="J37" s="30">
        <f t="shared" si="8"/>
        <v>0</v>
      </c>
      <c r="K37" s="30">
        <f t="shared" si="8"/>
        <v>0</v>
      </c>
      <c r="L37" s="30">
        <f t="shared" si="8"/>
        <v>0</v>
      </c>
      <c r="M37" s="30">
        <f t="shared" si="8"/>
        <v>0</v>
      </c>
      <c r="N37" s="30">
        <f>SUM(D37:M37)</f>
        <v>36293</v>
      </c>
      <c r="O37" s="42">
        <f t="shared" si="2"/>
        <v>4.6092202184404369</v>
      </c>
      <c r="P37" s="10"/>
    </row>
    <row r="38" spans="1:16">
      <c r="A38" s="45"/>
      <c r="B38" s="46">
        <v>359</v>
      </c>
      <c r="C38" s="47" t="s">
        <v>73</v>
      </c>
      <c r="D38" s="43">
        <v>36293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>SUM(D38:M38)</f>
        <v>36293</v>
      </c>
      <c r="O38" s="44">
        <f t="shared" si="2"/>
        <v>4.6092202184404369</v>
      </c>
      <c r="P38" s="9"/>
    </row>
    <row r="39" spans="1:16" ht="15.75">
      <c r="A39" s="27" t="s">
        <v>4</v>
      </c>
      <c r="B39" s="28"/>
      <c r="C39" s="29"/>
      <c r="D39" s="30">
        <f t="shared" ref="D39:M39" si="9">SUM(D40:D46)</f>
        <v>375334</v>
      </c>
      <c r="E39" s="30">
        <f t="shared" si="9"/>
        <v>1234</v>
      </c>
      <c r="F39" s="30">
        <f t="shared" si="9"/>
        <v>573</v>
      </c>
      <c r="G39" s="30">
        <f t="shared" si="9"/>
        <v>0</v>
      </c>
      <c r="H39" s="30">
        <f t="shared" si="9"/>
        <v>0</v>
      </c>
      <c r="I39" s="30">
        <f t="shared" si="9"/>
        <v>58009</v>
      </c>
      <c r="J39" s="30">
        <f t="shared" si="9"/>
        <v>7675</v>
      </c>
      <c r="K39" s="30">
        <f t="shared" si="9"/>
        <v>1466604</v>
      </c>
      <c r="L39" s="30">
        <f t="shared" si="9"/>
        <v>0</v>
      </c>
      <c r="M39" s="30">
        <f t="shared" si="9"/>
        <v>0</v>
      </c>
      <c r="N39" s="30">
        <f>SUM(D39:M39)</f>
        <v>1909429</v>
      </c>
      <c r="O39" s="42">
        <f t="shared" si="2"/>
        <v>242.49796799593599</v>
      </c>
      <c r="P39" s="10"/>
    </row>
    <row r="40" spans="1:16">
      <c r="A40" s="12"/>
      <c r="B40" s="23">
        <v>361.1</v>
      </c>
      <c r="C40" s="19" t="s">
        <v>41</v>
      </c>
      <c r="D40" s="43">
        <v>1631</v>
      </c>
      <c r="E40" s="43">
        <v>1234</v>
      </c>
      <c r="F40" s="43">
        <v>573</v>
      </c>
      <c r="G40" s="43">
        <v>0</v>
      </c>
      <c r="H40" s="43">
        <v>0</v>
      </c>
      <c r="I40" s="43">
        <v>27164</v>
      </c>
      <c r="J40" s="43">
        <v>0</v>
      </c>
      <c r="K40" s="43">
        <v>0</v>
      </c>
      <c r="L40" s="43">
        <v>0</v>
      </c>
      <c r="M40" s="43">
        <v>0</v>
      </c>
      <c r="N40" s="43">
        <f>SUM(D40:M40)</f>
        <v>30602</v>
      </c>
      <c r="O40" s="44">
        <f t="shared" si="2"/>
        <v>3.8864617729235458</v>
      </c>
      <c r="P40" s="9"/>
    </row>
    <row r="41" spans="1:16">
      <c r="A41" s="12"/>
      <c r="B41" s="23">
        <v>361.2</v>
      </c>
      <c r="C41" s="19" t="s">
        <v>42</v>
      </c>
      <c r="D41" s="43">
        <v>13851</v>
      </c>
      <c r="E41" s="43">
        <v>0</v>
      </c>
      <c r="F41" s="43">
        <v>0</v>
      </c>
      <c r="G41" s="43">
        <v>0</v>
      </c>
      <c r="H41" s="43">
        <v>0</v>
      </c>
      <c r="I41" s="43">
        <v>20321</v>
      </c>
      <c r="J41" s="43">
        <v>0</v>
      </c>
      <c r="K41" s="43">
        <v>914719</v>
      </c>
      <c r="L41" s="43">
        <v>0</v>
      </c>
      <c r="M41" s="43">
        <v>0</v>
      </c>
      <c r="N41" s="43">
        <f t="shared" ref="N41:N46" si="10">SUM(D41:M41)</f>
        <v>948891</v>
      </c>
      <c r="O41" s="44">
        <f t="shared" si="2"/>
        <v>120.50939801879603</v>
      </c>
      <c r="P41" s="9"/>
    </row>
    <row r="42" spans="1:16">
      <c r="A42" s="12"/>
      <c r="B42" s="23">
        <v>361.3</v>
      </c>
      <c r="C42" s="19" t="s">
        <v>43</v>
      </c>
      <c r="D42" s="43">
        <v>14705</v>
      </c>
      <c r="E42" s="43">
        <v>0</v>
      </c>
      <c r="F42" s="43">
        <v>0</v>
      </c>
      <c r="G42" s="43">
        <v>0</v>
      </c>
      <c r="H42" s="43">
        <v>0</v>
      </c>
      <c r="I42" s="43">
        <v>9552</v>
      </c>
      <c r="J42" s="43">
        <v>0</v>
      </c>
      <c r="K42" s="43">
        <v>-466127</v>
      </c>
      <c r="L42" s="43">
        <v>0</v>
      </c>
      <c r="M42" s="43">
        <v>0</v>
      </c>
      <c r="N42" s="43">
        <f t="shared" si="10"/>
        <v>-441870</v>
      </c>
      <c r="O42" s="44">
        <f t="shared" si="2"/>
        <v>-56.117602235204473</v>
      </c>
      <c r="P42" s="9"/>
    </row>
    <row r="43" spans="1:16">
      <c r="A43" s="12"/>
      <c r="B43" s="23">
        <v>364</v>
      </c>
      <c r="C43" s="19" t="s">
        <v>276</v>
      </c>
      <c r="D43" s="43">
        <v>46250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10"/>
        <v>46250</v>
      </c>
      <c r="O43" s="44">
        <f t="shared" si="2"/>
        <v>5.8737617475234947</v>
      </c>
      <c r="P43" s="9"/>
    </row>
    <row r="44" spans="1:16">
      <c r="A44" s="12"/>
      <c r="B44" s="23">
        <v>366</v>
      </c>
      <c r="C44" s="19" t="s">
        <v>236</v>
      </c>
      <c r="D44" s="43">
        <v>500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10"/>
        <v>500</v>
      </c>
      <c r="O44" s="44">
        <f t="shared" si="2"/>
        <v>6.3500127000253995E-2</v>
      </c>
      <c r="P44" s="9"/>
    </row>
    <row r="45" spans="1:16">
      <c r="A45" s="12"/>
      <c r="B45" s="23">
        <v>368</v>
      </c>
      <c r="C45" s="19" t="s">
        <v>44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972</v>
      </c>
      <c r="J45" s="43">
        <v>0</v>
      </c>
      <c r="K45" s="43">
        <v>1018012</v>
      </c>
      <c r="L45" s="43">
        <v>0</v>
      </c>
      <c r="M45" s="43">
        <v>0</v>
      </c>
      <c r="N45" s="43">
        <f t="shared" si="10"/>
        <v>1018984</v>
      </c>
      <c r="O45" s="44">
        <f t="shared" si="2"/>
        <v>129.41122682245364</v>
      </c>
      <c r="P45" s="9"/>
    </row>
    <row r="46" spans="1:16">
      <c r="A46" s="12"/>
      <c r="B46" s="23">
        <v>369.9</v>
      </c>
      <c r="C46" s="19" t="s">
        <v>46</v>
      </c>
      <c r="D46" s="43">
        <v>298397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7675</v>
      </c>
      <c r="K46" s="43">
        <v>0</v>
      </c>
      <c r="L46" s="43">
        <v>0</v>
      </c>
      <c r="M46" s="43">
        <v>0</v>
      </c>
      <c r="N46" s="43">
        <f t="shared" si="10"/>
        <v>306072</v>
      </c>
      <c r="O46" s="44">
        <f t="shared" si="2"/>
        <v>38.871221742443488</v>
      </c>
      <c r="P46" s="9"/>
    </row>
    <row r="47" spans="1:16" ht="15.75">
      <c r="A47" s="27" t="s">
        <v>31</v>
      </c>
      <c r="B47" s="28"/>
      <c r="C47" s="29"/>
      <c r="D47" s="30">
        <f t="shared" ref="D47:M47" si="11">SUM(D48:D49)</f>
        <v>4771240</v>
      </c>
      <c r="E47" s="30">
        <f t="shared" si="11"/>
        <v>0</v>
      </c>
      <c r="F47" s="30">
        <f t="shared" si="11"/>
        <v>420000</v>
      </c>
      <c r="G47" s="30">
        <f t="shared" si="11"/>
        <v>0</v>
      </c>
      <c r="H47" s="30">
        <f t="shared" si="11"/>
        <v>0</v>
      </c>
      <c r="I47" s="30">
        <f t="shared" si="11"/>
        <v>0</v>
      </c>
      <c r="J47" s="30">
        <f t="shared" si="11"/>
        <v>48132</v>
      </c>
      <c r="K47" s="30">
        <f t="shared" si="11"/>
        <v>0</v>
      </c>
      <c r="L47" s="30">
        <f t="shared" si="11"/>
        <v>0</v>
      </c>
      <c r="M47" s="30">
        <f t="shared" si="11"/>
        <v>0</v>
      </c>
      <c r="N47" s="30">
        <f>SUM(D47:M47)</f>
        <v>5239372</v>
      </c>
      <c r="O47" s="42">
        <f t="shared" si="2"/>
        <v>665.40157480314963</v>
      </c>
      <c r="P47" s="9"/>
    </row>
    <row r="48" spans="1:16">
      <c r="A48" s="12"/>
      <c r="B48" s="23">
        <v>381</v>
      </c>
      <c r="C48" s="19" t="s">
        <v>47</v>
      </c>
      <c r="D48" s="43">
        <v>0</v>
      </c>
      <c r="E48" s="43">
        <v>0</v>
      </c>
      <c r="F48" s="43">
        <v>420000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>SUM(D48:M48)</f>
        <v>420000</v>
      </c>
      <c r="O48" s="44">
        <f t="shared" si="2"/>
        <v>53.34010668021336</v>
      </c>
      <c r="P48" s="9"/>
    </row>
    <row r="49" spans="1:119" ht="15.75" thickBot="1">
      <c r="A49" s="12"/>
      <c r="B49" s="23">
        <v>382</v>
      </c>
      <c r="C49" s="19" t="s">
        <v>55</v>
      </c>
      <c r="D49" s="43">
        <v>4771240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48132</v>
      </c>
      <c r="K49" s="43">
        <v>0</v>
      </c>
      <c r="L49" s="43">
        <v>0</v>
      </c>
      <c r="M49" s="43">
        <v>0</v>
      </c>
      <c r="N49" s="43">
        <f>SUM(D49:M49)</f>
        <v>4819372</v>
      </c>
      <c r="O49" s="44">
        <f t="shared" si="2"/>
        <v>612.06146812293628</v>
      </c>
      <c r="P49" s="9"/>
    </row>
    <row r="50" spans="1:119" ht="16.5" thickBot="1">
      <c r="A50" s="13" t="s">
        <v>39</v>
      </c>
      <c r="B50" s="21"/>
      <c r="C50" s="20"/>
      <c r="D50" s="14">
        <f t="shared" ref="D50:M50" si="12">SUM(D5,D12,D16,D26,D37,D39,D47)</f>
        <v>8767953</v>
      </c>
      <c r="E50" s="14">
        <f t="shared" si="12"/>
        <v>446389</v>
      </c>
      <c r="F50" s="14">
        <f t="shared" si="12"/>
        <v>420573</v>
      </c>
      <c r="G50" s="14">
        <f t="shared" si="12"/>
        <v>0</v>
      </c>
      <c r="H50" s="14">
        <f t="shared" si="12"/>
        <v>0</v>
      </c>
      <c r="I50" s="14">
        <f t="shared" si="12"/>
        <v>23002438</v>
      </c>
      <c r="J50" s="14">
        <f t="shared" si="12"/>
        <v>262884</v>
      </c>
      <c r="K50" s="14">
        <f t="shared" si="12"/>
        <v>1466604</v>
      </c>
      <c r="L50" s="14">
        <f t="shared" si="12"/>
        <v>0</v>
      </c>
      <c r="M50" s="14">
        <f t="shared" si="12"/>
        <v>0</v>
      </c>
      <c r="N50" s="14">
        <f>SUM(D50:M50)</f>
        <v>34366841</v>
      </c>
      <c r="O50" s="36">
        <f t="shared" si="2"/>
        <v>4364.5975361950723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5"/>
      <c r="B51" s="17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19">
      <c r="A52" s="37"/>
      <c r="B52" s="38"/>
      <c r="C52" s="38"/>
      <c r="D52" s="39"/>
      <c r="E52" s="39"/>
      <c r="F52" s="39"/>
      <c r="G52" s="39"/>
      <c r="H52" s="39"/>
      <c r="I52" s="39"/>
      <c r="J52" s="39"/>
      <c r="K52" s="39"/>
      <c r="L52" s="52" t="s">
        <v>291</v>
      </c>
      <c r="M52" s="52"/>
      <c r="N52" s="52"/>
      <c r="O52" s="40">
        <v>7874</v>
      </c>
    </row>
    <row r="53" spans="1:119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</row>
    <row r="54" spans="1:119" ht="15.75" customHeight="1" thickBot="1">
      <c r="A54" s="56" t="s">
        <v>57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8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288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1964307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1964307</v>
      </c>
      <c r="O5" s="31">
        <f t="shared" ref="O5:O49" si="2">(N5/O$51)</f>
        <v>240.25281311154598</v>
      </c>
      <c r="P5" s="6"/>
    </row>
    <row r="6" spans="1:133">
      <c r="A6" s="12"/>
      <c r="B6" s="23">
        <v>311</v>
      </c>
      <c r="C6" s="19" t="s">
        <v>3</v>
      </c>
      <c r="D6" s="43">
        <v>978019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978019</v>
      </c>
      <c r="O6" s="44">
        <f t="shared" si="2"/>
        <v>119.6207191780822</v>
      </c>
      <c r="P6" s="9"/>
    </row>
    <row r="7" spans="1:133">
      <c r="A7" s="12"/>
      <c r="B7" s="23">
        <v>312.42</v>
      </c>
      <c r="C7" s="19" t="s">
        <v>88</v>
      </c>
      <c r="D7" s="43">
        <v>217838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217838</v>
      </c>
      <c r="O7" s="44">
        <f t="shared" si="2"/>
        <v>26.643590998043052</v>
      </c>
      <c r="P7" s="9"/>
    </row>
    <row r="8" spans="1:133">
      <c r="A8" s="12"/>
      <c r="B8" s="23">
        <v>312.60000000000002</v>
      </c>
      <c r="C8" s="19" t="s">
        <v>12</v>
      </c>
      <c r="D8" s="43">
        <v>504331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504331</v>
      </c>
      <c r="O8" s="44">
        <f t="shared" si="2"/>
        <v>61.684319960861053</v>
      </c>
      <c r="P8" s="9"/>
    </row>
    <row r="9" spans="1:133">
      <c r="A9" s="12"/>
      <c r="B9" s="23">
        <v>314.8</v>
      </c>
      <c r="C9" s="19" t="s">
        <v>14</v>
      </c>
      <c r="D9" s="43">
        <v>11050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11050</v>
      </c>
      <c r="O9" s="44">
        <f t="shared" si="2"/>
        <v>1.3515166340508806</v>
      </c>
      <c r="P9" s="9"/>
    </row>
    <row r="10" spans="1:133">
      <c r="A10" s="12"/>
      <c r="B10" s="23">
        <v>315</v>
      </c>
      <c r="C10" s="19" t="s">
        <v>265</v>
      </c>
      <c r="D10" s="43">
        <v>234355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234355</v>
      </c>
      <c r="O10" s="44">
        <f t="shared" si="2"/>
        <v>28.663772015655578</v>
      </c>
      <c r="P10" s="9"/>
    </row>
    <row r="11" spans="1:133">
      <c r="A11" s="12"/>
      <c r="B11" s="23">
        <v>316</v>
      </c>
      <c r="C11" s="19" t="s">
        <v>266</v>
      </c>
      <c r="D11" s="43">
        <v>18714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18714</v>
      </c>
      <c r="O11" s="44">
        <f t="shared" si="2"/>
        <v>2.2888943248532287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SUM(D13:D15)</f>
        <v>131228</v>
      </c>
      <c r="E12" s="30">
        <f t="shared" si="3"/>
        <v>415677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546905</v>
      </c>
      <c r="O12" s="42">
        <f t="shared" si="2"/>
        <v>66.891511741682976</v>
      </c>
      <c r="P12" s="10"/>
    </row>
    <row r="13" spans="1:133">
      <c r="A13" s="12"/>
      <c r="B13" s="23">
        <v>322</v>
      </c>
      <c r="C13" s="19" t="s">
        <v>0</v>
      </c>
      <c r="D13" s="43">
        <v>127678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127678</v>
      </c>
      <c r="O13" s="44">
        <f t="shared" si="2"/>
        <v>15.61619373776908</v>
      </c>
      <c r="P13" s="9"/>
    </row>
    <row r="14" spans="1:133">
      <c r="A14" s="12"/>
      <c r="B14" s="23">
        <v>324.42</v>
      </c>
      <c r="C14" s="19" t="s">
        <v>282</v>
      </c>
      <c r="D14" s="43">
        <v>0</v>
      </c>
      <c r="E14" s="43">
        <v>415677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415677</v>
      </c>
      <c r="O14" s="44">
        <f t="shared" si="2"/>
        <v>50.841120352250492</v>
      </c>
      <c r="P14" s="9"/>
    </row>
    <row r="15" spans="1:133">
      <c r="A15" s="12"/>
      <c r="B15" s="23">
        <v>329</v>
      </c>
      <c r="C15" s="19" t="s">
        <v>18</v>
      </c>
      <c r="D15" s="43">
        <v>3550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3550</v>
      </c>
      <c r="O15" s="44">
        <f t="shared" si="2"/>
        <v>0.43419765166340507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SUM(D17:D24)</f>
        <v>1118367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8250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1126617</v>
      </c>
      <c r="O16" s="42">
        <f t="shared" si="2"/>
        <v>137.79562133072406</v>
      </c>
      <c r="P16" s="10"/>
    </row>
    <row r="17" spans="1:16">
      <c r="A17" s="12"/>
      <c r="B17" s="23">
        <v>331.35</v>
      </c>
      <c r="C17" s="19" t="s">
        <v>111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8250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8250</v>
      </c>
      <c r="O17" s="44">
        <f t="shared" si="2"/>
        <v>1.0090508806262231</v>
      </c>
      <c r="P17" s="9"/>
    </row>
    <row r="18" spans="1:16">
      <c r="A18" s="12"/>
      <c r="B18" s="23">
        <v>334.49</v>
      </c>
      <c r="C18" s="19" t="s">
        <v>62</v>
      </c>
      <c r="D18" s="43">
        <v>234796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4" si="5">SUM(D18:M18)</f>
        <v>234796</v>
      </c>
      <c r="O18" s="44">
        <f t="shared" si="2"/>
        <v>28.717710371819962</v>
      </c>
      <c r="P18" s="9"/>
    </row>
    <row r="19" spans="1:16">
      <c r="A19" s="12"/>
      <c r="B19" s="23">
        <v>335.12</v>
      </c>
      <c r="C19" s="19" t="s">
        <v>267</v>
      </c>
      <c r="D19" s="43">
        <v>304977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304977</v>
      </c>
      <c r="O19" s="44">
        <f t="shared" si="2"/>
        <v>37.301492172211347</v>
      </c>
      <c r="P19" s="9"/>
    </row>
    <row r="20" spans="1:16">
      <c r="A20" s="12"/>
      <c r="B20" s="23">
        <v>335.14</v>
      </c>
      <c r="C20" s="19" t="s">
        <v>268</v>
      </c>
      <c r="D20" s="43">
        <v>1416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1416</v>
      </c>
      <c r="O20" s="44">
        <f t="shared" si="2"/>
        <v>0.17318982387475537</v>
      </c>
      <c r="P20" s="9"/>
    </row>
    <row r="21" spans="1:16">
      <c r="A21" s="12"/>
      <c r="B21" s="23">
        <v>335.15</v>
      </c>
      <c r="C21" s="19" t="s">
        <v>269</v>
      </c>
      <c r="D21" s="43">
        <v>4579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4579</v>
      </c>
      <c r="O21" s="44">
        <f t="shared" si="2"/>
        <v>0.56005381604696669</v>
      </c>
      <c r="P21" s="9"/>
    </row>
    <row r="22" spans="1:16">
      <c r="A22" s="12"/>
      <c r="B22" s="23">
        <v>335.18</v>
      </c>
      <c r="C22" s="19" t="s">
        <v>270</v>
      </c>
      <c r="D22" s="43">
        <v>562293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562293</v>
      </c>
      <c r="O22" s="44">
        <f t="shared" si="2"/>
        <v>68.773605675146769</v>
      </c>
      <c r="P22" s="9"/>
    </row>
    <row r="23" spans="1:16">
      <c r="A23" s="12"/>
      <c r="B23" s="23">
        <v>335.21</v>
      </c>
      <c r="C23" s="19" t="s">
        <v>24</v>
      </c>
      <c r="D23" s="43">
        <v>1240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1240</v>
      </c>
      <c r="O23" s="44">
        <f t="shared" si="2"/>
        <v>0.15166340508806261</v>
      </c>
      <c r="P23" s="9"/>
    </row>
    <row r="24" spans="1:16">
      <c r="A24" s="12"/>
      <c r="B24" s="23">
        <v>335.9</v>
      </c>
      <c r="C24" s="19" t="s">
        <v>25</v>
      </c>
      <c r="D24" s="43">
        <v>9066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9066</v>
      </c>
      <c r="O24" s="44">
        <f t="shared" si="2"/>
        <v>1.1088551859099804</v>
      </c>
      <c r="P24" s="9"/>
    </row>
    <row r="25" spans="1:16" ht="15.75">
      <c r="A25" s="27" t="s">
        <v>30</v>
      </c>
      <c r="B25" s="28"/>
      <c r="C25" s="29"/>
      <c r="D25" s="30">
        <f t="shared" ref="D25:M25" si="6">SUM(D26:D35)</f>
        <v>477319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20611042</v>
      </c>
      <c r="J25" s="30">
        <f t="shared" si="6"/>
        <v>137507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>SUM(D25:M25)</f>
        <v>21225868</v>
      </c>
      <c r="O25" s="42">
        <f t="shared" si="2"/>
        <v>2596.1188845401175</v>
      </c>
      <c r="P25" s="10"/>
    </row>
    <row r="26" spans="1:16">
      <c r="A26" s="12"/>
      <c r="B26" s="23">
        <v>341.2</v>
      </c>
      <c r="C26" s="19" t="s">
        <v>272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137507</v>
      </c>
      <c r="K26" s="43">
        <v>0</v>
      </c>
      <c r="L26" s="43">
        <v>0</v>
      </c>
      <c r="M26" s="43">
        <v>0</v>
      </c>
      <c r="N26" s="43">
        <f t="shared" ref="N26:N35" si="7">SUM(D26:M26)</f>
        <v>137507</v>
      </c>
      <c r="O26" s="44">
        <f t="shared" si="2"/>
        <v>16.81837084148728</v>
      </c>
      <c r="P26" s="9"/>
    </row>
    <row r="27" spans="1:16">
      <c r="A27" s="12"/>
      <c r="B27" s="23">
        <v>341.3</v>
      </c>
      <c r="C27" s="19" t="s">
        <v>283</v>
      </c>
      <c r="D27" s="43">
        <v>20000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20000</v>
      </c>
      <c r="O27" s="44">
        <f t="shared" si="2"/>
        <v>2.4461839530332683</v>
      </c>
      <c r="P27" s="9"/>
    </row>
    <row r="28" spans="1:16">
      <c r="A28" s="12"/>
      <c r="B28" s="23">
        <v>342.2</v>
      </c>
      <c r="C28" s="19" t="s">
        <v>32</v>
      </c>
      <c r="D28" s="43">
        <v>423154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423154</v>
      </c>
      <c r="O28" s="44">
        <f t="shared" si="2"/>
        <v>51.75562622309198</v>
      </c>
      <c r="P28" s="9"/>
    </row>
    <row r="29" spans="1:16">
      <c r="A29" s="12"/>
      <c r="B29" s="23">
        <v>343.1</v>
      </c>
      <c r="C29" s="19" t="s">
        <v>33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13796769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13796769</v>
      </c>
      <c r="O29" s="44">
        <f t="shared" si="2"/>
        <v>1687.4717465753424</v>
      </c>
      <c r="P29" s="9"/>
    </row>
    <row r="30" spans="1:16">
      <c r="A30" s="12"/>
      <c r="B30" s="23">
        <v>343.2</v>
      </c>
      <c r="C30" s="19" t="s">
        <v>34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1552766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1552766</v>
      </c>
      <c r="O30" s="44">
        <f t="shared" si="2"/>
        <v>189.91756360078278</v>
      </c>
      <c r="P30" s="9"/>
    </row>
    <row r="31" spans="1:16">
      <c r="A31" s="12"/>
      <c r="B31" s="23">
        <v>343.3</v>
      </c>
      <c r="C31" s="19" t="s">
        <v>35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1779506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1779506</v>
      </c>
      <c r="O31" s="44">
        <f t="shared" si="2"/>
        <v>217.64995107632095</v>
      </c>
      <c r="P31" s="9"/>
    </row>
    <row r="32" spans="1:16">
      <c r="A32" s="12"/>
      <c r="B32" s="23">
        <v>343.4</v>
      </c>
      <c r="C32" s="19" t="s">
        <v>36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1336910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1336910</v>
      </c>
      <c r="O32" s="44">
        <f t="shared" si="2"/>
        <v>163.51638943248531</v>
      </c>
      <c r="P32" s="9"/>
    </row>
    <row r="33" spans="1:16">
      <c r="A33" s="12"/>
      <c r="B33" s="23">
        <v>343.5</v>
      </c>
      <c r="C33" s="19" t="s">
        <v>37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1970504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1970504</v>
      </c>
      <c r="O33" s="44">
        <f t="shared" si="2"/>
        <v>241.01076320939336</v>
      </c>
      <c r="P33" s="9"/>
    </row>
    <row r="34" spans="1:16">
      <c r="A34" s="12"/>
      <c r="B34" s="23">
        <v>343.9</v>
      </c>
      <c r="C34" s="19" t="s">
        <v>69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174587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174587</v>
      </c>
      <c r="O34" s="44">
        <f t="shared" si="2"/>
        <v>21.353595890410958</v>
      </c>
      <c r="P34" s="9"/>
    </row>
    <row r="35" spans="1:16">
      <c r="A35" s="12"/>
      <c r="B35" s="23">
        <v>347.2</v>
      </c>
      <c r="C35" s="19" t="s">
        <v>70</v>
      </c>
      <c r="D35" s="43">
        <v>34165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34165</v>
      </c>
      <c r="O35" s="44">
        <f t="shared" si="2"/>
        <v>4.1786937377690805</v>
      </c>
      <c r="P35" s="9"/>
    </row>
    <row r="36" spans="1:16" ht="15.75">
      <c r="A36" s="27" t="s">
        <v>72</v>
      </c>
      <c r="B36" s="28"/>
      <c r="C36" s="29"/>
      <c r="D36" s="30">
        <f t="shared" ref="D36:M36" si="8">SUM(D37:D37)</f>
        <v>35100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>SUM(D36:M36)</f>
        <v>35100</v>
      </c>
      <c r="O36" s="42">
        <f t="shared" si="2"/>
        <v>4.2930528375733852</v>
      </c>
      <c r="P36" s="10"/>
    </row>
    <row r="37" spans="1:16">
      <c r="A37" s="45"/>
      <c r="B37" s="46">
        <v>359</v>
      </c>
      <c r="C37" s="47" t="s">
        <v>73</v>
      </c>
      <c r="D37" s="43">
        <v>35100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>SUM(D37:M37)</f>
        <v>35100</v>
      </c>
      <c r="O37" s="44">
        <f t="shared" si="2"/>
        <v>4.2930528375733852</v>
      </c>
      <c r="P37" s="9"/>
    </row>
    <row r="38" spans="1:16" ht="15.75">
      <c r="A38" s="27" t="s">
        <v>4</v>
      </c>
      <c r="B38" s="28"/>
      <c r="C38" s="29"/>
      <c r="D38" s="30">
        <f t="shared" ref="D38:M38" si="9">SUM(D39:D45)</f>
        <v>207382</v>
      </c>
      <c r="E38" s="30">
        <f t="shared" si="9"/>
        <v>913</v>
      </c>
      <c r="F38" s="30">
        <f t="shared" si="9"/>
        <v>101</v>
      </c>
      <c r="G38" s="30">
        <f t="shared" si="9"/>
        <v>0</v>
      </c>
      <c r="H38" s="30">
        <f t="shared" si="9"/>
        <v>0</v>
      </c>
      <c r="I38" s="30">
        <f t="shared" si="9"/>
        <v>24547</v>
      </c>
      <c r="J38" s="30">
        <f t="shared" si="9"/>
        <v>0</v>
      </c>
      <c r="K38" s="30">
        <f t="shared" si="9"/>
        <v>2478140</v>
      </c>
      <c r="L38" s="30">
        <f t="shared" si="9"/>
        <v>0</v>
      </c>
      <c r="M38" s="30">
        <f t="shared" si="9"/>
        <v>0</v>
      </c>
      <c r="N38" s="30">
        <f>SUM(D38:M38)</f>
        <v>2711083</v>
      </c>
      <c r="O38" s="42">
        <f t="shared" si="2"/>
        <v>331.59038649706457</v>
      </c>
      <c r="P38" s="10"/>
    </row>
    <row r="39" spans="1:16">
      <c r="A39" s="12"/>
      <c r="B39" s="23">
        <v>361.1</v>
      </c>
      <c r="C39" s="19" t="s">
        <v>41</v>
      </c>
      <c r="D39" s="43">
        <v>6367</v>
      </c>
      <c r="E39" s="43">
        <v>913</v>
      </c>
      <c r="F39" s="43">
        <v>101</v>
      </c>
      <c r="G39" s="43">
        <v>0</v>
      </c>
      <c r="H39" s="43">
        <v>0</v>
      </c>
      <c r="I39" s="43">
        <v>11272</v>
      </c>
      <c r="J39" s="43">
        <v>0</v>
      </c>
      <c r="K39" s="43">
        <v>0</v>
      </c>
      <c r="L39" s="43">
        <v>0</v>
      </c>
      <c r="M39" s="43">
        <v>0</v>
      </c>
      <c r="N39" s="43">
        <f>SUM(D39:M39)</f>
        <v>18653</v>
      </c>
      <c r="O39" s="44">
        <f t="shared" si="2"/>
        <v>2.2814334637964775</v>
      </c>
      <c r="P39" s="9"/>
    </row>
    <row r="40" spans="1:16">
      <c r="A40" s="12"/>
      <c r="B40" s="23">
        <v>361.2</v>
      </c>
      <c r="C40" s="19" t="s">
        <v>42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650965</v>
      </c>
      <c r="L40" s="43">
        <v>0</v>
      </c>
      <c r="M40" s="43">
        <v>0</v>
      </c>
      <c r="N40" s="43">
        <f t="shared" ref="N40:N45" si="10">SUM(D40:M40)</f>
        <v>650965</v>
      </c>
      <c r="O40" s="44">
        <f t="shared" si="2"/>
        <v>79.61900684931507</v>
      </c>
      <c r="P40" s="9"/>
    </row>
    <row r="41" spans="1:16">
      <c r="A41" s="12"/>
      <c r="B41" s="23">
        <v>361.3</v>
      </c>
      <c r="C41" s="19" t="s">
        <v>43</v>
      </c>
      <c r="D41" s="43">
        <v>9556</v>
      </c>
      <c r="E41" s="43">
        <v>0</v>
      </c>
      <c r="F41" s="43">
        <v>0</v>
      </c>
      <c r="G41" s="43">
        <v>0</v>
      </c>
      <c r="H41" s="43">
        <v>0</v>
      </c>
      <c r="I41" s="43">
        <v>13275</v>
      </c>
      <c r="J41" s="43">
        <v>0</v>
      </c>
      <c r="K41" s="43">
        <v>927309</v>
      </c>
      <c r="L41" s="43">
        <v>0</v>
      </c>
      <c r="M41" s="43">
        <v>0</v>
      </c>
      <c r="N41" s="43">
        <f t="shared" si="10"/>
        <v>950140</v>
      </c>
      <c r="O41" s="44">
        <f t="shared" si="2"/>
        <v>116.21086105675147</v>
      </c>
      <c r="P41" s="9"/>
    </row>
    <row r="42" spans="1:16">
      <c r="A42" s="12"/>
      <c r="B42" s="23">
        <v>364</v>
      </c>
      <c r="C42" s="19" t="s">
        <v>276</v>
      </c>
      <c r="D42" s="43">
        <v>48340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10"/>
        <v>48340</v>
      </c>
      <c r="O42" s="44">
        <f t="shared" si="2"/>
        <v>5.9124266144814088</v>
      </c>
      <c r="P42" s="9"/>
    </row>
    <row r="43" spans="1:16">
      <c r="A43" s="12"/>
      <c r="B43" s="23">
        <v>366</v>
      </c>
      <c r="C43" s="19" t="s">
        <v>236</v>
      </c>
      <c r="D43" s="43">
        <v>200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10"/>
        <v>200</v>
      </c>
      <c r="O43" s="44">
        <f t="shared" si="2"/>
        <v>2.446183953033268E-2</v>
      </c>
      <c r="P43" s="9"/>
    </row>
    <row r="44" spans="1:16">
      <c r="A44" s="12"/>
      <c r="B44" s="23">
        <v>368</v>
      </c>
      <c r="C44" s="19" t="s">
        <v>44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899866</v>
      </c>
      <c r="L44" s="43">
        <v>0</v>
      </c>
      <c r="M44" s="43">
        <v>0</v>
      </c>
      <c r="N44" s="43">
        <f t="shared" si="10"/>
        <v>899866</v>
      </c>
      <c r="O44" s="44">
        <f t="shared" si="2"/>
        <v>110.06188845401174</v>
      </c>
      <c r="P44" s="9"/>
    </row>
    <row r="45" spans="1:16">
      <c r="A45" s="12"/>
      <c r="B45" s="23">
        <v>369.9</v>
      </c>
      <c r="C45" s="19" t="s">
        <v>46</v>
      </c>
      <c r="D45" s="43">
        <v>142919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f t="shared" si="10"/>
        <v>142919</v>
      </c>
      <c r="O45" s="44">
        <f t="shared" si="2"/>
        <v>17.480308219178081</v>
      </c>
      <c r="P45" s="9"/>
    </row>
    <row r="46" spans="1:16" ht="15.75">
      <c r="A46" s="27" t="s">
        <v>31</v>
      </c>
      <c r="B46" s="28"/>
      <c r="C46" s="29"/>
      <c r="D46" s="30">
        <f t="shared" ref="D46:M46" si="11">SUM(D47:D48)</f>
        <v>4560239</v>
      </c>
      <c r="E46" s="30">
        <f t="shared" si="11"/>
        <v>0</v>
      </c>
      <c r="F46" s="30">
        <f t="shared" si="11"/>
        <v>360000</v>
      </c>
      <c r="G46" s="30">
        <f t="shared" si="11"/>
        <v>0</v>
      </c>
      <c r="H46" s="30">
        <f t="shared" si="11"/>
        <v>0</v>
      </c>
      <c r="I46" s="30">
        <f t="shared" si="11"/>
        <v>1280638</v>
      </c>
      <c r="J46" s="30">
        <f t="shared" si="11"/>
        <v>0</v>
      </c>
      <c r="K46" s="30">
        <f t="shared" si="11"/>
        <v>0</v>
      </c>
      <c r="L46" s="30">
        <f t="shared" si="11"/>
        <v>0</v>
      </c>
      <c r="M46" s="30">
        <f t="shared" si="11"/>
        <v>0</v>
      </c>
      <c r="N46" s="30">
        <f>SUM(D46:M46)</f>
        <v>6200877</v>
      </c>
      <c r="O46" s="42">
        <f t="shared" si="2"/>
        <v>758.42429060665359</v>
      </c>
      <c r="P46" s="9"/>
    </row>
    <row r="47" spans="1:16">
      <c r="A47" s="12"/>
      <c r="B47" s="23">
        <v>381</v>
      </c>
      <c r="C47" s="19" t="s">
        <v>47</v>
      </c>
      <c r="D47" s="43">
        <v>0</v>
      </c>
      <c r="E47" s="43">
        <v>0</v>
      </c>
      <c r="F47" s="43">
        <v>360000</v>
      </c>
      <c r="G47" s="43">
        <v>0</v>
      </c>
      <c r="H47" s="43">
        <v>0</v>
      </c>
      <c r="I47" s="43">
        <v>1280638</v>
      </c>
      <c r="J47" s="43">
        <v>0</v>
      </c>
      <c r="K47" s="43">
        <v>0</v>
      </c>
      <c r="L47" s="43">
        <v>0</v>
      </c>
      <c r="M47" s="43">
        <v>0</v>
      </c>
      <c r="N47" s="43">
        <f>SUM(D47:M47)</f>
        <v>1640638</v>
      </c>
      <c r="O47" s="44">
        <f t="shared" si="2"/>
        <v>200.66511741682976</v>
      </c>
      <c r="P47" s="9"/>
    </row>
    <row r="48" spans="1:16" ht="15.75" thickBot="1">
      <c r="A48" s="12"/>
      <c r="B48" s="23">
        <v>382</v>
      </c>
      <c r="C48" s="19" t="s">
        <v>55</v>
      </c>
      <c r="D48" s="43">
        <v>4560239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>SUM(D48:M48)</f>
        <v>4560239</v>
      </c>
      <c r="O48" s="44">
        <f t="shared" si="2"/>
        <v>557.75917318982385</v>
      </c>
      <c r="P48" s="9"/>
    </row>
    <row r="49" spans="1:119" ht="16.5" thickBot="1">
      <c r="A49" s="13" t="s">
        <v>39</v>
      </c>
      <c r="B49" s="21"/>
      <c r="C49" s="20"/>
      <c r="D49" s="14">
        <f t="shared" ref="D49:M49" si="12">SUM(D5,D12,D16,D25,D36,D38,D46)</f>
        <v>8493942</v>
      </c>
      <c r="E49" s="14">
        <f t="shared" si="12"/>
        <v>416590</v>
      </c>
      <c r="F49" s="14">
        <f t="shared" si="12"/>
        <v>360101</v>
      </c>
      <c r="G49" s="14">
        <f t="shared" si="12"/>
        <v>0</v>
      </c>
      <c r="H49" s="14">
        <f t="shared" si="12"/>
        <v>0</v>
      </c>
      <c r="I49" s="14">
        <f t="shared" si="12"/>
        <v>21924477</v>
      </c>
      <c r="J49" s="14">
        <f t="shared" si="12"/>
        <v>137507</v>
      </c>
      <c r="K49" s="14">
        <f t="shared" si="12"/>
        <v>2478140</v>
      </c>
      <c r="L49" s="14">
        <f t="shared" si="12"/>
        <v>0</v>
      </c>
      <c r="M49" s="14">
        <f t="shared" si="12"/>
        <v>0</v>
      </c>
      <c r="N49" s="14">
        <f>SUM(D49:M49)</f>
        <v>33810757</v>
      </c>
      <c r="O49" s="36">
        <f t="shared" si="2"/>
        <v>4135.3665606653622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5"/>
      <c r="B50" s="17"/>
      <c r="C50" s="1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8"/>
    </row>
    <row r="51" spans="1:119">
      <c r="A51" s="37"/>
      <c r="B51" s="38"/>
      <c r="C51" s="38"/>
      <c r="D51" s="39"/>
      <c r="E51" s="39"/>
      <c r="F51" s="39"/>
      <c r="G51" s="39"/>
      <c r="H51" s="39"/>
      <c r="I51" s="39"/>
      <c r="J51" s="39"/>
      <c r="K51" s="39"/>
      <c r="L51" s="52" t="s">
        <v>289</v>
      </c>
      <c r="M51" s="52"/>
      <c r="N51" s="52"/>
      <c r="O51" s="40">
        <v>8176</v>
      </c>
    </row>
    <row r="52" spans="1:119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  <row r="53" spans="1:119" ht="15.75" customHeight="1" thickBot="1">
      <c r="A53" s="56" t="s">
        <v>57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286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1904424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1904424</v>
      </c>
      <c r="O5" s="31">
        <f t="shared" ref="O5:O48" si="2">(N5/O$50)</f>
        <v>240.54869268662372</v>
      </c>
      <c r="P5" s="6"/>
    </row>
    <row r="6" spans="1:133">
      <c r="A6" s="12"/>
      <c r="B6" s="23">
        <v>311</v>
      </c>
      <c r="C6" s="19" t="s">
        <v>3</v>
      </c>
      <c r="D6" s="43">
        <v>932993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932993</v>
      </c>
      <c r="O6" s="44">
        <f t="shared" si="2"/>
        <v>117.84678539850954</v>
      </c>
      <c r="P6" s="9"/>
    </row>
    <row r="7" spans="1:133">
      <c r="A7" s="12"/>
      <c r="B7" s="23">
        <v>312.42</v>
      </c>
      <c r="C7" s="19" t="s">
        <v>88</v>
      </c>
      <c r="D7" s="43">
        <v>233220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233220</v>
      </c>
      <c r="O7" s="44">
        <f t="shared" si="2"/>
        <v>29.458128078817733</v>
      </c>
      <c r="P7" s="9"/>
    </row>
    <row r="8" spans="1:133">
      <c r="A8" s="12"/>
      <c r="B8" s="23">
        <v>312.60000000000002</v>
      </c>
      <c r="C8" s="19" t="s">
        <v>12</v>
      </c>
      <c r="D8" s="43">
        <v>468617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468617</v>
      </c>
      <c r="O8" s="44">
        <f t="shared" si="2"/>
        <v>59.19123405330302</v>
      </c>
      <c r="P8" s="9"/>
    </row>
    <row r="9" spans="1:133">
      <c r="A9" s="12"/>
      <c r="B9" s="23">
        <v>314.8</v>
      </c>
      <c r="C9" s="19" t="s">
        <v>14</v>
      </c>
      <c r="D9" s="43">
        <v>7257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7257</v>
      </c>
      <c r="O9" s="44">
        <f t="shared" si="2"/>
        <v>0.91663508904888213</v>
      </c>
      <c r="P9" s="9"/>
    </row>
    <row r="10" spans="1:133">
      <c r="A10" s="12"/>
      <c r="B10" s="23">
        <v>315</v>
      </c>
      <c r="C10" s="19" t="s">
        <v>265</v>
      </c>
      <c r="D10" s="43">
        <v>233298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233298</v>
      </c>
      <c r="O10" s="44">
        <f t="shared" si="2"/>
        <v>29.467980295566502</v>
      </c>
      <c r="P10" s="9"/>
    </row>
    <row r="11" spans="1:133">
      <c r="A11" s="12"/>
      <c r="B11" s="23">
        <v>316</v>
      </c>
      <c r="C11" s="19" t="s">
        <v>266</v>
      </c>
      <c r="D11" s="43">
        <v>29039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29039</v>
      </c>
      <c r="O11" s="44">
        <f t="shared" si="2"/>
        <v>3.6679297713780472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SUM(D13:D15)</f>
        <v>139276</v>
      </c>
      <c r="E12" s="30">
        <f t="shared" si="3"/>
        <v>413266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552542</v>
      </c>
      <c r="O12" s="42">
        <f t="shared" si="2"/>
        <v>69.791840343564488</v>
      </c>
      <c r="P12" s="10"/>
    </row>
    <row r="13" spans="1:133">
      <c r="A13" s="12"/>
      <c r="B13" s="23">
        <v>322</v>
      </c>
      <c r="C13" s="19" t="s">
        <v>0</v>
      </c>
      <c r="D13" s="43">
        <v>136924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136924</v>
      </c>
      <c r="O13" s="44">
        <f t="shared" si="2"/>
        <v>17.294934950107365</v>
      </c>
      <c r="P13" s="9"/>
    </row>
    <row r="14" spans="1:133">
      <c r="A14" s="12"/>
      <c r="B14" s="23">
        <v>324.42</v>
      </c>
      <c r="C14" s="19" t="s">
        <v>282</v>
      </c>
      <c r="D14" s="43">
        <v>0</v>
      </c>
      <c r="E14" s="43">
        <v>413266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413266</v>
      </c>
      <c r="O14" s="44">
        <f t="shared" si="2"/>
        <v>52.199823165340405</v>
      </c>
      <c r="P14" s="9"/>
    </row>
    <row r="15" spans="1:133">
      <c r="A15" s="12"/>
      <c r="B15" s="23">
        <v>329</v>
      </c>
      <c r="C15" s="19" t="s">
        <v>18</v>
      </c>
      <c r="D15" s="43">
        <v>2352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2352</v>
      </c>
      <c r="O15" s="44">
        <f t="shared" si="2"/>
        <v>0.29708222811671087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SUM(D17:D23)</f>
        <v>617943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4826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622769</v>
      </c>
      <c r="O16" s="42">
        <f t="shared" si="2"/>
        <v>78.662245800176834</v>
      </c>
      <c r="P16" s="10"/>
    </row>
    <row r="17" spans="1:16">
      <c r="A17" s="12"/>
      <c r="B17" s="23">
        <v>331.35</v>
      </c>
      <c r="C17" s="19" t="s">
        <v>111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4826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4826</v>
      </c>
      <c r="O17" s="44">
        <f t="shared" si="2"/>
        <v>0.60957433371226477</v>
      </c>
      <c r="P17" s="9"/>
    </row>
    <row r="18" spans="1:16">
      <c r="A18" s="12"/>
      <c r="B18" s="23">
        <v>334.49</v>
      </c>
      <c r="C18" s="19" t="s">
        <v>62</v>
      </c>
      <c r="D18" s="43">
        <v>15631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3" si="5">SUM(D18:M18)</f>
        <v>15631</v>
      </c>
      <c r="O18" s="44">
        <f t="shared" si="2"/>
        <v>1.9743589743589745</v>
      </c>
      <c r="P18" s="9"/>
    </row>
    <row r="19" spans="1:16">
      <c r="A19" s="12"/>
      <c r="B19" s="23">
        <v>335.12</v>
      </c>
      <c r="C19" s="19" t="s">
        <v>267</v>
      </c>
      <c r="D19" s="43">
        <v>288362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288362</v>
      </c>
      <c r="O19" s="44">
        <f t="shared" si="2"/>
        <v>36.423140078312493</v>
      </c>
      <c r="P19" s="9"/>
    </row>
    <row r="20" spans="1:16">
      <c r="A20" s="12"/>
      <c r="B20" s="23">
        <v>335.14</v>
      </c>
      <c r="C20" s="19" t="s">
        <v>268</v>
      </c>
      <c r="D20" s="43">
        <v>1506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1506</v>
      </c>
      <c r="O20" s="44">
        <f t="shared" si="2"/>
        <v>0.19022356953391437</v>
      </c>
      <c r="P20" s="9"/>
    </row>
    <row r="21" spans="1:16">
      <c r="A21" s="12"/>
      <c r="B21" s="23">
        <v>335.15</v>
      </c>
      <c r="C21" s="19" t="s">
        <v>269</v>
      </c>
      <c r="D21" s="43">
        <v>8886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8886</v>
      </c>
      <c r="O21" s="44">
        <f t="shared" si="2"/>
        <v>1.1223948465327775</v>
      </c>
      <c r="P21" s="9"/>
    </row>
    <row r="22" spans="1:16">
      <c r="A22" s="12"/>
      <c r="B22" s="23">
        <v>335.18</v>
      </c>
      <c r="C22" s="19" t="s">
        <v>270</v>
      </c>
      <c r="D22" s="43">
        <v>267752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267752</v>
      </c>
      <c r="O22" s="44">
        <f t="shared" si="2"/>
        <v>33.819881268157133</v>
      </c>
      <c r="P22" s="9"/>
    </row>
    <row r="23" spans="1:16">
      <c r="A23" s="12"/>
      <c r="B23" s="23">
        <v>335.9</v>
      </c>
      <c r="C23" s="19" t="s">
        <v>25</v>
      </c>
      <c r="D23" s="43">
        <v>35806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35806</v>
      </c>
      <c r="O23" s="44">
        <f t="shared" si="2"/>
        <v>4.5226727295692815</v>
      </c>
      <c r="P23" s="9"/>
    </row>
    <row r="24" spans="1:16" ht="15.75">
      <c r="A24" s="27" t="s">
        <v>30</v>
      </c>
      <c r="B24" s="28"/>
      <c r="C24" s="29"/>
      <c r="D24" s="30">
        <f t="shared" ref="D24:M24" si="6">SUM(D25:D35)</f>
        <v>482701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19151467</v>
      </c>
      <c r="J24" s="30">
        <f t="shared" si="6"/>
        <v>120000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>SUM(D24:M24)</f>
        <v>19754168</v>
      </c>
      <c r="O24" s="42">
        <f t="shared" si="2"/>
        <v>2495.1582670203361</v>
      </c>
      <c r="P24" s="10"/>
    </row>
    <row r="25" spans="1:16">
      <c r="A25" s="12"/>
      <c r="B25" s="23">
        <v>341.2</v>
      </c>
      <c r="C25" s="19" t="s">
        <v>272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120000</v>
      </c>
      <c r="K25" s="43">
        <v>0</v>
      </c>
      <c r="L25" s="43">
        <v>0</v>
      </c>
      <c r="M25" s="43">
        <v>0</v>
      </c>
      <c r="N25" s="43">
        <f t="shared" ref="N25:N35" si="7">SUM(D25:M25)</f>
        <v>120000</v>
      </c>
      <c r="O25" s="44">
        <f t="shared" si="2"/>
        <v>15.157256536566882</v>
      </c>
      <c r="P25" s="9"/>
    </row>
    <row r="26" spans="1:16">
      <c r="A26" s="12"/>
      <c r="B26" s="23">
        <v>341.3</v>
      </c>
      <c r="C26" s="19" t="s">
        <v>283</v>
      </c>
      <c r="D26" s="43">
        <v>20000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20000</v>
      </c>
      <c r="O26" s="44">
        <f t="shared" si="2"/>
        <v>2.5262094227611467</v>
      </c>
      <c r="P26" s="9"/>
    </row>
    <row r="27" spans="1:16">
      <c r="A27" s="12"/>
      <c r="B27" s="23">
        <v>341.9</v>
      </c>
      <c r="C27" s="19" t="s">
        <v>273</v>
      </c>
      <c r="D27" s="43">
        <v>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50</v>
      </c>
      <c r="O27" s="44">
        <f t="shared" si="2"/>
        <v>6.3155235569028675E-3</v>
      </c>
      <c r="P27" s="9"/>
    </row>
    <row r="28" spans="1:16">
      <c r="A28" s="12"/>
      <c r="B28" s="23">
        <v>342.2</v>
      </c>
      <c r="C28" s="19" t="s">
        <v>32</v>
      </c>
      <c r="D28" s="43">
        <v>414117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414117</v>
      </c>
      <c r="O28" s="44">
        <f t="shared" si="2"/>
        <v>52.307313376278891</v>
      </c>
      <c r="P28" s="9"/>
    </row>
    <row r="29" spans="1:16">
      <c r="A29" s="12"/>
      <c r="B29" s="23">
        <v>343.1</v>
      </c>
      <c r="C29" s="19" t="s">
        <v>33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12538999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12538999</v>
      </c>
      <c r="O29" s="44">
        <f t="shared" si="2"/>
        <v>1583.80687128963</v>
      </c>
      <c r="P29" s="9"/>
    </row>
    <row r="30" spans="1:16">
      <c r="A30" s="12"/>
      <c r="B30" s="23">
        <v>343.2</v>
      </c>
      <c r="C30" s="19" t="s">
        <v>34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1418555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1418555</v>
      </c>
      <c r="O30" s="44">
        <f t="shared" si="2"/>
        <v>179.17835038524694</v>
      </c>
      <c r="P30" s="9"/>
    </row>
    <row r="31" spans="1:16">
      <c r="A31" s="12"/>
      <c r="B31" s="23">
        <v>343.3</v>
      </c>
      <c r="C31" s="19" t="s">
        <v>35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1752428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1752428</v>
      </c>
      <c r="O31" s="44">
        <f t="shared" si="2"/>
        <v>221.35000631552356</v>
      </c>
      <c r="P31" s="9"/>
    </row>
    <row r="32" spans="1:16">
      <c r="A32" s="12"/>
      <c r="B32" s="23">
        <v>343.4</v>
      </c>
      <c r="C32" s="19" t="s">
        <v>36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1342562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1342562</v>
      </c>
      <c r="O32" s="44">
        <f t="shared" si="2"/>
        <v>169.57963875205255</v>
      </c>
      <c r="P32" s="9"/>
    </row>
    <row r="33" spans="1:119">
      <c r="A33" s="12"/>
      <c r="B33" s="23">
        <v>343.5</v>
      </c>
      <c r="C33" s="19" t="s">
        <v>37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1939558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1939558</v>
      </c>
      <c r="O33" s="44">
        <f t="shared" si="2"/>
        <v>244.98648477958824</v>
      </c>
      <c r="P33" s="9"/>
    </row>
    <row r="34" spans="1:119">
      <c r="A34" s="12"/>
      <c r="B34" s="23">
        <v>343.9</v>
      </c>
      <c r="C34" s="19" t="s">
        <v>69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159365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159365</v>
      </c>
      <c r="O34" s="44">
        <f t="shared" si="2"/>
        <v>20.129468232916508</v>
      </c>
      <c r="P34" s="9"/>
    </row>
    <row r="35" spans="1:119">
      <c r="A35" s="12"/>
      <c r="B35" s="23">
        <v>347.2</v>
      </c>
      <c r="C35" s="19" t="s">
        <v>70</v>
      </c>
      <c r="D35" s="43">
        <v>48534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48534</v>
      </c>
      <c r="O35" s="44">
        <f t="shared" si="2"/>
        <v>6.1303524062144747</v>
      </c>
      <c r="P35" s="9"/>
    </row>
    <row r="36" spans="1:119" ht="15.75">
      <c r="A36" s="27" t="s">
        <v>72</v>
      </c>
      <c r="B36" s="28"/>
      <c r="C36" s="29"/>
      <c r="D36" s="30">
        <f t="shared" ref="D36:M36" si="8">SUM(D37:D37)</f>
        <v>38317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8" si="9">SUM(D36:M36)</f>
        <v>38317</v>
      </c>
      <c r="O36" s="42">
        <f t="shared" si="2"/>
        <v>4.8398383225969432</v>
      </c>
      <c r="P36" s="10"/>
    </row>
    <row r="37" spans="1:119">
      <c r="A37" s="45"/>
      <c r="B37" s="46">
        <v>359</v>
      </c>
      <c r="C37" s="47" t="s">
        <v>73</v>
      </c>
      <c r="D37" s="43">
        <v>38317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38317</v>
      </c>
      <c r="O37" s="44">
        <f t="shared" si="2"/>
        <v>4.8398383225969432</v>
      </c>
      <c r="P37" s="9"/>
    </row>
    <row r="38" spans="1:119" ht="15.75">
      <c r="A38" s="27" t="s">
        <v>4</v>
      </c>
      <c r="B38" s="28"/>
      <c r="C38" s="29"/>
      <c r="D38" s="30">
        <f t="shared" ref="D38:M38" si="10">SUM(D39:D44)</f>
        <v>181615</v>
      </c>
      <c r="E38" s="30">
        <f t="shared" si="10"/>
        <v>213</v>
      </c>
      <c r="F38" s="30">
        <f t="shared" si="10"/>
        <v>13</v>
      </c>
      <c r="G38" s="30">
        <f t="shared" si="10"/>
        <v>0</v>
      </c>
      <c r="H38" s="30">
        <f t="shared" si="10"/>
        <v>0</v>
      </c>
      <c r="I38" s="30">
        <f t="shared" si="10"/>
        <v>58602</v>
      </c>
      <c r="J38" s="30">
        <f t="shared" si="10"/>
        <v>0</v>
      </c>
      <c r="K38" s="30">
        <f t="shared" si="10"/>
        <v>2805625</v>
      </c>
      <c r="L38" s="30">
        <f t="shared" si="10"/>
        <v>0</v>
      </c>
      <c r="M38" s="30">
        <f t="shared" si="10"/>
        <v>0</v>
      </c>
      <c r="N38" s="30">
        <f t="shared" si="9"/>
        <v>3046068</v>
      </c>
      <c r="O38" s="42">
        <f t="shared" si="2"/>
        <v>384.75028419856005</v>
      </c>
      <c r="P38" s="10"/>
    </row>
    <row r="39" spans="1:119">
      <c r="A39" s="12"/>
      <c r="B39" s="23">
        <v>361.1</v>
      </c>
      <c r="C39" s="19" t="s">
        <v>41</v>
      </c>
      <c r="D39" s="43">
        <v>10076</v>
      </c>
      <c r="E39" s="43">
        <v>213</v>
      </c>
      <c r="F39" s="43">
        <v>13</v>
      </c>
      <c r="G39" s="43">
        <v>0</v>
      </c>
      <c r="H39" s="43">
        <v>0</v>
      </c>
      <c r="I39" s="43">
        <v>10696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20998</v>
      </c>
      <c r="O39" s="44">
        <f t="shared" si="2"/>
        <v>2.6522672729569283</v>
      </c>
      <c r="P39" s="9"/>
    </row>
    <row r="40" spans="1:119">
      <c r="A40" s="12"/>
      <c r="B40" s="23">
        <v>361.2</v>
      </c>
      <c r="C40" s="19" t="s">
        <v>42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444923</v>
      </c>
      <c r="L40" s="43">
        <v>0</v>
      </c>
      <c r="M40" s="43">
        <v>0</v>
      </c>
      <c r="N40" s="43">
        <f t="shared" si="9"/>
        <v>444923</v>
      </c>
      <c r="O40" s="44">
        <f t="shared" si="2"/>
        <v>56.198433750157889</v>
      </c>
      <c r="P40" s="9"/>
    </row>
    <row r="41" spans="1:119">
      <c r="A41" s="12"/>
      <c r="B41" s="23">
        <v>361.3</v>
      </c>
      <c r="C41" s="19" t="s">
        <v>43</v>
      </c>
      <c r="D41" s="43">
        <v>72536</v>
      </c>
      <c r="E41" s="43">
        <v>0</v>
      </c>
      <c r="F41" s="43">
        <v>0</v>
      </c>
      <c r="G41" s="43">
        <v>0</v>
      </c>
      <c r="H41" s="43">
        <v>0</v>
      </c>
      <c r="I41" s="43">
        <v>47906</v>
      </c>
      <c r="J41" s="43">
        <v>0</v>
      </c>
      <c r="K41" s="43">
        <v>1486269</v>
      </c>
      <c r="L41" s="43">
        <v>0</v>
      </c>
      <c r="M41" s="43">
        <v>0</v>
      </c>
      <c r="N41" s="43">
        <f t="shared" si="9"/>
        <v>1606711</v>
      </c>
      <c r="O41" s="44">
        <f t="shared" si="2"/>
        <v>202.94442339269926</v>
      </c>
      <c r="P41" s="9"/>
    </row>
    <row r="42" spans="1:119">
      <c r="A42" s="12"/>
      <c r="B42" s="23">
        <v>364</v>
      </c>
      <c r="C42" s="19" t="s">
        <v>276</v>
      </c>
      <c r="D42" s="43">
        <v>59370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59370</v>
      </c>
      <c r="O42" s="44">
        <f t="shared" si="2"/>
        <v>7.4990526714664645</v>
      </c>
      <c r="P42" s="9"/>
    </row>
    <row r="43" spans="1:119">
      <c r="A43" s="12"/>
      <c r="B43" s="23">
        <v>368</v>
      </c>
      <c r="C43" s="19" t="s">
        <v>44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874433</v>
      </c>
      <c r="L43" s="43">
        <v>0</v>
      </c>
      <c r="M43" s="43">
        <v>0</v>
      </c>
      <c r="N43" s="43">
        <f t="shared" si="9"/>
        <v>874433</v>
      </c>
      <c r="O43" s="44">
        <f t="shared" si="2"/>
        <v>110.45004420866489</v>
      </c>
      <c r="P43" s="9"/>
    </row>
    <row r="44" spans="1:119">
      <c r="A44" s="12"/>
      <c r="B44" s="23">
        <v>369.9</v>
      </c>
      <c r="C44" s="19" t="s">
        <v>46</v>
      </c>
      <c r="D44" s="43">
        <v>39633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9"/>
        <v>39633</v>
      </c>
      <c r="O44" s="44">
        <f t="shared" si="2"/>
        <v>5.0060629026146266</v>
      </c>
      <c r="P44" s="9"/>
    </row>
    <row r="45" spans="1:119" ht="15.75">
      <c r="A45" s="27" t="s">
        <v>31</v>
      </c>
      <c r="B45" s="28"/>
      <c r="C45" s="29"/>
      <c r="D45" s="30">
        <f t="shared" ref="D45:M45" si="11">SUM(D46:D47)</f>
        <v>4668873</v>
      </c>
      <c r="E45" s="30">
        <f t="shared" si="11"/>
        <v>0</v>
      </c>
      <c r="F45" s="30">
        <f t="shared" si="11"/>
        <v>360000</v>
      </c>
      <c r="G45" s="30">
        <f t="shared" si="11"/>
        <v>0</v>
      </c>
      <c r="H45" s="30">
        <f t="shared" si="11"/>
        <v>0</v>
      </c>
      <c r="I45" s="30">
        <f t="shared" si="11"/>
        <v>75000</v>
      </c>
      <c r="J45" s="30">
        <f t="shared" si="11"/>
        <v>317300</v>
      </c>
      <c r="K45" s="30">
        <f t="shared" si="11"/>
        <v>0</v>
      </c>
      <c r="L45" s="30">
        <f t="shared" si="11"/>
        <v>0</v>
      </c>
      <c r="M45" s="30">
        <f t="shared" si="11"/>
        <v>0</v>
      </c>
      <c r="N45" s="30">
        <f t="shared" si="9"/>
        <v>5421173</v>
      </c>
      <c r="O45" s="42">
        <f t="shared" si="2"/>
        <v>684.75091575091574</v>
      </c>
      <c r="P45" s="9"/>
    </row>
    <row r="46" spans="1:119">
      <c r="A46" s="12"/>
      <c r="B46" s="23">
        <v>381</v>
      </c>
      <c r="C46" s="19" t="s">
        <v>47</v>
      </c>
      <c r="D46" s="43">
        <v>0</v>
      </c>
      <c r="E46" s="43">
        <v>0</v>
      </c>
      <c r="F46" s="43">
        <v>360000</v>
      </c>
      <c r="G46" s="43">
        <v>0</v>
      </c>
      <c r="H46" s="43">
        <v>0</v>
      </c>
      <c r="I46" s="43">
        <v>75000</v>
      </c>
      <c r="J46" s="43">
        <v>317300</v>
      </c>
      <c r="K46" s="43">
        <v>0</v>
      </c>
      <c r="L46" s="43">
        <v>0</v>
      </c>
      <c r="M46" s="43">
        <v>0</v>
      </c>
      <c r="N46" s="43">
        <f t="shared" si="9"/>
        <v>752300</v>
      </c>
      <c r="O46" s="44">
        <f t="shared" si="2"/>
        <v>95.023367437160545</v>
      </c>
      <c r="P46" s="9"/>
    </row>
    <row r="47" spans="1:119" ht="15.75" thickBot="1">
      <c r="A47" s="12"/>
      <c r="B47" s="23">
        <v>382</v>
      </c>
      <c r="C47" s="19" t="s">
        <v>55</v>
      </c>
      <c r="D47" s="43">
        <v>4668873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9"/>
        <v>4668873</v>
      </c>
      <c r="O47" s="44">
        <f t="shared" si="2"/>
        <v>589.72754831375516</v>
      </c>
      <c r="P47" s="9"/>
    </row>
    <row r="48" spans="1:119" ht="16.5" thickBot="1">
      <c r="A48" s="13" t="s">
        <v>39</v>
      </c>
      <c r="B48" s="21"/>
      <c r="C48" s="20"/>
      <c r="D48" s="14">
        <f t="shared" ref="D48:M48" si="12">SUM(D5,D12,D16,D24,D36,D38,D45)</f>
        <v>8033149</v>
      </c>
      <c r="E48" s="14">
        <f t="shared" si="12"/>
        <v>413479</v>
      </c>
      <c r="F48" s="14">
        <f t="shared" si="12"/>
        <v>360013</v>
      </c>
      <c r="G48" s="14">
        <f t="shared" si="12"/>
        <v>0</v>
      </c>
      <c r="H48" s="14">
        <f t="shared" si="12"/>
        <v>0</v>
      </c>
      <c r="I48" s="14">
        <f t="shared" si="12"/>
        <v>19289895</v>
      </c>
      <c r="J48" s="14">
        <f t="shared" si="12"/>
        <v>437300</v>
      </c>
      <c r="K48" s="14">
        <f t="shared" si="12"/>
        <v>2805625</v>
      </c>
      <c r="L48" s="14">
        <f t="shared" si="12"/>
        <v>0</v>
      </c>
      <c r="M48" s="14">
        <f t="shared" si="12"/>
        <v>0</v>
      </c>
      <c r="N48" s="14">
        <f t="shared" si="9"/>
        <v>31339461</v>
      </c>
      <c r="O48" s="36">
        <f t="shared" si="2"/>
        <v>3958.5020841227738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5"/>
      <c r="B49" s="17"/>
      <c r="C49" s="17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8"/>
    </row>
    <row r="50" spans="1:15">
      <c r="A50" s="37"/>
      <c r="B50" s="38"/>
      <c r="C50" s="38"/>
      <c r="D50" s="39"/>
      <c r="E50" s="39"/>
      <c r="F50" s="39"/>
      <c r="G50" s="39"/>
      <c r="H50" s="39"/>
      <c r="I50" s="39"/>
      <c r="J50" s="39"/>
      <c r="K50" s="39"/>
      <c r="L50" s="52" t="s">
        <v>287</v>
      </c>
      <c r="M50" s="52"/>
      <c r="N50" s="52"/>
      <c r="O50" s="40">
        <v>7917</v>
      </c>
    </row>
    <row r="51" spans="1:15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5"/>
    </row>
    <row r="52" spans="1:15" ht="15.75" customHeight="1" thickBot="1">
      <c r="A52" s="56" t="s">
        <v>57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8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1897748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7" si="1">SUM(D5:M5)</f>
        <v>1897748</v>
      </c>
      <c r="O5" s="31">
        <f t="shared" ref="O5:O50" si="2">(N5/O$52)</f>
        <v>235.27746094718572</v>
      </c>
      <c r="P5" s="6"/>
    </row>
    <row r="6" spans="1:133">
      <c r="A6" s="12"/>
      <c r="B6" s="23">
        <v>311</v>
      </c>
      <c r="C6" s="19" t="s">
        <v>3</v>
      </c>
      <c r="D6" s="43">
        <v>948550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948550</v>
      </c>
      <c r="O6" s="44">
        <f t="shared" si="2"/>
        <v>117.59856186461691</v>
      </c>
      <c r="P6" s="9"/>
    </row>
    <row r="7" spans="1:133">
      <c r="A7" s="12"/>
      <c r="B7" s="23">
        <v>312.42</v>
      </c>
      <c r="C7" s="19" t="s">
        <v>88</v>
      </c>
      <c r="D7" s="43">
        <v>228515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228515</v>
      </c>
      <c r="O7" s="44">
        <f t="shared" si="2"/>
        <v>28.330647160922389</v>
      </c>
      <c r="P7" s="9"/>
    </row>
    <row r="8" spans="1:133">
      <c r="A8" s="12"/>
      <c r="B8" s="23">
        <v>312.60000000000002</v>
      </c>
      <c r="C8" s="19" t="s">
        <v>12</v>
      </c>
      <c r="D8" s="43">
        <v>473891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473891</v>
      </c>
      <c r="O8" s="44">
        <f t="shared" si="2"/>
        <v>58.751673692040661</v>
      </c>
      <c r="P8" s="9"/>
    </row>
    <row r="9" spans="1:133">
      <c r="A9" s="12"/>
      <c r="B9" s="23">
        <v>314.8</v>
      </c>
      <c r="C9" s="19" t="s">
        <v>14</v>
      </c>
      <c r="D9" s="43">
        <v>5519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5519</v>
      </c>
      <c r="O9" s="44">
        <f t="shared" si="2"/>
        <v>0.68423010166129428</v>
      </c>
      <c r="P9" s="9"/>
    </row>
    <row r="10" spans="1:133">
      <c r="A10" s="12"/>
      <c r="B10" s="23">
        <v>315</v>
      </c>
      <c r="C10" s="19" t="s">
        <v>265</v>
      </c>
      <c r="D10" s="43">
        <v>215244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215244</v>
      </c>
      <c r="O10" s="44">
        <f t="shared" si="2"/>
        <v>26.68534589635507</v>
      </c>
      <c r="P10" s="9"/>
    </row>
    <row r="11" spans="1:133">
      <c r="A11" s="12"/>
      <c r="B11" s="23">
        <v>316</v>
      </c>
      <c r="C11" s="19" t="s">
        <v>266</v>
      </c>
      <c r="D11" s="43">
        <v>26029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26029</v>
      </c>
      <c r="O11" s="44">
        <f t="shared" si="2"/>
        <v>3.2270022315893874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SUM(D13:D15)</f>
        <v>89599</v>
      </c>
      <c r="E12" s="30">
        <f t="shared" si="3"/>
        <v>420755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510354</v>
      </c>
      <c r="O12" s="42">
        <f t="shared" si="2"/>
        <v>63.272253905281431</v>
      </c>
      <c r="P12" s="10"/>
    </row>
    <row r="13" spans="1:133">
      <c r="A13" s="12"/>
      <c r="B13" s="23">
        <v>322</v>
      </c>
      <c r="C13" s="19" t="s">
        <v>0</v>
      </c>
      <c r="D13" s="43">
        <v>87194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87194</v>
      </c>
      <c r="O13" s="44">
        <f t="shared" si="2"/>
        <v>10.810066947681626</v>
      </c>
      <c r="P13" s="9"/>
    </row>
    <row r="14" spans="1:133">
      <c r="A14" s="12"/>
      <c r="B14" s="23">
        <v>324.42</v>
      </c>
      <c r="C14" s="19" t="s">
        <v>282</v>
      </c>
      <c r="D14" s="43">
        <v>0</v>
      </c>
      <c r="E14" s="43">
        <v>420755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420755</v>
      </c>
      <c r="O14" s="44">
        <f t="shared" si="2"/>
        <v>52.164021819985123</v>
      </c>
      <c r="P14" s="9"/>
    </row>
    <row r="15" spans="1:133">
      <c r="A15" s="12"/>
      <c r="B15" s="23">
        <v>329</v>
      </c>
      <c r="C15" s="19" t="s">
        <v>18</v>
      </c>
      <c r="D15" s="43">
        <v>2405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2405</v>
      </c>
      <c r="O15" s="44">
        <f t="shared" si="2"/>
        <v>0.29816513761467889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SUM(D17:D24)</f>
        <v>775917</v>
      </c>
      <c r="E16" s="30">
        <f t="shared" si="4"/>
        <v>311036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1086953</v>
      </c>
      <c r="O16" s="42">
        <f t="shared" si="2"/>
        <v>134.75737664269775</v>
      </c>
      <c r="P16" s="10"/>
    </row>
    <row r="17" spans="1:16">
      <c r="A17" s="12"/>
      <c r="B17" s="23">
        <v>331.2</v>
      </c>
      <c r="C17" s="19" t="s">
        <v>61</v>
      </c>
      <c r="D17" s="43">
        <v>2200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2200</v>
      </c>
      <c r="O17" s="44">
        <f t="shared" si="2"/>
        <v>0.27274981403421772</v>
      </c>
      <c r="P17" s="9"/>
    </row>
    <row r="18" spans="1:16">
      <c r="A18" s="12"/>
      <c r="B18" s="23">
        <v>334.49</v>
      </c>
      <c r="C18" s="19" t="s">
        <v>62</v>
      </c>
      <c r="D18" s="43">
        <v>182995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ref="N18:N24" si="5">SUM(D18:M18)</f>
        <v>182995</v>
      </c>
      <c r="O18" s="44">
        <f t="shared" si="2"/>
        <v>22.687205554178032</v>
      </c>
      <c r="P18" s="9"/>
    </row>
    <row r="19" spans="1:16">
      <c r="A19" s="12"/>
      <c r="B19" s="23">
        <v>334.7</v>
      </c>
      <c r="C19" s="19" t="s">
        <v>64</v>
      </c>
      <c r="D19" s="43">
        <v>0</v>
      </c>
      <c r="E19" s="43">
        <v>311036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311036</v>
      </c>
      <c r="O19" s="44">
        <f t="shared" si="2"/>
        <v>38.561368708157701</v>
      </c>
      <c r="P19" s="9"/>
    </row>
    <row r="20" spans="1:16">
      <c r="A20" s="12"/>
      <c r="B20" s="23">
        <v>335.12</v>
      </c>
      <c r="C20" s="19" t="s">
        <v>267</v>
      </c>
      <c r="D20" s="43">
        <v>264104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264104</v>
      </c>
      <c r="O20" s="44">
        <f t="shared" si="2"/>
        <v>32.742871311678648</v>
      </c>
      <c r="P20" s="9"/>
    </row>
    <row r="21" spans="1:16">
      <c r="A21" s="12"/>
      <c r="B21" s="23">
        <v>335.14</v>
      </c>
      <c r="C21" s="19" t="s">
        <v>268</v>
      </c>
      <c r="D21" s="43">
        <v>1436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1436</v>
      </c>
      <c r="O21" s="44">
        <f t="shared" si="2"/>
        <v>0.17803124225142575</v>
      </c>
      <c r="P21" s="9"/>
    </row>
    <row r="22" spans="1:16">
      <c r="A22" s="12"/>
      <c r="B22" s="23">
        <v>335.15</v>
      </c>
      <c r="C22" s="19" t="s">
        <v>269</v>
      </c>
      <c r="D22" s="43">
        <v>3351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3351</v>
      </c>
      <c r="O22" s="44">
        <f t="shared" si="2"/>
        <v>0.41544755764939251</v>
      </c>
      <c r="P22" s="9"/>
    </row>
    <row r="23" spans="1:16">
      <c r="A23" s="12"/>
      <c r="B23" s="23">
        <v>335.18</v>
      </c>
      <c r="C23" s="19" t="s">
        <v>270</v>
      </c>
      <c r="D23" s="43">
        <v>246519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5"/>
        <v>246519</v>
      </c>
      <c r="O23" s="44">
        <f t="shared" si="2"/>
        <v>30.56273245722787</v>
      </c>
      <c r="P23" s="9"/>
    </row>
    <row r="24" spans="1:16">
      <c r="A24" s="12"/>
      <c r="B24" s="23">
        <v>335.9</v>
      </c>
      <c r="C24" s="19" t="s">
        <v>25</v>
      </c>
      <c r="D24" s="43">
        <v>75312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5"/>
        <v>75312</v>
      </c>
      <c r="O24" s="44">
        <f t="shared" si="2"/>
        <v>9.3369699975204554</v>
      </c>
      <c r="P24" s="9"/>
    </row>
    <row r="25" spans="1:16" ht="15.75">
      <c r="A25" s="27" t="s">
        <v>30</v>
      </c>
      <c r="B25" s="28"/>
      <c r="C25" s="29"/>
      <c r="D25" s="30">
        <f t="shared" ref="D25:M25" si="6">SUM(D26:D36)</f>
        <v>475816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18873778</v>
      </c>
      <c r="J25" s="30">
        <f t="shared" si="6"/>
        <v>122551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>SUM(D25:M25)</f>
        <v>19472145</v>
      </c>
      <c r="O25" s="42">
        <f t="shared" si="2"/>
        <v>2414.1017852715099</v>
      </c>
      <c r="P25" s="10"/>
    </row>
    <row r="26" spans="1:16">
      <c r="A26" s="12"/>
      <c r="B26" s="23">
        <v>341.2</v>
      </c>
      <c r="C26" s="19" t="s">
        <v>272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122551</v>
      </c>
      <c r="K26" s="43">
        <v>0</v>
      </c>
      <c r="L26" s="43">
        <v>0</v>
      </c>
      <c r="M26" s="43">
        <v>0</v>
      </c>
      <c r="N26" s="43">
        <f t="shared" ref="N26:N36" si="7">SUM(D26:M26)</f>
        <v>122551</v>
      </c>
      <c r="O26" s="44">
        <f t="shared" si="2"/>
        <v>15.193528390776097</v>
      </c>
      <c r="P26" s="9"/>
    </row>
    <row r="27" spans="1:16">
      <c r="A27" s="12"/>
      <c r="B27" s="23">
        <v>341.3</v>
      </c>
      <c r="C27" s="19" t="s">
        <v>283</v>
      </c>
      <c r="D27" s="43">
        <v>20000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20000</v>
      </c>
      <c r="O27" s="44">
        <f t="shared" si="2"/>
        <v>2.4795437639474338</v>
      </c>
      <c r="P27" s="9"/>
    </row>
    <row r="28" spans="1:16">
      <c r="A28" s="12"/>
      <c r="B28" s="23">
        <v>342.2</v>
      </c>
      <c r="C28" s="19" t="s">
        <v>32</v>
      </c>
      <c r="D28" s="43">
        <v>409840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409840</v>
      </c>
      <c r="O28" s="44">
        <f t="shared" si="2"/>
        <v>50.810810810810814</v>
      </c>
      <c r="P28" s="9"/>
    </row>
    <row r="29" spans="1:16">
      <c r="A29" s="12"/>
      <c r="B29" s="23">
        <v>343.1</v>
      </c>
      <c r="C29" s="19" t="s">
        <v>33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12401557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12401557</v>
      </c>
      <c r="O29" s="44">
        <f t="shared" si="2"/>
        <v>1537.5101661294323</v>
      </c>
      <c r="P29" s="9"/>
    </row>
    <row r="30" spans="1:16">
      <c r="A30" s="12"/>
      <c r="B30" s="23">
        <v>343.2</v>
      </c>
      <c r="C30" s="19" t="s">
        <v>34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1497326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1497326</v>
      </c>
      <c r="O30" s="44">
        <f t="shared" si="2"/>
        <v>185.63426729481776</v>
      </c>
      <c r="P30" s="9"/>
    </row>
    <row r="31" spans="1:16">
      <c r="A31" s="12"/>
      <c r="B31" s="23">
        <v>343.3</v>
      </c>
      <c r="C31" s="19" t="s">
        <v>35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1732699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1732699</v>
      </c>
      <c r="O31" s="44">
        <f t="shared" si="2"/>
        <v>214.81515001239771</v>
      </c>
      <c r="P31" s="9"/>
    </row>
    <row r="32" spans="1:16">
      <c r="A32" s="12"/>
      <c r="B32" s="23">
        <v>343.4</v>
      </c>
      <c r="C32" s="19" t="s">
        <v>36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1273500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1273500</v>
      </c>
      <c r="O32" s="44">
        <f t="shared" si="2"/>
        <v>157.88494916935284</v>
      </c>
      <c r="P32" s="9"/>
    </row>
    <row r="33" spans="1:16">
      <c r="A33" s="12"/>
      <c r="B33" s="23">
        <v>343.5</v>
      </c>
      <c r="C33" s="19" t="s">
        <v>37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1845165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1845165</v>
      </c>
      <c r="O33" s="44">
        <f t="shared" si="2"/>
        <v>228.75836846020331</v>
      </c>
      <c r="P33" s="9"/>
    </row>
    <row r="34" spans="1:16">
      <c r="A34" s="12"/>
      <c r="B34" s="23">
        <v>343.9</v>
      </c>
      <c r="C34" s="19" t="s">
        <v>69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123531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123531</v>
      </c>
      <c r="O34" s="44">
        <f t="shared" si="2"/>
        <v>15.315026035209522</v>
      </c>
      <c r="P34" s="9"/>
    </row>
    <row r="35" spans="1:16">
      <c r="A35" s="12"/>
      <c r="B35" s="23">
        <v>347.2</v>
      </c>
      <c r="C35" s="19" t="s">
        <v>70</v>
      </c>
      <c r="D35" s="43">
        <v>43250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43250</v>
      </c>
      <c r="O35" s="44">
        <f t="shared" si="2"/>
        <v>5.3620133895363251</v>
      </c>
      <c r="P35" s="9"/>
    </row>
    <row r="36" spans="1:16">
      <c r="A36" s="12"/>
      <c r="B36" s="23">
        <v>347.5</v>
      </c>
      <c r="C36" s="19" t="s">
        <v>71</v>
      </c>
      <c r="D36" s="43">
        <v>2726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7"/>
        <v>2726</v>
      </c>
      <c r="O36" s="44">
        <f t="shared" si="2"/>
        <v>0.33796181502603523</v>
      </c>
      <c r="P36" s="9"/>
    </row>
    <row r="37" spans="1:16" ht="15.75">
      <c r="A37" s="27" t="s">
        <v>72</v>
      </c>
      <c r="B37" s="28"/>
      <c r="C37" s="29"/>
      <c r="D37" s="30">
        <f t="shared" ref="D37:M37" si="8">SUM(D38:D38)</f>
        <v>29483</v>
      </c>
      <c r="E37" s="30">
        <f t="shared" si="8"/>
        <v>0</v>
      </c>
      <c r="F37" s="30">
        <f t="shared" si="8"/>
        <v>0</v>
      </c>
      <c r="G37" s="30">
        <f t="shared" si="8"/>
        <v>0</v>
      </c>
      <c r="H37" s="30">
        <f t="shared" si="8"/>
        <v>0</v>
      </c>
      <c r="I37" s="30">
        <f t="shared" si="8"/>
        <v>0</v>
      </c>
      <c r="J37" s="30">
        <f t="shared" si="8"/>
        <v>0</v>
      </c>
      <c r="K37" s="30">
        <f t="shared" si="8"/>
        <v>0</v>
      </c>
      <c r="L37" s="30">
        <f t="shared" si="8"/>
        <v>0</v>
      </c>
      <c r="M37" s="30">
        <f t="shared" si="8"/>
        <v>0</v>
      </c>
      <c r="N37" s="30">
        <f>SUM(D37:M37)</f>
        <v>29483</v>
      </c>
      <c r="O37" s="42">
        <f t="shared" si="2"/>
        <v>3.6552194396231092</v>
      </c>
      <c r="P37" s="10"/>
    </row>
    <row r="38" spans="1:16">
      <c r="A38" s="45"/>
      <c r="B38" s="46">
        <v>359</v>
      </c>
      <c r="C38" s="47" t="s">
        <v>73</v>
      </c>
      <c r="D38" s="43">
        <v>29483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>SUM(D38:M38)</f>
        <v>29483</v>
      </c>
      <c r="O38" s="44">
        <f t="shared" si="2"/>
        <v>3.6552194396231092</v>
      </c>
      <c r="P38" s="9"/>
    </row>
    <row r="39" spans="1:16" ht="15.75">
      <c r="A39" s="27" t="s">
        <v>4</v>
      </c>
      <c r="B39" s="28"/>
      <c r="C39" s="29"/>
      <c r="D39" s="30">
        <f t="shared" ref="D39:M39" si="9">SUM(D40:D46)</f>
        <v>172935</v>
      </c>
      <c r="E39" s="30">
        <f t="shared" si="9"/>
        <v>45266</v>
      </c>
      <c r="F39" s="30">
        <f t="shared" si="9"/>
        <v>82</v>
      </c>
      <c r="G39" s="30">
        <f t="shared" si="9"/>
        <v>0</v>
      </c>
      <c r="H39" s="30">
        <f t="shared" si="9"/>
        <v>0</v>
      </c>
      <c r="I39" s="30">
        <f t="shared" si="9"/>
        <v>0</v>
      </c>
      <c r="J39" s="30">
        <f t="shared" si="9"/>
        <v>0</v>
      </c>
      <c r="K39" s="30">
        <f t="shared" si="9"/>
        <v>1902087</v>
      </c>
      <c r="L39" s="30">
        <f t="shared" si="9"/>
        <v>0</v>
      </c>
      <c r="M39" s="30">
        <f t="shared" si="9"/>
        <v>0</v>
      </c>
      <c r="N39" s="30">
        <f>SUM(D39:M39)</f>
        <v>2120370</v>
      </c>
      <c r="O39" s="42">
        <f t="shared" si="2"/>
        <v>262.87751053806102</v>
      </c>
      <c r="P39" s="10"/>
    </row>
    <row r="40" spans="1:16">
      <c r="A40" s="12"/>
      <c r="B40" s="23">
        <v>361.1</v>
      </c>
      <c r="C40" s="19" t="s">
        <v>41</v>
      </c>
      <c r="D40" s="43">
        <v>16940</v>
      </c>
      <c r="E40" s="43">
        <v>236</v>
      </c>
      <c r="F40" s="43">
        <v>82</v>
      </c>
      <c r="G40" s="43">
        <v>0</v>
      </c>
      <c r="H40" s="43">
        <v>0</v>
      </c>
      <c r="I40" s="43">
        <v>0</v>
      </c>
      <c r="J40" s="43">
        <v>0</v>
      </c>
      <c r="K40" s="43">
        <v>534306</v>
      </c>
      <c r="L40" s="43">
        <v>0</v>
      </c>
      <c r="M40" s="43">
        <v>0</v>
      </c>
      <c r="N40" s="43">
        <f>SUM(D40:M40)</f>
        <v>551564</v>
      </c>
      <c r="O40" s="44">
        <f t="shared" si="2"/>
        <v>68.381353830895122</v>
      </c>
      <c r="P40" s="9"/>
    </row>
    <row r="41" spans="1:16">
      <c r="A41" s="12"/>
      <c r="B41" s="23">
        <v>361.3</v>
      </c>
      <c r="C41" s="19" t="s">
        <v>43</v>
      </c>
      <c r="D41" s="43">
        <v>40060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223428</v>
      </c>
      <c r="L41" s="43">
        <v>0</v>
      </c>
      <c r="M41" s="43">
        <v>0</v>
      </c>
      <c r="N41" s="43">
        <f t="shared" ref="N41:N46" si="10">SUM(D41:M41)</f>
        <v>263488</v>
      </c>
      <c r="O41" s="44">
        <f t="shared" si="2"/>
        <v>32.66650136374907</v>
      </c>
      <c r="P41" s="9"/>
    </row>
    <row r="42" spans="1:16">
      <c r="A42" s="12"/>
      <c r="B42" s="23">
        <v>361.4</v>
      </c>
      <c r="C42" s="19" t="s">
        <v>284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285576</v>
      </c>
      <c r="L42" s="43">
        <v>0</v>
      </c>
      <c r="M42" s="43">
        <v>0</v>
      </c>
      <c r="N42" s="43">
        <f t="shared" si="10"/>
        <v>285576</v>
      </c>
      <c r="O42" s="44">
        <f t="shared" si="2"/>
        <v>35.404909496652614</v>
      </c>
      <c r="P42" s="9"/>
    </row>
    <row r="43" spans="1:16">
      <c r="A43" s="12"/>
      <c r="B43" s="23">
        <v>364</v>
      </c>
      <c r="C43" s="19" t="s">
        <v>276</v>
      </c>
      <c r="D43" s="43">
        <v>36963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f t="shared" si="10"/>
        <v>36963</v>
      </c>
      <c r="O43" s="44">
        <f t="shared" si="2"/>
        <v>4.5825688073394497</v>
      </c>
      <c r="P43" s="9"/>
    </row>
    <row r="44" spans="1:16">
      <c r="A44" s="12"/>
      <c r="B44" s="23">
        <v>366</v>
      </c>
      <c r="C44" s="19" t="s">
        <v>236</v>
      </c>
      <c r="D44" s="43">
        <v>4312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10"/>
        <v>4312</v>
      </c>
      <c r="O44" s="44">
        <f t="shared" si="2"/>
        <v>0.53458963550706673</v>
      </c>
      <c r="P44" s="9"/>
    </row>
    <row r="45" spans="1:16">
      <c r="A45" s="12"/>
      <c r="B45" s="23">
        <v>368</v>
      </c>
      <c r="C45" s="19" t="s">
        <v>44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858777</v>
      </c>
      <c r="L45" s="43">
        <v>0</v>
      </c>
      <c r="M45" s="43">
        <v>0</v>
      </c>
      <c r="N45" s="43">
        <f t="shared" si="10"/>
        <v>858777</v>
      </c>
      <c r="O45" s="44">
        <f t="shared" si="2"/>
        <v>106.46875774857426</v>
      </c>
      <c r="P45" s="9"/>
    </row>
    <row r="46" spans="1:16">
      <c r="A46" s="12"/>
      <c r="B46" s="23">
        <v>369.9</v>
      </c>
      <c r="C46" s="19" t="s">
        <v>46</v>
      </c>
      <c r="D46" s="43">
        <v>74660</v>
      </c>
      <c r="E46" s="43">
        <v>45030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f t="shared" si="10"/>
        <v>119690</v>
      </c>
      <c r="O46" s="44">
        <f t="shared" si="2"/>
        <v>14.838829655343417</v>
      </c>
      <c r="P46" s="9"/>
    </row>
    <row r="47" spans="1:16" ht="15.75">
      <c r="A47" s="27" t="s">
        <v>31</v>
      </c>
      <c r="B47" s="28"/>
      <c r="C47" s="29"/>
      <c r="D47" s="30">
        <f t="shared" ref="D47:M47" si="11">SUM(D48:D49)</f>
        <v>4758997</v>
      </c>
      <c r="E47" s="30">
        <f t="shared" si="11"/>
        <v>0</v>
      </c>
      <c r="F47" s="30">
        <f t="shared" si="11"/>
        <v>330000</v>
      </c>
      <c r="G47" s="30">
        <f t="shared" si="11"/>
        <v>0</v>
      </c>
      <c r="H47" s="30">
        <f t="shared" si="11"/>
        <v>0</v>
      </c>
      <c r="I47" s="30">
        <f t="shared" si="11"/>
        <v>177000</v>
      </c>
      <c r="J47" s="30">
        <f t="shared" si="11"/>
        <v>538191</v>
      </c>
      <c r="K47" s="30">
        <f t="shared" si="11"/>
        <v>0</v>
      </c>
      <c r="L47" s="30">
        <f t="shared" si="11"/>
        <v>0</v>
      </c>
      <c r="M47" s="30">
        <f t="shared" si="11"/>
        <v>0</v>
      </c>
      <c r="N47" s="30">
        <f>SUM(D47:M47)</f>
        <v>5804188</v>
      </c>
      <c r="O47" s="42">
        <f t="shared" si="2"/>
        <v>719.58690800892634</v>
      </c>
      <c r="P47" s="9"/>
    </row>
    <row r="48" spans="1:16">
      <c r="A48" s="12"/>
      <c r="B48" s="23">
        <v>381</v>
      </c>
      <c r="C48" s="19" t="s">
        <v>47</v>
      </c>
      <c r="D48" s="43">
        <v>0</v>
      </c>
      <c r="E48" s="43">
        <v>0</v>
      </c>
      <c r="F48" s="43">
        <v>330000</v>
      </c>
      <c r="G48" s="43">
        <v>0</v>
      </c>
      <c r="H48" s="43">
        <v>0</v>
      </c>
      <c r="I48" s="43">
        <v>177000</v>
      </c>
      <c r="J48" s="43">
        <v>538191</v>
      </c>
      <c r="K48" s="43">
        <v>0</v>
      </c>
      <c r="L48" s="43">
        <v>0</v>
      </c>
      <c r="M48" s="43">
        <v>0</v>
      </c>
      <c r="N48" s="43">
        <f>SUM(D48:M48)</f>
        <v>1045191</v>
      </c>
      <c r="O48" s="44">
        <f t="shared" si="2"/>
        <v>129.57984130919911</v>
      </c>
      <c r="P48" s="9"/>
    </row>
    <row r="49" spans="1:119" ht="15.75" thickBot="1">
      <c r="A49" s="12"/>
      <c r="B49" s="23">
        <v>382</v>
      </c>
      <c r="C49" s="19" t="s">
        <v>55</v>
      </c>
      <c r="D49" s="43">
        <v>4758997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f>SUM(D49:M49)</f>
        <v>4758997</v>
      </c>
      <c r="O49" s="44">
        <f t="shared" si="2"/>
        <v>590.00706669972726</v>
      </c>
      <c r="P49" s="9"/>
    </row>
    <row r="50" spans="1:119" ht="16.5" thickBot="1">
      <c r="A50" s="13" t="s">
        <v>39</v>
      </c>
      <c r="B50" s="21"/>
      <c r="C50" s="20"/>
      <c r="D50" s="14">
        <f t="shared" ref="D50:M50" si="12">SUM(D5,D12,D16,D25,D37,D39,D47)</f>
        <v>8200495</v>
      </c>
      <c r="E50" s="14">
        <f t="shared" si="12"/>
        <v>777057</v>
      </c>
      <c r="F50" s="14">
        <f t="shared" si="12"/>
        <v>330082</v>
      </c>
      <c r="G50" s="14">
        <f t="shared" si="12"/>
        <v>0</v>
      </c>
      <c r="H50" s="14">
        <f t="shared" si="12"/>
        <v>0</v>
      </c>
      <c r="I50" s="14">
        <f t="shared" si="12"/>
        <v>19050778</v>
      </c>
      <c r="J50" s="14">
        <f t="shared" si="12"/>
        <v>660742</v>
      </c>
      <c r="K50" s="14">
        <f t="shared" si="12"/>
        <v>1902087</v>
      </c>
      <c r="L50" s="14">
        <f t="shared" si="12"/>
        <v>0</v>
      </c>
      <c r="M50" s="14">
        <f t="shared" si="12"/>
        <v>0</v>
      </c>
      <c r="N50" s="14">
        <f>SUM(D50:M50)</f>
        <v>30921241</v>
      </c>
      <c r="O50" s="36">
        <f t="shared" si="2"/>
        <v>3833.5285147532854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5"/>
      <c r="B51" s="17"/>
      <c r="C51" s="17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8"/>
    </row>
    <row r="52" spans="1:119">
      <c r="A52" s="37"/>
      <c r="B52" s="38"/>
      <c r="C52" s="38"/>
      <c r="D52" s="39"/>
      <c r="E52" s="39"/>
      <c r="F52" s="39"/>
      <c r="G52" s="39"/>
      <c r="H52" s="39"/>
      <c r="I52" s="39"/>
      <c r="J52" s="39"/>
      <c r="K52" s="39"/>
      <c r="L52" s="52" t="s">
        <v>285</v>
      </c>
      <c r="M52" s="52"/>
      <c r="N52" s="52"/>
      <c r="O52" s="40">
        <v>8066</v>
      </c>
    </row>
    <row r="53" spans="1:119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5"/>
    </row>
    <row r="54" spans="1:119" ht="15.75" customHeight="1" thickBot="1">
      <c r="A54" s="56" t="s">
        <v>57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8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SUM(D6:D11)</f>
        <v>1848576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5" si="1">SUM(D5:M5)</f>
        <v>1848576</v>
      </c>
      <c r="O5" s="31">
        <f t="shared" ref="O5:O49" si="2">(N5/O$51)</f>
        <v>235.3974277346237</v>
      </c>
      <c r="P5" s="6"/>
    </row>
    <row r="6" spans="1:133">
      <c r="A6" s="12"/>
      <c r="B6" s="23">
        <v>311</v>
      </c>
      <c r="C6" s="19" t="s">
        <v>3</v>
      </c>
      <c r="D6" s="43">
        <v>936748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936748</v>
      </c>
      <c r="O6" s="44">
        <f t="shared" si="2"/>
        <v>119.28536864892398</v>
      </c>
      <c r="P6" s="9"/>
    </row>
    <row r="7" spans="1:133">
      <c r="A7" s="12"/>
      <c r="B7" s="23">
        <v>312.42</v>
      </c>
      <c r="C7" s="19" t="s">
        <v>88</v>
      </c>
      <c r="D7" s="43">
        <v>250812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250812</v>
      </c>
      <c r="O7" s="44">
        <f t="shared" si="2"/>
        <v>31.938367502865148</v>
      </c>
      <c r="P7" s="9"/>
    </row>
    <row r="8" spans="1:133">
      <c r="A8" s="12"/>
      <c r="B8" s="23">
        <v>312.60000000000002</v>
      </c>
      <c r="C8" s="19" t="s">
        <v>12</v>
      </c>
      <c r="D8" s="43">
        <v>385284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385284</v>
      </c>
      <c r="O8" s="44">
        <f t="shared" si="2"/>
        <v>49.062014516745194</v>
      </c>
      <c r="P8" s="9"/>
    </row>
    <row r="9" spans="1:133">
      <c r="A9" s="12"/>
      <c r="B9" s="23">
        <v>314.8</v>
      </c>
      <c r="C9" s="19" t="s">
        <v>14</v>
      </c>
      <c r="D9" s="43">
        <v>10426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10426</v>
      </c>
      <c r="O9" s="44">
        <f t="shared" si="2"/>
        <v>1.3276454858016045</v>
      </c>
      <c r="P9" s="9"/>
    </row>
    <row r="10" spans="1:133">
      <c r="A10" s="12"/>
      <c r="B10" s="23">
        <v>315</v>
      </c>
      <c r="C10" s="19" t="s">
        <v>265</v>
      </c>
      <c r="D10" s="43">
        <v>241427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241427</v>
      </c>
      <c r="O10" s="44">
        <f t="shared" si="2"/>
        <v>30.743282821851523</v>
      </c>
      <c r="P10" s="9"/>
    </row>
    <row r="11" spans="1:133">
      <c r="A11" s="12"/>
      <c r="B11" s="23">
        <v>316</v>
      </c>
      <c r="C11" s="19" t="s">
        <v>266</v>
      </c>
      <c r="D11" s="43">
        <v>23879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23879</v>
      </c>
      <c r="O11" s="44">
        <f t="shared" si="2"/>
        <v>3.0407487584362665</v>
      </c>
      <c r="P11" s="9"/>
    </row>
    <row r="12" spans="1:133" ht="15.75">
      <c r="A12" s="27" t="s">
        <v>17</v>
      </c>
      <c r="B12" s="28"/>
      <c r="C12" s="29"/>
      <c r="D12" s="30">
        <f t="shared" ref="D12:M12" si="3">SUM(D13:D14)</f>
        <v>67143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67143</v>
      </c>
      <c r="O12" s="42">
        <f t="shared" si="2"/>
        <v>8.5499808990194825</v>
      </c>
      <c r="P12" s="10"/>
    </row>
    <row r="13" spans="1:133">
      <c r="A13" s="12"/>
      <c r="B13" s="23">
        <v>322</v>
      </c>
      <c r="C13" s="19" t="s">
        <v>0</v>
      </c>
      <c r="D13" s="43">
        <v>65842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65842</v>
      </c>
      <c r="O13" s="44">
        <f t="shared" si="2"/>
        <v>8.3843117280020376</v>
      </c>
      <c r="P13" s="9"/>
    </row>
    <row r="14" spans="1:133">
      <c r="A14" s="12"/>
      <c r="B14" s="23">
        <v>329</v>
      </c>
      <c r="C14" s="19" t="s">
        <v>18</v>
      </c>
      <c r="D14" s="43">
        <v>1301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1301</v>
      </c>
      <c r="O14" s="44">
        <f t="shared" si="2"/>
        <v>0.16566917101744555</v>
      </c>
      <c r="P14" s="9"/>
    </row>
    <row r="15" spans="1:133" ht="15.75">
      <c r="A15" s="27" t="s">
        <v>19</v>
      </c>
      <c r="B15" s="28"/>
      <c r="C15" s="29"/>
      <c r="D15" s="30">
        <f t="shared" ref="D15:M15" si="4">SUM(D16:D22)</f>
        <v>557667</v>
      </c>
      <c r="E15" s="30">
        <f t="shared" si="4"/>
        <v>11050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568717</v>
      </c>
      <c r="O15" s="42">
        <f t="shared" si="2"/>
        <v>72.420348911244105</v>
      </c>
      <c r="P15" s="10"/>
    </row>
    <row r="16" spans="1:133">
      <c r="A16" s="12"/>
      <c r="B16" s="23">
        <v>334.49</v>
      </c>
      <c r="C16" s="19" t="s">
        <v>62</v>
      </c>
      <c r="D16" s="43">
        <v>8500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ref="N16:N22" si="5">SUM(D16:M16)</f>
        <v>8500</v>
      </c>
      <c r="O16" s="44">
        <f t="shared" si="2"/>
        <v>1.0823888959633261</v>
      </c>
      <c r="P16" s="9"/>
    </row>
    <row r="17" spans="1:16">
      <c r="A17" s="12"/>
      <c r="B17" s="23">
        <v>334.5</v>
      </c>
      <c r="C17" s="19" t="s">
        <v>63</v>
      </c>
      <c r="D17" s="43">
        <v>0</v>
      </c>
      <c r="E17" s="43">
        <v>11050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5"/>
        <v>11050</v>
      </c>
      <c r="O17" s="44">
        <f t="shared" si="2"/>
        <v>1.4071055647523238</v>
      </c>
      <c r="P17" s="9"/>
    </row>
    <row r="18" spans="1:16">
      <c r="A18" s="12"/>
      <c r="B18" s="23">
        <v>335.12</v>
      </c>
      <c r="C18" s="19" t="s">
        <v>267</v>
      </c>
      <c r="D18" s="43">
        <v>237648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237648</v>
      </c>
      <c r="O18" s="44">
        <f t="shared" si="2"/>
        <v>30.262065452693239</v>
      </c>
      <c r="P18" s="9"/>
    </row>
    <row r="19" spans="1:16">
      <c r="A19" s="12"/>
      <c r="B19" s="23">
        <v>335.14</v>
      </c>
      <c r="C19" s="19" t="s">
        <v>268</v>
      </c>
      <c r="D19" s="43">
        <v>1670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1670</v>
      </c>
      <c r="O19" s="44">
        <f t="shared" si="2"/>
        <v>0.21265758308926525</v>
      </c>
      <c r="P19" s="9"/>
    </row>
    <row r="20" spans="1:16">
      <c r="A20" s="12"/>
      <c r="B20" s="23">
        <v>335.15</v>
      </c>
      <c r="C20" s="19" t="s">
        <v>269</v>
      </c>
      <c r="D20" s="43">
        <v>7641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7641</v>
      </c>
      <c r="O20" s="44">
        <f t="shared" si="2"/>
        <v>0.97300394753597352</v>
      </c>
      <c r="P20" s="9"/>
    </row>
    <row r="21" spans="1:16">
      <c r="A21" s="12"/>
      <c r="B21" s="23">
        <v>335.18</v>
      </c>
      <c r="C21" s="19" t="s">
        <v>270</v>
      </c>
      <c r="D21" s="43">
        <v>217447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217447</v>
      </c>
      <c r="O21" s="44">
        <f t="shared" si="2"/>
        <v>27.689672736533808</v>
      </c>
      <c r="P21" s="9"/>
    </row>
    <row r="22" spans="1:16">
      <c r="A22" s="12"/>
      <c r="B22" s="23">
        <v>335.9</v>
      </c>
      <c r="C22" s="19" t="s">
        <v>25</v>
      </c>
      <c r="D22" s="43">
        <v>84761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84761</v>
      </c>
      <c r="O22" s="44">
        <f t="shared" si="2"/>
        <v>10.793454730676174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SUM(D24:D35)</f>
        <v>434222</v>
      </c>
      <c r="E23" s="30">
        <f t="shared" si="6"/>
        <v>423179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21010702</v>
      </c>
      <c r="J23" s="30">
        <f t="shared" si="6"/>
        <v>612164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>SUM(D23:M23)</f>
        <v>22480267</v>
      </c>
      <c r="O23" s="42">
        <f t="shared" si="2"/>
        <v>2862.6342798930345</v>
      </c>
      <c r="P23" s="10"/>
    </row>
    <row r="24" spans="1:16">
      <c r="A24" s="12"/>
      <c r="B24" s="23">
        <v>341.2</v>
      </c>
      <c r="C24" s="19" t="s">
        <v>272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612164</v>
      </c>
      <c r="K24" s="43">
        <v>0</v>
      </c>
      <c r="L24" s="43">
        <v>0</v>
      </c>
      <c r="M24" s="43">
        <v>0</v>
      </c>
      <c r="N24" s="43">
        <f t="shared" ref="N24:N35" si="7">SUM(D24:M24)</f>
        <v>612164</v>
      </c>
      <c r="O24" s="44">
        <f t="shared" si="2"/>
        <v>77.952884248058069</v>
      </c>
      <c r="P24" s="9"/>
    </row>
    <row r="25" spans="1:16">
      <c r="A25" s="12"/>
      <c r="B25" s="23">
        <v>341.9</v>
      </c>
      <c r="C25" s="19" t="s">
        <v>273</v>
      </c>
      <c r="D25" s="43">
        <v>0</v>
      </c>
      <c r="E25" s="43">
        <v>423179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423179</v>
      </c>
      <c r="O25" s="44">
        <f t="shared" si="2"/>
        <v>53.887558894689924</v>
      </c>
      <c r="P25" s="9"/>
    </row>
    <row r="26" spans="1:16">
      <c r="A26" s="12"/>
      <c r="B26" s="23">
        <v>342.2</v>
      </c>
      <c r="C26" s="19" t="s">
        <v>32</v>
      </c>
      <c r="D26" s="43">
        <v>407177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407177</v>
      </c>
      <c r="O26" s="44">
        <f t="shared" si="2"/>
        <v>51.84986629313638</v>
      </c>
      <c r="P26" s="9"/>
    </row>
    <row r="27" spans="1:16">
      <c r="A27" s="12"/>
      <c r="B27" s="23">
        <v>343.1</v>
      </c>
      <c r="C27" s="19" t="s">
        <v>33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14642590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14642590</v>
      </c>
      <c r="O27" s="44">
        <f t="shared" si="2"/>
        <v>1864.585508722781</v>
      </c>
      <c r="P27" s="9"/>
    </row>
    <row r="28" spans="1:16">
      <c r="A28" s="12"/>
      <c r="B28" s="23">
        <v>343.2</v>
      </c>
      <c r="C28" s="19" t="s">
        <v>34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1548073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1548073</v>
      </c>
      <c r="O28" s="44">
        <f t="shared" si="2"/>
        <v>197.13141474595696</v>
      </c>
      <c r="P28" s="9"/>
    </row>
    <row r="29" spans="1:16">
      <c r="A29" s="12"/>
      <c r="B29" s="23">
        <v>343.3</v>
      </c>
      <c r="C29" s="19" t="s">
        <v>35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1591901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1591901</v>
      </c>
      <c r="O29" s="44">
        <f t="shared" si="2"/>
        <v>202.7124665732841</v>
      </c>
      <c r="P29" s="9"/>
    </row>
    <row r="30" spans="1:16">
      <c r="A30" s="12"/>
      <c r="B30" s="23">
        <v>343.4</v>
      </c>
      <c r="C30" s="19" t="s">
        <v>36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1269825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1269825</v>
      </c>
      <c r="O30" s="44">
        <f t="shared" si="2"/>
        <v>161.69935056666242</v>
      </c>
      <c r="P30" s="9"/>
    </row>
    <row r="31" spans="1:16">
      <c r="A31" s="12"/>
      <c r="B31" s="23">
        <v>343.5</v>
      </c>
      <c r="C31" s="19" t="s">
        <v>37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1763643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1763643</v>
      </c>
      <c r="O31" s="44">
        <f t="shared" si="2"/>
        <v>224.58207054628804</v>
      </c>
      <c r="P31" s="9"/>
    </row>
    <row r="32" spans="1:16">
      <c r="A32" s="12"/>
      <c r="B32" s="23">
        <v>343.9</v>
      </c>
      <c r="C32" s="19" t="s">
        <v>69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194670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194670</v>
      </c>
      <c r="O32" s="44">
        <f t="shared" si="2"/>
        <v>24.789252514962435</v>
      </c>
      <c r="P32" s="9"/>
    </row>
    <row r="33" spans="1:16">
      <c r="A33" s="12"/>
      <c r="B33" s="23">
        <v>347.2</v>
      </c>
      <c r="C33" s="19" t="s">
        <v>70</v>
      </c>
      <c r="D33" s="43">
        <v>21752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21752</v>
      </c>
      <c r="O33" s="44">
        <f t="shared" si="2"/>
        <v>2.7698968547052081</v>
      </c>
      <c r="P33" s="9"/>
    </row>
    <row r="34" spans="1:16">
      <c r="A34" s="12"/>
      <c r="B34" s="23">
        <v>347.4</v>
      </c>
      <c r="C34" s="19" t="s">
        <v>200</v>
      </c>
      <c r="D34" s="43">
        <v>615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615</v>
      </c>
      <c r="O34" s="44">
        <f t="shared" si="2"/>
        <v>7.8314020119699485E-2</v>
      </c>
      <c r="P34" s="9"/>
    </row>
    <row r="35" spans="1:16">
      <c r="A35" s="12"/>
      <c r="B35" s="23">
        <v>347.5</v>
      </c>
      <c r="C35" s="19" t="s">
        <v>71</v>
      </c>
      <c r="D35" s="43">
        <v>4678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4678</v>
      </c>
      <c r="O35" s="44">
        <f t="shared" si="2"/>
        <v>0.59569591239016939</v>
      </c>
      <c r="P35" s="9"/>
    </row>
    <row r="36" spans="1:16" ht="15.75">
      <c r="A36" s="27" t="s">
        <v>72</v>
      </c>
      <c r="B36" s="28"/>
      <c r="C36" s="29"/>
      <c r="D36" s="30">
        <f t="shared" ref="D36:M36" si="8">SUM(D37:D37)</f>
        <v>28459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9" si="9">SUM(D36:M36)</f>
        <v>28459</v>
      </c>
      <c r="O36" s="42">
        <f t="shared" si="2"/>
        <v>3.6239653635553291</v>
      </c>
      <c r="P36" s="10"/>
    </row>
    <row r="37" spans="1:16">
      <c r="A37" s="45"/>
      <c r="B37" s="46">
        <v>359</v>
      </c>
      <c r="C37" s="47" t="s">
        <v>73</v>
      </c>
      <c r="D37" s="43">
        <v>28459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28459</v>
      </c>
      <c r="O37" s="44">
        <f t="shared" si="2"/>
        <v>3.6239653635553291</v>
      </c>
      <c r="P37" s="9"/>
    </row>
    <row r="38" spans="1:16" ht="15.75">
      <c r="A38" s="27" t="s">
        <v>4</v>
      </c>
      <c r="B38" s="28"/>
      <c r="C38" s="29"/>
      <c r="D38" s="30">
        <f t="shared" ref="D38:M38" si="10">SUM(D39:D44)</f>
        <v>206546</v>
      </c>
      <c r="E38" s="30">
        <f t="shared" si="10"/>
        <v>633</v>
      </c>
      <c r="F38" s="30">
        <f t="shared" si="10"/>
        <v>36</v>
      </c>
      <c r="G38" s="30">
        <f t="shared" si="10"/>
        <v>0</v>
      </c>
      <c r="H38" s="30">
        <f t="shared" si="10"/>
        <v>0</v>
      </c>
      <c r="I38" s="30">
        <f t="shared" si="10"/>
        <v>0</v>
      </c>
      <c r="J38" s="30">
        <f t="shared" si="10"/>
        <v>0</v>
      </c>
      <c r="K38" s="30">
        <f t="shared" si="10"/>
        <v>636121</v>
      </c>
      <c r="L38" s="30">
        <f t="shared" si="10"/>
        <v>0</v>
      </c>
      <c r="M38" s="30">
        <f t="shared" si="10"/>
        <v>0</v>
      </c>
      <c r="N38" s="30">
        <f t="shared" si="9"/>
        <v>843336</v>
      </c>
      <c r="O38" s="42">
        <f t="shared" si="2"/>
        <v>107.39029670189737</v>
      </c>
      <c r="P38" s="10"/>
    </row>
    <row r="39" spans="1:16">
      <c r="A39" s="12"/>
      <c r="B39" s="23">
        <v>361.1</v>
      </c>
      <c r="C39" s="19" t="s">
        <v>41</v>
      </c>
      <c r="D39" s="43">
        <v>22613</v>
      </c>
      <c r="E39" s="43">
        <v>0</v>
      </c>
      <c r="F39" s="43">
        <v>36</v>
      </c>
      <c r="G39" s="43">
        <v>0</v>
      </c>
      <c r="H39" s="43">
        <v>0</v>
      </c>
      <c r="I39" s="43">
        <v>0</v>
      </c>
      <c r="J39" s="43">
        <v>0</v>
      </c>
      <c r="K39" s="43">
        <v>578092</v>
      </c>
      <c r="L39" s="43">
        <v>0</v>
      </c>
      <c r="M39" s="43">
        <v>0</v>
      </c>
      <c r="N39" s="43">
        <f t="shared" si="9"/>
        <v>600741</v>
      </c>
      <c r="O39" s="44">
        <f t="shared" si="2"/>
        <v>76.498280911753469</v>
      </c>
      <c r="P39" s="9"/>
    </row>
    <row r="40" spans="1:16">
      <c r="A40" s="12"/>
      <c r="B40" s="23">
        <v>361.3</v>
      </c>
      <c r="C40" s="19" t="s">
        <v>43</v>
      </c>
      <c r="D40" s="43">
        <v>-45910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-709713</v>
      </c>
      <c r="L40" s="43">
        <v>0</v>
      </c>
      <c r="M40" s="43">
        <v>0</v>
      </c>
      <c r="N40" s="43">
        <f t="shared" si="9"/>
        <v>-755623</v>
      </c>
      <c r="O40" s="44">
        <f t="shared" si="2"/>
        <v>-96.220934674646628</v>
      </c>
      <c r="P40" s="9"/>
    </row>
    <row r="41" spans="1:16">
      <c r="A41" s="12"/>
      <c r="B41" s="23">
        <v>362</v>
      </c>
      <c r="C41" s="19" t="s">
        <v>224</v>
      </c>
      <c r="D41" s="43">
        <v>12535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9"/>
        <v>12535</v>
      </c>
      <c r="O41" s="44">
        <f t="shared" si="2"/>
        <v>1.5962052718706228</v>
      </c>
      <c r="P41" s="9"/>
    </row>
    <row r="42" spans="1:16">
      <c r="A42" s="12"/>
      <c r="B42" s="23">
        <v>366</v>
      </c>
      <c r="C42" s="19" t="s">
        <v>236</v>
      </c>
      <c r="D42" s="43">
        <v>2602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2602</v>
      </c>
      <c r="O42" s="44">
        <f t="shared" si="2"/>
        <v>0.3313383420348911</v>
      </c>
      <c r="P42" s="9"/>
    </row>
    <row r="43" spans="1:16">
      <c r="A43" s="12"/>
      <c r="B43" s="23">
        <v>368</v>
      </c>
      <c r="C43" s="19" t="s">
        <v>44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767742</v>
      </c>
      <c r="L43" s="43">
        <v>0</v>
      </c>
      <c r="M43" s="43">
        <v>0</v>
      </c>
      <c r="N43" s="43">
        <f t="shared" si="9"/>
        <v>767742</v>
      </c>
      <c r="O43" s="44">
        <f t="shared" si="2"/>
        <v>97.764166560550109</v>
      </c>
      <c r="P43" s="9"/>
    </row>
    <row r="44" spans="1:16">
      <c r="A44" s="12"/>
      <c r="B44" s="23">
        <v>369.9</v>
      </c>
      <c r="C44" s="19" t="s">
        <v>46</v>
      </c>
      <c r="D44" s="43">
        <v>214706</v>
      </c>
      <c r="E44" s="43">
        <v>633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f t="shared" si="9"/>
        <v>215339</v>
      </c>
      <c r="O44" s="44">
        <f t="shared" si="2"/>
        <v>27.421240290334904</v>
      </c>
      <c r="P44" s="9"/>
    </row>
    <row r="45" spans="1:16" ht="15.75">
      <c r="A45" s="27" t="s">
        <v>31</v>
      </c>
      <c r="B45" s="28"/>
      <c r="C45" s="29"/>
      <c r="D45" s="30">
        <f t="shared" ref="D45:M45" si="11">SUM(D46:D48)</f>
        <v>4671568</v>
      </c>
      <c r="E45" s="30">
        <f t="shared" si="11"/>
        <v>9377</v>
      </c>
      <c r="F45" s="30">
        <f t="shared" si="11"/>
        <v>360000</v>
      </c>
      <c r="G45" s="30">
        <f t="shared" si="11"/>
        <v>0</v>
      </c>
      <c r="H45" s="30">
        <f t="shared" si="11"/>
        <v>0</v>
      </c>
      <c r="I45" s="30">
        <f t="shared" si="11"/>
        <v>20000</v>
      </c>
      <c r="J45" s="30">
        <f t="shared" si="11"/>
        <v>96182</v>
      </c>
      <c r="K45" s="30">
        <f t="shared" si="11"/>
        <v>0</v>
      </c>
      <c r="L45" s="30">
        <f t="shared" si="11"/>
        <v>0</v>
      </c>
      <c r="M45" s="30">
        <f t="shared" si="11"/>
        <v>0</v>
      </c>
      <c r="N45" s="30">
        <f t="shared" si="9"/>
        <v>5157127</v>
      </c>
      <c r="O45" s="42">
        <f t="shared" si="2"/>
        <v>656.70788233795997</v>
      </c>
      <c r="P45" s="9"/>
    </row>
    <row r="46" spans="1:16">
      <c r="A46" s="12"/>
      <c r="B46" s="23">
        <v>381</v>
      </c>
      <c r="C46" s="19" t="s">
        <v>47</v>
      </c>
      <c r="D46" s="43">
        <v>0</v>
      </c>
      <c r="E46" s="43">
        <v>9377</v>
      </c>
      <c r="F46" s="43">
        <v>360000</v>
      </c>
      <c r="G46" s="43">
        <v>0</v>
      </c>
      <c r="H46" s="43">
        <v>0</v>
      </c>
      <c r="I46" s="43">
        <v>20000</v>
      </c>
      <c r="J46" s="43">
        <v>96182</v>
      </c>
      <c r="K46" s="43">
        <v>0</v>
      </c>
      <c r="L46" s="43">
        <v>0</v>
      </c>
      <c r="M46" s="43">
        <v>0</v>
      </c>
      <c r="N46" s="43">
        <f t="shared" si="9"/>
        <v>485559</v>
      </c>
      <c r="O46" s="44">
        <f t="shared" si="2"/>
        <v>61.831019992359607</v>
      </c>
      <c r="P46" s="9"/>
    </row>
    <row r="47" spans="1:16">
      <c r="A47" s="12"/>
      <c r="B47" s="23">
        <v>382</v>
      </c>
      <c r="C47" s="19" t="s">
        <v>55</v>
      </c>
      <c r="D47" s="43">
        <v>4548553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9"/>
        <v>4548553</v>
      </c>
      <c r="O47" s="44">
        <f t="shared" si="2"/>
        <v>579.21214822360878</v>
      </c>
      <c r="P47" s="9"/>
    </row>
    <row r="48" spans="1:16" ht="15.75" thickBot="1">
      <c r="A48" s="12"/>
      <c r="B48" s="23">
        <v>383</v>
      </c>
      <c r="C48" s="19" t="s">
        <v>239</v>
      </c>
      <c r="D48" s="43">
        <v>123015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f t="shared" si="9"/>
        <v>123015</v>
      </c>
      <c r="O48" s="44">
        <f t="shared" si="2"/>
        <v>15.664714121991596</v>
      </c>
      <c r="P48" s="9"/>
    </row>
    <row r="49" spans="1:119" ht="16.5" thickBot="1">
      <c r="A49" s="13" t="s">
        <v>39</v>
      </c>
      <c r="B49" s="21"/>
      <c r="C49" s="20"/>
      <c r="D49" s="14">
        <f t="shared" ref="D49:M49" si="12">SUM(D5,D12,D15,D23,D36,D38,D45)</f>
        <v>7814181</v>
      </c>
      <c r="E49" s="14">
        <f t="shared" si="12"/>
        <v>444239</v>
      </c>
      <c r="F49" s="14">
        <f t="shared" si="12"/>
        <v>360036</v>
      </c>
      <c r="G49" s="14">
        <f t="shared" si="12"/>
        <v>0</v>
      </c>
      <c r="H49" s="14">
        <f t="shared" si="12"/>
        <v>0</v>
      </c>
      <c r="I49" s="14">
        <f t="shared" si="12"/>
        <v>21030702</v>
      </c>
      <c r="J49" s="14">
        <f t="shared" si="12"/>
        <v>708346</v>
      </c>
      <c r="K49" s="14">
        <f t="shared" si="12"/>
        <v>636121</v>
      </c>
      <c r="L49" s="14">
        <f t="shared" si="12"/>
        <v>0</v>
      </c>
      <c r="M49" s="14">
        <f t="shared" si="12"/>
        <v>0</v>
      </c>
      <c r="N49" s="14">
        <f t="shared" si="9"/>
        <v>30993625</v>
      </c>
      <c r="O49" s="36">
        <f t="shared" si="2"/>
        <v>3946.7241818413345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5"/>
      <c r="B50" s="17"/>
      <c r="C50" s="1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8"/>
    </row>
    <row r="51" spans="1:119">
      <c r="A51" s="37"/>
      <c r="B51" s="38"/>
      <c r="C51" s="38"/>
      <c r="D51" s="39"/>
      <c r="E51" s="39"/>
      <c r="F51" s="39"/>
      <c r="G51" s="39"/>
      <c r="H51" s="39"/>
      <c r="I51" s="39"/>
      <c r="J51" s="39"/>
      <c r="K51" s="39"/>
      <c r="L51" s="52" t="s">
        <v>280</v>
      </c>
      <c r="M51" s="52"/>
      <c r="N51" s="52"/>
      <c r="O51" s="40">
        <v>7853</v>
      </c>
    </row>
    <row r="52" spans="1:119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  <row r="53" spans="1:119" ht="15.75" customHeight="1" thickBot="1">
      <c r="A53" s="56" t="s">
        <v>57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275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48</v>
      </c>
      <c r="B3" s="66"/>
      <c r="C3" s="67"/>
      <c r="D3" s="71" t="s">
        <v>26</v>
      </c>
      <c r="E3" s="72"/>
      <c r="F3" s="72"/>
      <c r="G3" s="72"/>
      <c r="H3" s="73"/>
      <c r="I3" s="71" t="s">
        <v>27</v>
      </c>
      <c r="J3" s="73"/>
      <c r="K3" s="71" t="s">
        <v>29</v>
      </c>
      <c r="L3" s="73"/>
      <c r="M3" s="34"/>
      <c r="N3" s="35"/>
      <c r="O3" s="74" t="s">
        <v>53</v>
      </c>
      <c r="P3" s="11"/>
      <c r="Q3"/>
    </row>
    <row r="4" spans="1:133" ht="32.25" customHeight="1" thickBot="1">
      <c r="A4" s="68"/>
      <c r="B4" s="69"/>
      <c r="C4" s="70"/>
      <c r="D4" s="32" t="s">
        <v>5</v>
      </c>
      <c r="E4" s="32" t="s">
        <v>49</v>
      </c>
      <c r="F4" s="32" t="s">
        <v>50</v>
      </c>
      <c r="G4" s="32" t="s">
        <v>51</v>
      </c>
      <c r="H4" s="32" t="s">
        <v>6</v>
      </c>
      <c r="I4" s="32" t="s">
        <v>7</v>
      </c>
      <c r="J4" s="33" t="s">
        <v>52</v>
      </c>
      <c r="K4" s="33" t="s">
        <v>8</v>
      </c>
      <c r="L4" s="33" t="s">
        <v>9</v>
      </c>
      <c r="M4" s="33" t="s">
        <v>10</v>
      </c>
      <c r="N4" s="33" t="s">
        <v>28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2</v>
      </c>
      <c r="B5" s="24"/>
      <c r="C5" s="24"/>
      <c r="D5" s="25">
        <f t="shared" ref="D5:M5" si="0">SUM(D6:D12)</f>
        <v>1888760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1888760</v>
      </c>
      <c r="O5" s="31">
        <f t="shared" ref="O5:O49" si="1">(N5/O$51)</f>
        <v>238.54003536246526</v>
      </c>
      <c r="P5" s="6"/>
    </row>
    <row r="6" spans="1:133">
      <c r="A6" s="12"/>
      <c r="B6" s="23">
        <v>311</v>
      </c>
      <c r="C6" s="19" t="s">
        <v>3</v>
      </c>
      <c r="D6" s="43">
        <v>939444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939444</v>
      </c>
      <c r="O6" s="44">
        <f t="shared" si="1"/>
        <v>118.64662793634756</v>
      </c>
      <c r="P6" s="9"/>
    </row>
    <row r="7" spans="1:133">
      <c r="A7" s="12"/>
      <c r="B7" s="23">
        <v>312.42</v>
      </c>
      <c r="C7" s="19" t="s">
        <v>88</v>
      </c>
      <c r="D7" s="43">
        <v>263255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263255</v>
      </c>
      <c r="O7" s="44">
        <f t="shared" si="1"/>
        <v>33.247663551401871</v>
      </c>
      <c r="P7" s="9"/>
    </row>
    <row r="8" spans="1:133">
      <c r="A8" s="12"/>
      <c r="B8" s="23">
        <v>312.60000000000002</v>
      </c>
      <c r="C8" s="19" t="s">
        <v>12</v>
      </c>
      <c r="D8" s="43">
        <v>415754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415754</v>
      </c>
      <c r="O8" s="44">
        <f t="shared" si="1"/>
        <v>52.507451376610256</v>
      </c>
      <c r="P8" s="9"/>
    </row>
    <row r="9" spans="1:133">
      <c r="A9" s="12"/>
      <c r="B9" s="23">
        <v>314.8</v>
      </c>
      <c r="C9" s="19" t="s">
        <v>14</v>
      </c>
      <c r="D9" s="43">
        <v>8770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8770</v>
      </c>
      <c r="O9" s="44">
        <f t="shared" si="1"/>
        <v>1.1076029300328365</v>
      </c>
      <c r="P9" s="9"/>
    </row>
    <row r="10" spans="1:133">
      <c r="A10" s="12"/>
      <c r="B10" s="23">
        <v>314.89999999999998</v>
      </c>
      <c r="C10" s="19" t="s">
        <v>79</v>
      </c>
      <c r="D10" s="43">
        <v>246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246</v>
      </c>
      <c r="O10" s="44">
        <f t="shared" si="1"/>
        <v>3.1068451629199294E-2</v>
      </c>
      <c r="P10" s="9"/>
    </row>
    <row r="11" spans="1:133">
      <c r="A11" s="12"/>
      <c r="B11" s="23">
        <v>315</v>
      </c>
      <c r="C11" s="19" t="s">
        <v>265</v>
      </c>
      <c r="D11" s="43">
        <v>233919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233919</v>
      </c>
      <c r="O11" s="44">
        <f t="shared" si="1"/>
        <v>29.542687547360444</v>
      </c>
      <c r="P11" s="9"/>
    </row>
    <row r="12" spans="1:133">
      <c r="A12" s="12"/>
      <c r="B12" s="23">
        <v>316</v>
      </c>
      <c r="C12" s="19" t="s">
        <v>266</v>
      </c>
      <c r="D12" s="43">
        <v>27372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27372</v>
      </c>
      <c r="O12" s="44">
        <f t="shared" si="1"/>
        <v>3.4569335690831018</v>
      </c>
      <c r="P12" s="9"/>
    </row>
    <row r="13" spans="1:133" ht="15.75">
      <c r="A13" s="27" t="s">
        <v>17</v>
      </c>
      <c r="B13" s="28"/>
      <c r="C13" s="29"/>
      <c r="D13" s="30">
        <f t="shared" ref="D13:M13" si="3">SUM(D14:D15)</f>
        <v>79178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>SUM(D13:M13)</f>
        <v>79178</v>
      </c>
      <c r="O13" s="42">
        <f t="shared" si="1"/>
        <v>9.9997474109623639</v>
      </c>
      <c r="P13" s="10"/>
    </row>
    <row r="14" spans="1:133">
      <c r="A14" s="12"/>
      <c r="B14" s="23">
        <v>322</v>
      </c>
      <c r="C14" s="19" t="s">
        <v>0</v>
      </c>
      <c r="D14" s="43">
        <v>77673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>SUM(D14:M14)</f>
        <v>77673</v>
      </c>
      <c r="O14" s="44">
        <f t="shared" si="1"/>
        <v>9.8096741601414497</v>
      </c>
      <c r="P14" s="9"/>
    </row>
    <row r="15" spans="1:133">
      <c r="A15" s="12"/>
      <c r="B15" s="23">
        <v>329</v>
      </c>
      <c r="C15" s="19" t="s">
        <v>18</v>
      </c>
      <c r="D15" s="43">
        <v>1505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>SUM(D15:M15)</f>
        <v>1505</v>
      </c>
      <c r="O15" s="44">
        <f t="shared" si="1"/>
        <v>0.19007325082091436</v>
      </c>
      <c r="P15" s="9"/>
    </row>
    <row r="16" spans="1:133" ht="15.75">
      <c r="A16" s="27" t="s">
        <v>19</v>
      </c>
      <c r="B16" s="28"/>
      <c r="C16" s="29"/>
      <c r="D16" s="30">
        <f t="shared" ref="D16:M16" si="4">SUM(D17:D22)</f>
        <v>614910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>SUM(D16:M16)</f>
        <v>614910</v>
      </c>
      <c r="O16" s="42">
        <f t="shared" si="1"/>
        <v>77.659762566304622</v>
      </c>
      <c r="P16" s="10"/>
    </row>
    <row r="17" spans="1:16">
      <c r="A17" s="12"/>
      <c r="B17" s="23">
        <v>334.5</v>
      </c>
      <c r="C17" s="19" t="s">
        <v>63</v>
      </c>
      <c r="D17" s="43">
        <v>25000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25000</v>
      </c>
      <c r="O17" s="44">
        <f t="shared" si="1"/>
        <v>3.1573629704470827</v>
      </c>
      <c r="P17" s="9"/>
    </row>
    <row r="18" spans="1:16">
      <c r="A18" s="12"/>
      <c r="B18" s="23">
        <v>335.12</v>
      </c>
      <c r="C18" s="19" t="s">
        <v>267</v>
      </c>
      <c r="D18" s="43">
        <v>243472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243472</v>
      </c>
      <c r="O18" s="44">
        <f t="shared" si="1"/>
        <v>30.749179085627684</v>
      </c>
      <c r="P18" s="9"/>
    </row>
    <row r="19" spans="1:16">
      <c r="A19" s="12"/>
      <c r="B19" s="23">
        <v>335.14</v>
      </c>
      <c r="C19" s="19" t="s">
        <v>268</v>
      </c>
      <c r="D19" s="43">
        <v>1913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1913</v>
      </c>
      <c r="O19" s="44">
        <f t="shared" si="1"/>
        <v>0.24160141449861075</v>
      </c>
      <c r="P19" s="9"/>
    </row>
    <row r="20" spans="1:16">
      <c r="A20" s="12"/>
      <c r="B20" s="23">
        <v>335.15</v>
      </c>
      <c r="C20" s="19" t="s">
        <v>269</v>
      </c>
      <c r="D20" s="43">
        <v>7936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7936</v>
      </c>
      <c r="O20" s="44">
        <f t="shared" si="1"/>
        <v>1.0022733013387219</v>
      </c>
      <c r="P20" s="9"/>
    </row>
    <row r="21" spans="1:16">
      <c r="A21" s="12"/>
      <c r="B21" s="23">
        <v>335.18</v>
      </c>
      <c r="C21" s="19" t="s">
        <v>270</v>
      </c>
      <c r="D21" s="43">
        <v>221992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221992</v>
      </c>
      <c r="O21" s="44">
        <f t="shared" si="1"/>
        <v>28.036372821419551</v>
      </c>
      <c r="P21" s="9"/>
    </row>
    <row r="22" spans="1:16">
      <c r="A22" s="12"/>
      <c r="B22" s="23">
        <v>335.9</v>
      </c>
      <c r="C22" s="19" t="s">
        <v>25</v>
      </c>
      <c r="D22" s="43">
        <v>114597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114597</v>
      </c>
      <c r="O22" s="44">
        <f t="shared" si="1"/>
        <v>14.472972972972974</v>
      </c>
      <c r="P22" s="9"/>
    </row>
    <row r="23" spans="1:16" ht="15.75">
      <c r="A23" s="27" t="s">
        <v>30</v>
      </c>
      <c r="B23" s="28"/>
      <c r="C23" s="29"/>
      <c r="D23" s="30">
        <f t="shared" ref="D23:M23" si="6">SUM(D24:D35)</f>
        <v>471633</v>
      </c>
      <c r="E23" s="30">
        <f t="shared" si="6"/>
        <v>440947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20573612</v>
      </c>
      <c r="J23" s="30">
        <f t="shared" si="6"/>
        <v>213493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>SUM(D23:M23)</f>
        <v>21699685</v>
      </c>
      <c r="O23" s="42">
        <f t="shared" si="1"/>
        <v>2740.5512755746399</v>
      </c>
      <c r="P23" s="10"/>
    </row>
    <row r="24" spans="1:16">
      <c r="A24" s="12"/>
      <c r="B24" s="23">
        <v>341.2</v>
      </c>
      <c r="C24" s="19" t="s">
        <v>272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213493</v>
      </c>
      <c r="K24" s="43">
        <v>0</v>
      </c>
      <c r="L24" s="43">
        <v>0</v>
      </c>
      <c r="M24" s="43">
        <v>0</v>
      </c>
      <c r="N24" s="43">
        <f t="shared" ref="N24:N35" si="7">SUM(D24:M24)</f>
        <v>213493</v>
      </c>
      <c r="O24" s="44">
        <f t="shared" si="1"/>
        <v>26.962995705986359</v>
      </c>
      <c r="P24" s="9"/>
    </row>
    <row r="25" spans="1:16">
      <c r="A25" s="12"/>
      <c r="B25" s="23">
        <v>341.9</v>
      </c>
      <c r="C25" s="19" t="s">
        <v>273</v>
      </c>
      <c r="D25" s="43">
        <v>30643</v>
      </c>
      <c r="E25" s="43">
        <v>440947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471590</v>
      </c>
      <c r="O25" s="44">
        <f t="shared" si="1"/>
        <v>59.559232129325586</v>
      </c>
      <c r="P25" s="9"/>
    </row>
    <row r="26" spans="1:16">
      <c r="A26" s="12"/>
      <c r="B26" s="23">
        <v>342.1</v>
      </c>
      <c r="C26" s="19" t="s">
        <v>177</v>
      </c>
      <c r="D26" s="43">
        <v>9100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9100</v>
      </c>
      <c r="O26" s="44">
        <f t="shared" si="1"/>
        <v>1.1492801212427382</v>
      </c>
      <c r="P26" s="9"/>
    </row>
    <row r="27" spans="1:16">
      <c r="A27" s="12"/>
      <c r="B27" s="23">
        <v>342.2</v>
      </c>
      <c r="C27" s="19" t="s">
        <v>32</v>
      </c>
      <c r="D27" s="43">
        <v>406750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7"/>
        <v>406750</v>
      </c>
      <c r="O27" s="44">
        <f t="shared" si="1"/>
        <v>51.370295529174037</v>
      </c>
      <c r="P27" s="9"/>
    </row>
    <row r="28" spans="1:16">
      <c r="A28" s="12"/>
      <c r="B28" s="23">
        <v>343.1</v>
      </c>
      <c r="C28" s="19" t="s">
        <v>33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13539465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13539465</v>
      </c>
      <c r="O28" s="44">
        <f t="shared" si="1"/>
        <v>1709.9602172265725</v>
      </c>
      <c r="P28" s="9"/>
    </row>
    <row r="29" spans="1:16">
      <c r="A29" s="12"/>
      <c r="B29" s="23">
        <v>343.2</v>
      </c>
      <c r="C29" s="19" t="s">
        <v>34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2159972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2159972</v>
      </c>
      <c r="O29" s="44">
        <f t="shared" si="1"/>
        <v>272.79262440010103</v>
      </c>
      <c r="P29" s="9"/>
    </row>
    <row r="30" spans="1:16">
      <c r="A30" s="12"/>
      <c r="B30" s="23">
        <v>343.3</v>
      </c>
      <c r="C30" s="19" t="s">
        <v>35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1557048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1557048</v>
      </c>
      <c r="O30" s="44">
        <f t="shared" si="1"/>
        <v>196.64662793634756</v>
      </c>
      <c r="P30" s="9"/>
    </row>
    <row r="31" spans="1:16">
      <c r="A31" s="12"/>
      <c r="B31" s="23">
        <v>343.4</v>
      </c>
      <c r="C31" s="19" t="s">
        <v>36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1323216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1323216</v>
      </c>
      <c r="O31" s="44">
        <f t="shared" si="1"/>
        <v>167.11492801212427</v>
      </c>
      <c r="P31" s="9"/>
    </row>
    <row r="32" spans="1:16">
      <c r="A32" s="12"/>
      <c r="B32" s="23">
        <v>343.5</v>
      </c>
      <c r="C32" s="19" t="s">
        <v>37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1789076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1789076</v>
      </c>
      <c r="O32" s="44">
        <f t="shared" si="1"/>
        <v>225.9504925486234</v>
      </c>
      <c r="P32" s="9"/>
    </row>
    <row r="33" spans="1:16">
      <c r="A33" s="12"/>
      <c r="B33" s="23">
        <v>343.9</v>
      </c>
      <c r="C33" s="19" t="s">
        <v>69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204835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204835</v>
      </c>
      <c r="O33" s="44">
        <f t="shared" si="1"/>
        <v>25.869537762061128</v>
      </c>
      <c r="P33" s="9"/>
    </row>
    <row r="34" spans="1:16">
      <c r="A34" s="12"/>
      <c r="B34" s="23">
        <v>347.2</v>
      </c>
      <c r="C34" s="19" t="s">
        <v>70</v>
      </c>
      <c r="D34" s="43">
        <v>24625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7"/>
        <v>24625</v>
      </c>
      <c r="O34" s="44">
        <f t="shared" si="1"/>
        <v>3.1100025258903763</v>
      </c>
      <c r="P34" s="9"/>
    </row>
    <row r="35" spans="1:16">
      <c r="A35" s="12"/>
      <c r="B35" s="23">
        <v>347.4</v>
      </c>
      <c r="C35" s="19" t="s">
        <v>200</v>
      </c>
      <c r="D35" s="43">
        <v>515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7"/>
        <v>515</v>
      </c>
      <c r="O35" s="44">
        <f t="shared" si="1"/>
        <v>6.5041677191209901E-2</v>
      </c>
      <c r="P35" s="9"/>
    </row>
    <row r="36" spans="1:16" ht="15.75">
      <c r="A36" s="27" t="s">
        <v>72</v>
      </c>
      <c r="B36" s="28"/>
      <c r="C36" s="29"/>
      <c r="D36" s="30">
        <f t="shared" ref="D36:M36" si="8">SUM(D37:D37)</f>
        <v>31716</v>
      </c>
      <c r="E36" s="30">
        <f t="shared" si="8"/>
        <v>0</v>
      </c>
      <c r="F36" s="30">
        <f t="shared" si="8"/>
        <v>0</v>
      </c>
      <c r="G36" s="30">
        <f t="shared" si="8"/>
        <v>0</v>
      </c>
      <c r="H36" s="30">
        <f t="shared" si="8"/>
        <v>0</v>
      </c>
      <c r="I36" s="30">
        <f t="shared" si="8"/>
        <v>0</v>
      </c>
      <c r="J36" s="30">
        <f t="shared" si="8"/>
        <v>0</v>
      </c>
      <c r="K36" s="30">
        <f t="shared" si="8"/>
        <v>0</v>
      </c>
      <c r="L36" s="30">
        <f t="shared" si="8"/>
        <v>0</v>
      </c>
      <c r="M36" s="30">
        <f t="shared" si="8"/>
        <v>0</v>
      </c>
      <c r="N36" s="30">
        <f t="shared" ref="N36:N49" si="9">SUM(D36:M36)</f>
        <v>31716</v>
      </c>
      <c r="O36" s="42">
        <f t="shared" si="1"/>
        <v>4.0055569588279871</v>
      </c>
      <c r="P36" s="10"/>
    </row>
    <row r="37" spans="1:16">
      <c r="A37" s="45"/>
      <c r="B37" s="46">
        <v>359</v>
      </c>
      <c r="C37" s="47" t="s">
        <v>73</v>
      </c>
      <c r="D37" s="43">
        <v>31716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31716</v>
      </c>
      <c r="O37" s="44">
        <f t="shared" si="1"/>
        <v>4.0055569588279871</v>
      </c>
      <c r="P37" s="9"/>
    </row>
    <row r="38" spans="1:16" ht="15.75">
      <c r="A38" s="27" t="s">
        <v>4</v>
      </c>
      <c r="B38" s="28"/>
      <c r="C38" s="29"/>
      <c r="D38" s="30">
        <f t="shared" ref="D38:M38" si="10">SUM(D39:D44)</f>
        <v>309373</v>
      </c>
      <c r="E38" s="30">
        <f t="shared" si="10"/>
        <v>206</v>
      </c>
      <c r="F38" s="30">
        <f t="shared" si="10"/>
        <v>24</v>
      </c>
      <c r="G38" s="30">
        <f t="shared" si="10"/>
        <v>0</v>
      </c>
      <c r="H38" s="30">
        <f t="shared" si="10"/>
        <v>0</v>
      </c>
      <c r="I38" s="30">
        <f t="shared" si="10"/>
        <v>92746</v>
      </c>
      <c r="J38" s="30">
        <f t="shared" si="10"/>
        <v>0</v>
      </c>
      <c r="K38" s="30">
        <f t="shared" si="10"/>
        <v>2290784</v>
      </c>
      <c r="L38" s="30">
        <f t="shared" si="10"/>
        <v>0</v>
      </c>
      <c r="M38" s="30">
        <f t="shared" si="10"/>
        <v>0</v>
      </c>
      <c r="N38" s="30">
        <f t="shared" si="9"/>
        <v>2693133</v>
      </c>
      <c r="O38" s="42">
        <f t="shared" si="1"/>
        <v>340.12793634756252</v>
      </c>
      <c r="P38" s="10"/>
    </row>
    <row r="39" spans="1:16">
      <c r="A39" s="12"/>
      <c r="B39" s="23">
        <v>361.1</v>
      </c>
      <c r="C39" s="19" t="s">
        <v>41</v>
      </c>
      <c r="D39" s="43">
        <v>61317</v>
      </c>
      <c r="E39" s="43">
        <v>0</v>
      </c>
      <c r="F39" s="43">
        <v>0</v>
      </c>
      <c r="G39" s="43">
        <v>0</v>
      </c>
      <c r="H39" s="43">
        <v>0</v>
      </c>
      <c r="I39" s="43">
        <v>48504</v>
      </c>
      <c r="J39" s="43">
        <v>0</v>
      </c>
      <c r="K39" s="43">
        <v>417807</v>
      </c>
      <c r="L39" s="43">
        <v>0</v>
      </c>
      <c r="M39" s="43">
        <v>0</v>
      </c>
      <c r="N39" s="43">
        <f t="shared" si="9"/>
        <v>527628</v>
      </c>
      <c r="O39" s="44">
        <f t="shared" si="1"/>
        <v>66.636524374842125</v>
      </c>
      <c r="P39" s="9"/>
    </row>
    <row r="40" spans="1:16">
      <c r="A40" s="12"/>
      <c r="B40" s="23">
        <v>361.3</v>
      </c>
      <c r="C40" s="19" t="s">
        <v>43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1025141</v>
      </c>
      <c r="L40" s="43">
        <v>0</v>
      </c>
      <c r="M40" s="43">
        <v>0</v>
      </c>
      <c r="N40" s="43">
        <f t="shared" si="9"/>
        <v>1025141</v>
      </c>
      <c r="O40" s="44">
        <f t="shared" si="1"/>
        <v>129.46968931548372</v>
      </c>
      <c r="P40" s="9"/>
    </row>
    <row r="41" spans="1:16">
      <c r="A41" s="12"/>
      <c r="B41" s="23">
        <v>362</v>
      </c>
      <c r="C41" s="19" t="s">
        <v>224</v>
      </c>
      <c r="D41" s="43">
        <v>8519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>
        <v>0</v>
      </c>
      <c r="N41" s="43">
        <f t="shared" si="9"/>
        <v>8519</v>
      </c>
      <c r="O41" s="44">
        <f t="shared" si="1"/>
        <v>1.0759030058095478</v>
      </c>
      <c r="P41" s="9"/>
    </row>
    <row r="42" spans="1:16">
      <c r="A42" s="12"/>
      <c r="B42" s="23">
        <v>364</v>
      </c>
      <c r="C42" s="19" t="s">
        <v>276</v>
      </c>
      <c r="D42" s="43">
        <v>29925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29925</v>
      </c>
      <c r="O42" s="44">
        <f t="shared" si="1"/>
        <v>3.779363475625158</v>
      </c>
      <c r="P42" s="9"/>
    </row>
    <row r="43" spans="1:16">
      <c r="A43" s="12"/>
      <c r="B43" s="23">
        <v>368</v>
      </c>
      <c r="C43" s="19" t="s">
        <v>44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847836</v>
      </c>
      <c r="L43" s="43">
        <v>0</v>
      </c>
      <c r="M43" s="43">
        <v>0</v>
      </c>
      <c r="N43" s="43">
        <f t="shared" si="9"/>
        <v>847836</v>
      </c>
      <c r="O43" s="44">
        <f t="shared" si="1"/>
        <v>107.0770396564789</v>
      </c>
      <c r="P43" s="9"/>
    </row>
    <row r="44" spans="1:16">
      <c r="A44" s="12"/>
      <c r="B44" s="23">
        <v>369.9</v>
      </c>
      <c r="C44" s="19" t="s">
        <v>46</v>
      </c>
      <c r="D44" s="43">
        <v>209612</v>
      </c>
      <c r="E44" s="43">
        <v>206</v>
      </c>
      <c r="F44" s="43">
        <v>24</v>
      </c>
      <c r="G44" s="43">
        <v>0</v>
      </c>
      <c r="H44" s="43">
        <v>0</v>
      </c>
      <c r="I44" s="43">
        <v>44242</v>
      </c>
      <c r="J44" s="43">
        <v>0</v>
      </c>
      <c r="K44" s="43">
        <v>0</v>
      </c>
      <c r="L44" s="43">
        <v>0</v>
      </c>
      <c r="M44" s="43">
        <v>0</v>
      </c>
      <c r="N44" s="43">
        <f t="shared" si="9"/>
        <v>254084</v>
      </c>
      <c r="O44" s="44">
        <f t="shared" si="1"/>
        <v>32.089416519323059</v>
      </c>
      <c r="P44" s="9"/>
    </row>
    <row r="45" spans="1:16" ht="15.75">
      <c r="A45" s="27" t="s">
        <v>31</v>
      </c>
      <c r="B45" s="28"/>
      <c r="C45" s="29"/>
      <c r="D45" s="30">
        <f t="shared" ref="D45:M45" si="11">SUM(D46:D48)</f>
        <v>4731128</v>
      </c>
      <c r="E45" s="30">
        <f t="shared" si="11"/>
        <v>0</v>
      </c>
      <c r="F45" s="30">
        <f t="shared" si="11"/>
        <v>489628</v>
      </c>
      <c r="G45" s="30">
        <f t="shared" si="11"/>
        <v>65000</v>
      </c>
      <c r="H45" s="30">
        <f t="shared" si="11"/>
        <v>0</v>
      </c>
      <c r="I45" s="30">
        <f t="shared" si="11"/>
        <v>1628615</v>
      </c>
      <c r="J45" s="30">
        <f t="shared" si="11"/>
        <v>0</v>
      </c>
      <c r="K45" s="30">
        <f t="shared" si="11"/>
        <v>0</v>
      </c>
      <c r="L45" s="30">
        <f t="shared" si="11"/>
        <v>0</v>
      </c>
      <c r="M45" s="30">
        <f t="shared" si="11"/>
        <v>0</v>
      </c>
      <c r="N45" s="30">
        <f t="shared" si="9"/>
        <v>6914371</v>
      </c>
      <c r="O45" s="42">
        <f t="shared" si="1"/>
        <v>873.24715837332656</v>
      </c>
      <c r="P45" s="9"/>
    </row>
    <row r="46" spans="1:16">
      <c r="A46" s="12"/>
      <c r="B46" s="23">
        <v>381</v>
      </c>
      <c r="C46" s="19" t="s">
        <v>47</v>
      </c>
      <c r="D46" s="43">
        <v>9353</v>
      </c>
      <c r="E46" s="43">
        <v>0</v>
      </c>
      <c r="F46" s="43">
        <v>489628</v>
      </c>
      <c r="G46" s="43">
        <v>65000</v>
      </c>
      <c r="H46" s="43">
        <v>0</v>
      </c>
      <c r="I46" s="43">
        <v>690388</v>
      </c>
      <c r="J46" s="43">
        <v>0</v>
      </c>
      <c r="K46" s="43">
        <v>0</v>
      </c>
      <c r="L46" s="43">
        <v>0</v>
      </c>
      <c r="M46" s="43">
        <v>0</v>
      </c>
      <c r="N46" s="43">
        <f t="shared" si="9"/>
        <v>1254369</v>
      </c>
      <c r="O46" s="44">
        <f t="shared" si="1"/>
        <v>158.41992927506945</v>
      </c>
      <c r="P46" s="9"/>
    </row>
    <row r="47" spans="1:16">
      <c r="A47" s="12"/>
      <c r="B47" s="23">
        <v>382</v>
      </c>
      <c r="C47" s="19" t="s">
        <v>55</v>
      </c>
      <c r="D47" s="43">
        <v>4721775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f t="shared" si="9"/>
        <v>4721775</v>
      </c>
      <c r="O47" s="44">
        <f t="shared" si="1"/>
        <v>596.33430159131092</v>
      </c>
      <c r="P47" s="9"/>
    </row>
    <row r="48" spans="1:16" ht="15.75" thickBot="1">
      <c r="A48" s="49"/>
      <c r="B48" s="50">
        <v>392</v>
      </c>
      <c r="C48" s="51" t="s">
        <v>277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938227</v>
      </c>
      <c r="J48" s="43">
        <v>0</v>
      </c>
      <c r="K48" s="43">
        <v>0</v>
      </c>
      <c r="L48" s="43">
        <v>0</v>
      </c>
      <c r="M48" s="43">
        <v>0</v>
      </c>
      <c r="N48" s="43">
        <f t="shared" si="9"/>
        <v>938227</v>
      </c>
      <c r="O48" s="44">
        <f t="shared" si="1"/>
        <v>118.4929275069462</v>
      </c>
      <c r="P48" s="9"/>
    </row>
    <row r="49" spans="1:119" ht="16.5" thickBot="1">
      <c r="A49" s="13" t="s">
        <v>39</v>
      </c>
      <c r="B49" s="21"/>
      <c r="C49" s="20"/>
      <c r="D49" s="14">
        <f t="shared" ref="D49:M49" si="12">SUM(D5,D13,D16,D23,D36,D38,D45)</f>
        <v>8126698</v>
      </c>
      <c r="E49" s="14">
        <f t="shared" si="12"/>
        <v>441153</v>
      </c>
      <c r="F49" s="14">
        <f t="shared" si="12"/>
        <v>489652</v>
      </c>
      <c r="G49" s="14">
        <f t="shared" si="12"/>
        <v>65000</v>
      </c>
      <c r="H49" s="14">
        <f t="shared" si="12"/>
        <v>0</v>
      </c>
      <c r="I49" s="14">
        <f t="shared" si="12"/>
        <v>22294973</v>
      </c>
      <c r="J49" s="14">
        <f t="shared" si="12"/>
        <v>213493</v>
      </c>
      <c r="K49" s="14">
        <f t="shared" si="12"/>
        <v>2290784</v>
      </c>
      <c r="L49" s="14">
        <f t="shared" si="12"/>
        <v>0</v>
      </c>
      <c r="M49" s="14">
        <f t="shared" si="12"/>
        <v>0</v>
      </c>
      <c r="N49" s="14">
        <f t="shared" si="9"/>
        <v>33921753</v>
      </c>
      <c r="O49" s="36">
        <f t="shared" si="1"/>
        <v>4284.1314725940892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5"/>
      <c r="B50" s="17"/>
      <c r="C50" s="17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8"/>
    </row>
    <row r="51" spans="1:119">
      <c r="A51" s="37"/>
      <c r="B51" s="38"/>
      <c r="C51" s="38"/>
      <c r="D51" s="39"/>
      <c r="E51" s="39"/>
      <c r="F51" s="39"/>
      <c r="G51" s="39"/>
      <c r="H51" s="39"/>
      <c r="I51" s="39"/>
      <c r="J51" s="39"/>
      <c r="K51" s="39"/>
      <c r="L51" s="52" t="s">
        <v>278</v>
      </c>
      <c r="M51" s="52"/>
      <c r="N51" s="52"/>
      <c r="O51" s="40">
        <v>7918</v>
      </c>
    </row>
    <row r="52" spans="1:119">
      <c r="A52" s="53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5"/>
    </row>
    <row r="53" spans="1:119" ht="15.75" customHeight="1" thickBot="1">
      <c r="A53" s="56" t="s">
        <v>57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8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2023-11-27T19:22:57Z</cp:lastPrinted>
  <dcterms:created xsi:type="dcterms:W3CDTF">2000-08-31T21:26:31Z</dcterms:created>
  <dcterms:modified xsi:type="dcterms:W3CDTF">2023-11-27T19:23:00Z</dcterms:modified>
</cp:coreProperties>
</file>