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6" documentId="11_0C02C4062F31D25A6BD2A1C242982533F9F40823" xr6:coauthVersionLast="47" xr6:coauthVersionMax="47" xr10:uidLastSave="{27A1F81D-C2B7-4DA8-8C09-4FCB06F87047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'2007'!$A$1:$O$40</definedName>
    <definedName name="_xlnm.Print_Area" localSheetId="15">'2008'!$A$1:$O$39</definedName>
    <definedName name="_xlnm.Print_Area" localSheetId="14">'2009'!$A$1:$O$39</definedName>
    <definedName name="_xlnm.Print_Area" localSheetId="13">'2010'!$A$1:$O$39</definedName>
    <definedName name="_xlnm.Print_Area" localSheetId="12">'2011'!$A$1:$O$40</definedName>
    <definedName name="_xlnm.Print_Area" localSheetId="11">'2012'!$A$1:$O$39</definedName>
    <definedName name="_xlnm.Print_Area" localSheetId="10">'2013'!$A$1:$O$42</definedName>
    <definedName name="_xlnm.Print_Area" localSheetId="9">'2014'!$A$1:$O$43</definedName>
    <definedName name="_xlnm.Print_Area" localSheetId="8">'2015'!$A$1:$O$45</definedName>
    <definedName name="_xlnm.Print_Area" localSheetId="7">'2016'!$A$1:$O$44</definedName>
    <definedName name="_xlnm.Print_Area" localSheetId="6">'2017'!$A$1:$O$45</definedName>
    <definedName name="_xlnm.Print_Area" localSheetId="5">'2018'!$A$1:$O$43</definedName>
    <definedName name="_xlnm.Print_Area" localSheetId="4">'2019'!$A$1:$O$46</definedName>
    <definedName name="_xlnm.Print_Area" localSheetId="3">'2020'!$A$1:$O$45</definedName>
    <definedName name="_xlnm.Print_Area" localSheetId="2">'2021'!$A$1:$P$46</definedName>
    <definedName name="_xlnm.Print_Area" localSheetId="1">'2022'!$A$1:$P$46</definedName>
    <definedName name="_xlnm.Print_Area" localSheetId="0">'2023'!$A$1:$P$46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49" l="1"/>
  <c r="F42" i="49"/>
  <c r="G42" i="49"/>
  <c r="H42" i="49"/>
  <c r="I42" i="49"/>
  <c r="J42" i="49"/>
  <c r="K42" i="49"/>
  <c r="L42" i="49"/>
  <c r="M42" i="49"/>
  <c r="N42" i="49"/>
  <c r="D42" i="49"/>
  <c r="O41" i="49"/>
  <c r="P41" i="49" s="1"/>
  <c r="O40" i="49"/>
  <c r="P40" i="49" s="1"/>
  <c r="N39" i="49"/>
  <c r="M39" i="49"/>
  <c r="L39" i="49"/>
  <c r="K39" i="49"/>
  <c r="J39" i="49"/>
  <c r="I39" i="49"/>
  <c r="H39" i="49"/>
  <c r="G39" i="49"/>
  <c r="F39" i="49"/>
  <c r="E39" i="49"/>
  <c r="D39" i="49"/>
  <c r="O38" i="49"/>
  <c r="P38" i="49" s="1"/>
  <c r="O37" i="49"/>
  <c r="P37" i="49" s="1"/>
  <c r="O36" i="49"/>
  <c r="P36" i="49" s="1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0" i="49" l="1"/>
  <c r="P20" i="49" s="1"/>
  <c r="O39" i="49"/>
  <c r="P39" i="49" s="1"/>
  <c r="O34" i="49"/>
  <c r="P34" i="49" s="1"/>
  <c r="O32" i="49"/>
  <c r="P32" i="49" s="1"/>
  <c r="O28" i="49"/>
  <c r="P28" i="49" s="1"/>
  <c r="O25" i="49"/>
  <c r="P25" i="49" s="1"/>
  <c r="O15" i="49"/>
  <c r="P15" i="49" s="1"/>
  <c r="O5" i="49"/>
  <c r="P5" i="49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2" i="49" l="1"/>
  <c r="P42" i="49" s="1"/>
  <c r="K42" i="48"/>
  <c r="F42" i="48"/>
  <c r="G42" i="48"/>
  <c r="J42" i="48"/>
  <c r="N42" i="48"/>
  <c r="D42" i="48"/>
  <c r="L42" i="48"/>
  <c r="E42" i="48"/>
  <c r="H42" i="48"/>
  <c r="I42" i="48"/>
  <c r="M42" i="48"/>
  <c r="O39" i="48"/>
  <c r="P39" i="48" s="1"/>
  <c r="O34" i="48"/>
  <c r="P34" i="48" s="1"/>
  <c r="O32" i="48"/>
  <c r="P32" i="48" s="1"/>
  <c r="O28" i="48"/>
  <c r="P28" i="48" s="1"/>
  <c r="O25" i="48"/>
  <c r="P25" i="48" s="1"/>
  <c r="O20" i="48"/>
  <c r="P20" i="48" s="1"/>
  <c r="O15" i="48"/>
  <c r="P15" i="48" s="1"/>
  <c r="O5" i="48"/>
  <c r="P5" i="48" s="1"/>
  <c r="J42" i="47"/>
  <c r="O41" i="47"/>
  <c r="P41" i="47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/>
  <c r="O37" i="47"/>
  <c r="P37" i="47"/>
  <c r="O36" i="47"/>
  <c r="P36" i="47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N32" i="47"/>
  <c r="M32" i="47"/>
  <c r="L32" i="47"/>
  <c r="K32" i="47"/>
  <c r="J32" i="47"/>
  <c r="I32" i="47"/>
  <c r="H32" i="47"/>
  <c r="O32" i="47" s="1"/>
  <c r="P32" i="47" s="1"/>
  <c r="G32" i="47"/>
  <c r="F32" i="47"/>
  <c r="E32" i="47"/>
  <c r="D32" i="47"/>
  <c r="O31" i="47"/>
  <c r="P31" i="47" s="1"/>
  <c r="O30" i="47"/>
  <c r="P30" i="47" s="1"/>
  <c r="O29" i="47"/>
  <c r="P29" i="47"/>
  <c r="N28" i="47"/>
  <c r="M28" i="47"/>
  <c r="L28" i="47"/>
  <c r="K28" i="47"/>
  <c r="J28" i="47"/>
  <c r="I28" i="47"/>
  <c r="H28" i="47"/>
  <c r="G28" i="47"/>
  <c r="F28" i="47"/>
  <c r="E28" i="47"/>
  <c r="E42" i="47" s="1"/>
  <c r="D28" i="47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/>
  <c r="O23" i="47"/>
  <c r="P23" i="47" s="1"/>
  <c r="O22" i="47"/>
  <c r="P22" i="47"/>
  <c r="O21" i="47"/>
  <c r="P21" i="47" s="1"/>
  <c r="N20" i="47"/>
  <c r="O20" i="47" s="1"/>
  <c r="P20" i="47" s="1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/>
  <c r="O12" i="47"/>
  <c r="P12" i="47" s="1"/>
  <c r="O11" i="47"/>
  <c r="P11" i="47"/>
  <c r="O10" i="47"/>
  <c r="P10" i="47" s="1"/>
  <c r="O9" i="47"/>
  <c r="P9" i="47"/>
  <c r="O8" i="47"/>
  <c r="P8" i="47" s="1"/>
  <c r="O7" i="47"/>
  <c r="P7" i="47"/>
  <c r="O6" i="47"/>
  <c r="P6" i="47" s="1"/>
  <c r="N5" i="47"/>
  <c r="N42" i="47" s="1"/>
  <c r="M5" i="47"/>
  <c r="L5" i="47"/>
  <c r="K5" i="47"/>
  <c r="J5" i="47"/>
  <c r="I5" i="47"/>
  <c r="H5" i="47"/>
  <c r="G5" i="47"/>
  <c r="F5" i="47"/>
  <c r="E5" i="47"/>
  <c r="D5" i="47"/>
  <c r="N40" i="46"/>
  <c r="O40" i="46" s="1"/>
  <c r="M39" i="46"/>
  <c r="L39" i="46"/>
  <c r="K39" i="46"/>
  <c r="J39" i="46"/>
  <c r="I39" i="46"/>
  <c r="H39" i="46"/>
  <c r="G39" i="46"/>
  <c r="F39" i="46"/>
  <c r="E39" i="46"/>
  <c r="D39" i="46"/>
  <c r="N38" i="46"/>
  <c r="O38" i="46" s="1"/>
  <c r="N37" i="46"/>
  <c r="O37" i="46" s="1"/>
  <c r="N36" i="46"/>
  <c r="O36" i="46" s="1"/>
  <c r="N35" i="46"/>
  <c r="O35" i="46" s="1"/>
  <c r="M34" i="46"/>
  <c r="L34" i="46"/>
  <c r="K34" i="46"/>
  <c r="J34" i="46"/>
  <c r="I34" i="46"/>
  <c r="H34" i="46"/>
  <c r="G34" i="46"/>
  <c r="F34" i="46"/>
  <c r="E34" i="46"/>
  <c r="N34" i="46" s="1"/>
  <c r="O34" i="46" s="1"/>
  <c r="D34" i="46"/>
  <c r="N33" i="46"/>
  <c r="O33" i="46" s="1"/>
  <c r="M32" i="46"/>
  <c r="L32" i="46"/>
  <c r="K32" i="46"/>
  <c r="J32" i="46"/>
  <c r="I32" i="46"/>
  <c r="H32" i="46"/>
  <c r="G32" i="46"/>
  <c r="F32" i="46"/>
  <c r="E32" i="46"/>
  <c r="N32" i="46" s="1"/>
  <c r="O32" i="46" s="1"/>
  <c r="D32" i="46"/>
  <c r="N31" i="46"/>
  <c r="O31" i="46" s="1"/>
  <c r="N30" i="46"/>
  <c r="O30" i="46" s="1"/>
  <c r="N29" i="46"/>
  <c r="O29" i="46"/>
  <c r="M28" i="46"/>
  <c r="L28" i="46"/>
  <c r="K28" i="46"/>
  <c r="J28" i="46"/>
  <c r="I28" i="46"/>
  <c r="H28" i="46"/>
  <c r="G28" i="46"/>
  <c r="F28" i="46"/>
  <c r="E28" i="46"/>
  <c r="D28" i="46"/>
  <c r="D41" i="46" s="1"/>
  <c r="N27" i="46"/>
  <c r="O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 s="1"/>
  <c r="N22" i="46"/>
  <c r="O22" i="46" s="1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 s="1"/>
  <c r="N17" i="46"/>
  <c r="O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 s="1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 s="1"/>
  <c r="M5" i="46"/>
  <c r="M41" i="46" s="1"/>
  <c r="L5" i="46"/>
  <c r="L41" i="46" s="1"/>
  <c r="K5" i="46"/>
  <c r="J5" i="46"/>
  <c r="J41" i="46" s="1"/>
  <c r="I5" i="46"/>
  <c r="H5" i="46"/>
  <c r="H41" i="46" s="1"/>
  <c r="G5" i="46"/>
  <c r="G41" i="46" s="1"/>
  <c r="F5" i="46"/>
  <c r="N5" i="46" s="1"/>
  <c r="O5" i="46" s="1"/>
  <c r="E5" i="46"/>
  <c r="D5" i="46"/>
  <c r="N41" i="45"/>
  <c r="O41" i="45" s="1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8" i="45"/>
  <c r="O38" i="45" s="1"/>
  <c r="N37" i="45"/>
  <c r="O37" i="45" s="1"/>
  <c r="N36" i="45"/>
  <c r="O36" i="45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 s="1"/>
  <c r="N21" i="45"/>
  <c r="O21" i="45" s="1"/>
  <c r="M20" i="45"/>
  <c r="L20" i="45"/>
  <c r="L42" i="45" s="1"/>
  <c r="K20" i="45"/>
  <c r="J20" i="45"/>
  <c r="J42" i="45" s="1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 s="1"/>
  <c r="M15" i="45"/>
  <c r="M42" i="45" s="1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H42" i="45" s="1"/>
  <c r="G5" i="45"/>
  <c r="F5" i="45"/>
  <c r="F42" i="45" s="1"/>
  <c r="E5" i="45"/>
  <c r="E42" i="45" s="1"/>
  <c r="D5" i="45"/>
  <c r="D42" i="45" s="1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H39" i="44" s="1"/>
  <c r="G32" i="44"/>
  <c r="F32" i="44"/>
  <c r="N32" i="44" s="1"/>
  <c r="O32" i="44" s="1"/>
  <c r="E32" i="44"/>
  <c r="D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30" i="44" s="1"/>
  <c r="O30" i="44" s="1"/>
  <c r="N29" i="44"/>
  <c r="O29" i="44" s="1"/>
  <c r="N28" i="44"/>
  <c r="O28" i="44" s="1"/>
  <c r="N27" i="44"/>
  <c r="O27" i="44" s="1"/>
  <c r="N26" i="44"/>
  <c r="O26" i="44"/>
  <c r="M25" i="44"/>
  <c r="L25" i="44"/>
  <c r="L39" i="44" s="1"/>
  <c r="K25" i="44"/>
  <c r="J25" i="44"/>
  <c r="I25" i="44"/>
  <c r="H25" i="44"/>
  <c r="G25" i="44"/>
  <c r="F25" i="44"/>
  <c r="E25" i="44"/>
  <c r="D25" i="44"/>
  <c r="N24" i="44"/>
  <c r="O24" i="44"/>
  <c r="M23" i="44"/>
  <c r="L23" i="44"/>
  <c r="K23" i="44"/>
  <c r="K39" i="44" s="1"/>
  <c r="J23" i="44"/>
  <c r="J39" i="44" s="1"/>
  <c r="I23" i="44"/>
  <c r="H23" i="44"/>
  <c r="G23" i="44"/>
  <c r="G39" i="44" s="1"/>
  <c r="F23" i="44"/>
  <c r="E23" i="44"/>
  <c r="E39" i="44" s="1"/>
  <c r="D23" i="44"/>
  <c r="N22" i="44"/>
  <c r="O22" i="44"/>
  <c r="N21" i="44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F39" i="44" s="1"/>
  <c r="E18" i="44"/>
  <c r="D18" i="44"/>
  <c r="D39" i="44" s="1"/>
  <c r="N17" i="44"/>
  <c r="O17" i="44" s="1"/>
  <c r="N16" i="44"/>
  <c r="O16" i="44" s="1"/>
  <c r="N15" i="44"/>
  <c r="O15" i="44" s="1"/>
  <c r="N14" i="44"/>
  <c r="O14" i="44"/>
  <c r="M13" i="44"/>
  <c r="L13" i="44"/>
  <c r="K13" i="44"/>
  <c r="J13" i="44"/>
  <c r="I13" i="44"/>
  <c r="N13" i="44" s="1"/>
  <c r="O13" i="44" s="1"/>
  <c r="H13" i="44"/>
  <c r="G13" i="44"/>
  <c r="F13" i="44"/>
  <c r="E13" i="44"/>
  <c r="D13" i="44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M39" i="44" s="1"/>
  <c r="L5" i="44"/>
  <c r="K5" i="44"/>
  <c r="J5" i="44"/>
  <c r="I5" i="44"/>
  <c r="H5" i="44"/>
  <c r="G5" i="44"/>
  <c r="F5" i="44"/>
  <c r="E5" i="44"/>
  <c r="D5" i="44"/>
  <c r="N40" i="43"/>
  <c r="O40" i="43"/>
  <c r="N39" i="43"/>
  <c r="O39" i="43" s="1"/>
  <c r="M38" i="43"/>
  <c r="L38" i="43"/>
  <c r="K38" i="43"/>
  <c r="J38" i="43"/>
  <c r="I38" i="43"/>
  <c r="H38" i="43"/>
  <c r="G38" i="43"/>
  <c r="F38" i="43"/>
  <c r="N38" i="43" s="1"/>
  <c r="O38" i="43" s="1"/>
  <c r="E38" i="43"/>
  <c r="D38" i="43"/>
  <c r="N37" i="43"/>
  <c r="O37" i="43" s="1"/>
  <c r="N36" i="43"/>
  <c r="O36" i="43" s="1"/>
  <c r="N35" i="43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N33" i="43" s="1"/>
  <c r="O33" i="43" s="1"/>
  <c r="D33" i="43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J41" i="43" s="1"/>
  <c r="I5" i="43"/>
  <c r="I41" i="43" s="1"/>
  <c r="H5" i="43"/>
  <c r="H41" i="43" s="1"/>
  <c r="G5" i="43"/>
  <c r="F5" i="43"/>
  <c r="F41" i="43" s="1"/>
  <c r="E5" i="43"/>
  <c r="D5" i="43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 s="1"/>
  <c r="N35" i="42"/>
  <c r="O35" i="42" s="1"/>
  <c r="N34" i="42"/>
  <c r="O34" i="42" s="1"/>
  <c r="M33" i="42"/>
  <c r="L33" i="42"/>
  <c r="K33" i="42"/>
  <c r="J33" i="42"/>
  <c r="N33" i="42" s="1"/>
  <c r="O33" i="42" s="1"/>
  <c r="I33" i="42"/>
  <c r="H33" i="42"/>
  <c r="G33" i="42"/>
  <c r="F33" i="42"/>
  <c r="E33" i="42"/>
  <c r="D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L40" i="42" s="1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N20" i="42"/>
  <c r="O20" i="42" s="1"/>
  <c r="N19" i="42"/>
  <c r="O19" i="42"/>
  <c r="M18" i="42"/>
  <c r="L18" i="42"/>
  <c r="K18" i="42"/>
  <c r="J18" i="42"/>
  <c r="J40" i="42" s="1"/>
  <c r="I18" i="42"/>
  <c r="I40" i="42" s="1"/>
  <c r="H18" i="42"/>
  <c r="H40" i="42" s="1"/>
  <c r="G18" i="42"/>
  <c r="F18" i="42"/>
  <c r="F40" i="42" s="1"/>
  <c r="E18" i="42"/>
  <c r="E40" i="42" s="1"/>
  <c r="D18" i="42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K40" i="42" s="1"/>
  <c r="J5" i="42"/>
  <c r="I5" i="42"/>
  <c r="H5" i="42"/>
  <c r="G5" i="42"/>
  <c r="F5" i="42"/>
  <c r="E5" i="42"/>
  <c r="D5" i="42"/>
  <c r="D40" i="42" s="1"/>
  <c r="N35" i="41"/>
  <c r="O35" i="41" s="1"/>
  <c r="M34" i="41"/>
  <c r="L34" i="41"/>
  <c r="K34" i="41"/>
  <c r="J34" i="41"/>
  <c r="I34" i="41"/>
  <c r="H34" i="41"/>
  <c r="G34" i="41"/>
  <c r="N34" i="41" s="1"/>
  <c r="O34" i="41" s="1"/>
  <c r="F34" i="41"/>
  <c r="E34" i="41"/>
  <c r="D34" i="4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1" i="41"/>
  <c r="O31" i="41" s="1"/>
  <c r="M30" i="41"/>
  <c r="L30" i="41"/>
  <c r="K30" i="41"/>
  <c r="J30" i="41"/>
  <c r="J36" i="41" s="1"/>
  <c r="I30" i="41"/>
  <c r="N30" i="41" s="1"/>
  <c r="O30" i="41" s="1"/>
  <c r="H30" i="41"/>
  <c r="G30" i="41"/>
  <c r="F30" i="41"/>
  <c r="E30" i="41"/>
  <c r="D30" i="41"/>
  <c r="N29" i="41"/>
  <c r="O29" i="41" s="1"/>
  <c r="N28" i="41"/>
  <c r="O28" i="41" s="1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D36" i="41" s="1"/>
  <c r="N22" i="41"/>
  <c r="O22" i="41"/>
  <c r="N21" i="41"/>
  <c r="O21" i="41" s="1"/>
  <c r="N20" i="41"/>
  <c r="O20" i="41" s="1"/>
  <c r="N19" i="41"/>
  <c r="O19" i="41" s="1"/>
  <c r="N18" i="41"/>
  <c r="O18" i="41" s="1"/>
  <c r="M17" i="41"/>
  <c r="L17" i="41"/>
  <c r="N17" i="41" s="1"/>
  <c r="O17" i="41" s="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L36" i="41" s="1"/>
  <c r="K5" i="41"/>
  <c r="K36" i="41" s="1"/>
  <c r="J5" i="41"/>
  <c r="I5" i="41"/>
  <c r="H5" i="41"/>
  <c r="H36" i="41" s="1"/>
  <c r="G5" i="41"/>
  <c r="F5" i="41"/>
  <c r="F36" i="41" s="1"/>
  <c r="E5" i="41"/>
  <c r="D5" i="4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/>
  <c r="N37" i="40"/>
  <c r="O37" i="40" s="1"/>
  <c r="N36" i="40"/>
  <c r="O36" i="40" s="1"/>
  <c r="N35" i="40"/>
  <c r="O35" i="40" s="1"/>
  <c r="M34" i="40"/>
  <c r="L34" i="40"/>
  <c r="K34" i="40"/>
  <c r="J34" i="40"/>
  <c r="I34" i="40"/>
  <c r="H34" i="40"/>
  <c r="G34" i="40"/>
  <c r="N34" i="40" s="1"/>
  <c r="O34" i="40" s="1"/>
  <c r="F34" i="40"/>
  <c r="E34" i="40"/>
  <c r="D34" i="40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2" i="40" s="1"/>
  <c r="O32" i="40" s="1"/>
  <c r="N31" i="40"/>
  <c r="O31" i="40" s="1"/>
  <c r="N30" i="40"/>
  <c r="O30" i="40" s="1"/>
  <c r="N29" i="40"/>
  <c r="O29" i="40" s="1"/>
  <c r="N28" i="40"/>
  <c r="O28" i="40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/>
  <c r="N23" i="40"/>
  <c r="O23" i="40" s="1"/>
  <c r="N22" i="40"/>
  <c r="O22" i="40" s="1"/>
  <c r="N21" i="40"/>
  <c r="O21" i="40" s="1"/>
  <c r="N20" i="40"/>
  <c r="O20" i="40" s="1"/>
  <c r="M19" i="40"/>
  <c r="L19" i="40"/>
  <c r="L41" i="40" s="1"/>
  <c r="K19" i="40"/>
  <c r="J19" i="40"/>
  <c r="J41" i="40" s="1"/>
  <c r="I19" i="40"/>
  <c r="H19" i="40"/>
  <c r="G19" i="40"/>
  <c r="F19" i="40"/>
  <c r="E19" i="40"/>
  <c r="D19" i="40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H41" i="40" s="1"/>
  <c r="G5" i="40"/>
  <c r="G41" i="40" s="1"/>
  <c r="F5" i="40"/>
  <c r="F41" i="40" s="1"/>
  <c r="E5" i="40"/>
  <c r="E41" i="40" s="1"/>
  <c r="D5" i="40"/>
  <c r="D41" i="40" s="1"/>
  <c r="N38" i="39"/>
  <c r="O38" i="39" s="1"/>
  <c r="M37" i="39"/>
  <c r="L37" i="39"/>
  <c r="K37" i="39"/>
  <c r="N37" i="39" s="1"/>
  <c r="O37" i="39" s="1"/>
  <c r="J37" i="39"/>
  <c r="I37" i="39"/>
  <c r="H37" i="39"/>
  <c r="G37" i="39"/>
  <c r="F37" i="39"/>
  <c r="E37" i="39"/>
  <c r="D37" i="39"/>
  <c r="N36" i="39"/>
  <c r="O36" i="39" s="1"/>
  <c r="N35" i="39"/>
  <c r="O35" i="39" s="1"/>
  <c r="N34" i="39"/>
  <c r="O34" i="39" s="1"/>
  <c r="N33" i="39"/>
  <c r="O33" i="39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 s="1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M23" i="39"/>
  <c r="L23" i="39"/>
  <c r="K23" i="39"/>
  <c r="J23" i="39"/>
  <c r="I23" i="39"/>
  <c r="H23" i="39"/>
  <c r="H39" i="39" s="1"/>
  <c r="G23" i="39"/>
  <c r="F23" i="39"/>
  <c r="F39" i="39" s="1"/>
  <c r="E23" i="39"/>
  <c r="D23" i="39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D39" i="39" s="1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L39" i="39" s="1"/>
  <c r="K5" i="39"/>
  <c r="J5" i="39"/>
  <c r="J39" i="39" s="1"/>
  <c r="I5" i="39"/>
  <c r="H5" i="39"/>
  <c r="G5" i="39"/>
  <c r="F5" i="39"/>
  <c r="E5" i="39"/>
  <c r="D5" i="39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M23" i="38"/>
  <c r="L23" i="38"/>
  <c r="L35" i="38" s="1"/>
  <c r="K23" i="38"/>
  <c r="J23" i="38"/>
  <c r="J35" i="38" s="1"/>
  <c r="I23" i="38"/>
  <c r="I35" i="38" s="1"/>
  <c r="H23" i="38"/>
  <c r="H35" i="38" s="1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/>
  <c r="N11" i="38"/>
  <c r="O11" i="38" s="1"/>
  <c r="N10" i="38"/>
  <c r="O10" i="38" s="1"/>
  <c r="N9" i="38"/>
  <c r="O9" i="38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F35" i="38" s="1"/>
  <c r="E5" i="38"/>
  <c r="D5" i="38"/>
  <c r="N5" i="38" s="1"/>
  <c r="O5" i="38" s="1"/>
  <c r="N37" i="37"/>
  <c r="O37" i="37"/>
  <c r="M36" i="37"/>
  <c r="L36" i="37"/>
  <c r="K36" i="37"/>
  <c r="J36" i="37"/>
  <c r="I36" i="37"/>
  <c r="H36" i="37"/>
  <c r="G36" i="37"/>
  <c r="F36" i="37"/>
  <c r="E36" i="37"/>
  <c r="D36" i="37"/>
  <c r="N35" i="37"/>
  <c r="O35" i="37"/>
  <c r="N34" i="37"/>
  <c r="O34" i="37" s="1"/>
  <c r="N33" i="37"/>
  <c r="O33" i="37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9" i="37" s="1"/>
  <c r="O29" i="37" s="1"/>
  <c r="N28" i="37"/>
  <c r="O28" i="37" s="1"/>
  <c r="N27" i="37"/>
  <c r="O27" i="37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F38" i="37" s="1"/>
  <c r="E22" i="37"/>
  <c r="D22" i="37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H38" i="37" s="1"/>
  <c r="G18" i="37"/>
  <c r="F18" i="37"/>
  <c r="E18" i="37"/>
  <c r="D18" i="37"/>
  <c r="N17" i="37"/>
  <c r="O17" i="37" s="1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L38" i="37" s="1"/>
  <c r="K5" i="37"/>
  <c r="J5" i="37"/>
  <c r="I5" i="37"/>
  <c r="H5" i="37"/>
  <c r="G5" i="37"/>
  <c r="F5" i="37"/>
  <c r="E5" i="37"/>
  <c r="D5" i="37"/>
  <c r="N34" i="36"/>
  <c r="O34" i="36" s="1"/>
  <c r="N33" i="36"/>
  <c r="O33" i="36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 s="1"/>
  <c r="N25" i="36"/>
  <c r="O25" i="36" s="1"/>
  <c r="N24" i="36"/>
  <c r="O24" i="36"/>
  <c r="M23" i="36"/>
  <c r="L23" i="36"/>
  <c r="K23" i="36"/>
  <c r="J23" i="36"/>
  <c r="I23" i="36"/>
  <c r="H23" i="36"/>
  <c r="G23" i="36"/>
  <c r="G35" i="36" s="1"/>
  <c r="F23" i="36"/>
  <c r="E23" i="36"/>
  <c r="E35" i="36" s="1"/>
  <c r="D23" i="36"/>
  <c r="D35" i="36" s="1"/>
  <c r="N22" i="36"/>
  <c r="O22" i="36" s="1"/>
  <c r="M21" i="36"/>
  <c r="L21" i="36"/>
  <c r="K21" i="36"/>
  <c r="J21" i="36"/>
  <c r="I21" i="36"/>
  <c r="H21" i="36"/>
  <c r="G21" i="36"/>
  <c r="F21" i="36"/>
  <c r="F35" i="36" s="1"/>
  <c r="E21" i="36"/>
  <c r="D21" i="36"/>
  <c r="N21" i="36" s="1"/>
  <c r="O21" i="36" s="1"/>
  <c r="N20" i="36"/>
  <c r="O20" i="36" s="1"/>
  <c r="N19" i="36"/>
  <c r="O19" i="36"/>
  <c r="N18" i="36"/>
  <c r="O18" i="36"/>
  <c r="N17" i="36"/>
  <c r="O17" i="36"/>
  <c r="M16" i="36"/>
  <c r="L16" i="36"/>
  <c r="K16" i="36"/>
  <c r="J16" i="36"/>
  <c r="I16" i="36"/>
  <c r="H16" i="36"/>
  <c r="G16" i="36"/>
  <c r="F16" i="36"/>
  <c r="E16" i="36"/>
  <c r="D16" i="36"/>
  <c r="N15" i="36"/>
  <c r="O15" i="36"/>
  <c r="N14" i="36"/>
  <c r="O14" i="36" s="1"/>
  <c r="M13" i="36"/>
  <c r="L13" i="36"/>
  <c r="K13" i="36"/>
  <c r="J13" i="36"/>
  <c r="I13" i="36"/>
  <c r="H13" i="36"/>
  <c r="H35" i="36" s="1"/>
  <c r="G13" i="36"/>
  <c r="F13" i="36"/>
  <c r="E13" i="36"/>
  <c r="D13" i="36"/>
  <c r="N12" i="36"/>
  <c r="O12" i="36" s="1"/>
  <c r="N11" i="36"/>
  <c r="O11" i="36" s="1"/>
  <c r="N10" i="36"/>
  <c r="O10" i="36"/>
  <c r="N9" i="36"/>
  <c r="O9" i="36"/>
  <c r="N8" i="36"/>
  <c r="O8" i="36"/>
  <c r="N7" i="36"/>
  <c r="O7" i="36"/>
  <c r="N6" i="36"/>
  <c r="O6" i="36" s="1"/>
  <c r="M5" i="36"/>
  <c r="M35" i="36" s="1"/>
  <c r="L5" i="36"/>
  <c r="L35" i="36" s="1"/>
  <c r="K5" i="36"/>
  <c r="K35" i="36" s="1"/>
  <c r="J5" i="36"/>
  <c r="J35" i="36" s="1"/>
  <c r="I5" i="36"/>
  <c r="H5" i="36"/>
  <c r="G5" i="36"/>
  <c r="F5" i="36"/>
  <c r="E5" i="36"/>
  <c r="D5" i="36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 s="1"/>
  <c r="N28" i="35"/>
  <c r="O28" i="35" s="1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G36" i="35" s="1"/>
  <c r="F17" i="35"/>
  <c r="E17" i="35"/>
  <c r="D17" i="35"/>
  <c r="N17" i="35" s="1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/>
  <c r="N12" i="35"/>
  <c r="O12" i="35"/>
  <c r="N11" i="35"/>
  <c r="O11" i="35" s="1"/>
  <c r="N10" i="35"/>
  <c r="O10" i="35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D36" i="35" s="1"/>
  <c r="N34" i="34"/>
  <c r="O34" i="34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 s="1"/>
  <c r="N27" i="34"/>
  <c r="O27" i="34" s="1"/>
  <c r="N26" i="34"/>
  <c r="O26" i="34" s="1"/>
  <c r="N25" i="34"/>
  <c r="O25" i="34" s="1"/>
  <c r="M24" i="34"/>
  <c r="L24" i="34"/>
  <c r="L35" i="34" s="1"/>
  <c r="K24" i="34"/>
  <c r="J24" i="34"/>
  <c r="I24" i="34"/>
  <c r="H24" i="34"/>
  <c r="G24" i="34"/>
  <c r="F24" i="34"/>
  <c r="E24" i="34"/>
  <c r="D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/>
  <c r="N20" i="34"/>
  <c r="O20" i="34" s="1"/>
  <c r="N19" i="34"/>
  <c r="O19" i="34" s="1"/>
  <c r="N18" i="34"/>
  <c r="O18" i="34" s="1"/>
  <c r="N17" i="34"/>
  <c r="O17" i="34"/>
  <c r="M16" i="34"/>
  <c r="L16" i="34"/>
  <c r="K16" i="34"/>
  <c r="J16" i="34"/>
  <c r="J35" i="34" s="1"/>
  <c r="I16" i="34"/>
  <c r="H16" i="34"/>
  <c r="G16" i="34"/>
  <c r="F16" i="34"/>
  <c r="E16" i="34"/>
  <c r="D16" i="34"/>
  <c r="N16" i="34" s="1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/>
  <c r="N9" i="34"/>
  <c r="O9" i="34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32" i="33"/>
  <c r="F32" i="33"/>
  <c r="G32" i="33"/>
  <c r="H32" i="33"/>
  <c r="I32" i="33"/>
  <c r="J32" i="33"/>
  <c r="K32" i="33"/>
  <c r="L32" i="33"/>
  <c r="M32" i="33"/>
  <c r="D32" i="33"/>
  <c r="E30" i="33"/>
  <c r="N30" i="33" s="1"/>
  <c r="O30" i="33" s="1"/>
  <c r="F30" i="33"/>
  <c r="G30" i="33"/>
  <c r="H30" i="33"/>
  <c r="I30" i="33"/>
  <c r="J30" i="33"/>
  <c r="K30" i="33"/>
  <c r="L30" i="33"/>
  <c r="M30" i="33"/>
  <c r="E28" i="33"/>
  <c r="F28" i="33"/>
  <c r="G28" i="33"/>
  <c r="H28" i="33"/>
  <c r="I28" i="33"/>
  <c r="J28" i="33"/>
  <c r="K28" i="33"/>
  <c r="L28" i="33"/>
  <c r="M28" i="33"/>
  <c r="E25" i="33"/>
  <c r="E35" i="33" s="1"/>
  <c r="F25" i="33"/>
  <c r="G25" i="33"/>
  <c r="H25" i="33"/>
  <c r="I25" i="33"/>
  <c r="J25" i="33"/>
  <c r="K25" i="33"/>
  <c r="L25" i="33"/>
  <c r="M25" i="33"/>
  <c r="E23" i="33"/>
  <c r="F23" i="33"/>
  <c r="G23" i="33"/>
  <c r="H23" i="33"/>
  <c r="I23" i="33"/>
  <c r="J23" i="33"/>
  <c r="K23" i="33"/>
  <c r="L23" i="33"/>
  <c r="M23" i="33"/>
  <c r="E18" i="33"/>
  <c r="F18" i="33"/>
  <c r="G18" i="33"/>
  <c r="H18" i="33"/>
  <c r="I18" i="33"/>
  <c r="J18" i="33"/>
  <c r="K18" i="33"/>
  <c r="L18" i="33"/>
  <c r="M18" i="33"/>
  <c r="E14" i="33"/>
  <c r="F14" i="33"/>
  <c r="G14" i="33"/>
  <c r="H14" i="33"/>
  <c r="I14" i="33"/>
  <c r="J14" i="33"/>
  <c r="K14" i="33"/>
  <c r="L14" i="33"/>
  <c r="M14" i="33"/>
  <c r="E5" i="33"/>
  <c r="F5" i="33"/>
  <c r="F35" i="33" s="1"/>
  <c r="G5" i="33"/>
  <c r="G35" i="33" s="1"/>
  <c r="H5" i="33"/>
  <c r="H35" i="33" s="1"/>
  <c r="I5" i="33"/>
  <c r="J5" i="33"/>
  <c r="K5" i="33"/>
  <c r="L5" i="33"/>
  <c r="M5" i="33"/>
  <c r="M35" i="33" s="1"/>
  <c r="D30" i="33"/>
  <c r="D28" i="33"/>
  <c r="D23" i="33"/>
  <c r="D18" i="33"/>
  <c r="D14" i="33"/>
  <c r="N14" i="33" s="1"/>
  <c r="O14" i="33" s="1"/>
  <c r="D5" i="33"/>
  <c r="N34" i="33"/>
  <c r="O34" i="33"/>
  <c r="N33" i="33"/>
  <c r="O33" i="33"/>
  <c r="N29" i="33"/>
  <c r="O29" i="33" s="1"/>
  <c r="N31" i="33"/>
  <c r="O31" i="33" s="1"/>
  <c r="D25" i="33"/>
  <c r="N25" i="33"/>
  <c r="O25" i="33" s="1"/>
  <c r="N27" i="33"/>
  <c r="O27" i="33" s="1"/>
  <c r="N26" i="33"/>
  <c r="O26" i="33"/>
  <c r="N24" i="33"/>
  <c r="O24" i="33"/>
  <c r="N16" i="33"/>
  <c r="O16" i="33"/>
  <c r="N17" i="33"/>
  <c r="O17" i="33"/>
  <c r="N7" i="33"/>
  <c r="O7" i="33"/>
  <c r="N8" i="33"/>
  <c r="O8" i="33" s="1"/>
  <c r="N9" i="33"/>
  <c r="O9" i="33" s="1"/>
  <c r="N10" i="33"/>
  <c r="O10" i="33" s="1"/>
  <c r="N11" i="33"/>
  <c r="O11" i="33"/>
  <c r="N12" i="33"/>
  <c r="O12" i="33"/>
  <c r="N13" i="33"/>
  <c r="O13" i="33" s="1"/>
  <c r="N6" i="33"/>
  <c r="O6" i="33" s="1"/>
  <c r="N19" i="33"/>
  <c r="O19" i="33" s="1"/>
  <c r="N20" i="33"/>
  <c r="O20" i="33" s="1"/>
  <c r="N21" i="33"/>
  <c r="O21" i="33" s="1"/>
  <c r="N22" i="33"/>
  <c r="O22" i="33"/>
  <c r="N15" i="33"/>
  <c r="O15" i="33"/>
  <c r="H36" i="35"/>
  <c r="E35" i="34"/>
  <c r="M35" i="34"/>
  <c r="N16" i="36"/>
  <c r="O16" i="36" s="1"/>
  <c r="K38" i="37"/>
  <c r="N32" i="41"/>
  <c r="O32" i="41"/>
  <c r="M36" i="41"/>
  <c r="G36" i="41"/>
  <c r="N5" i="42"/>
  <c r="O5" i="42"/>
  <c r="D41" i="43"/>
  <c r="L41" i="43"/>
  <c r="G42" i="45"/>
  <c r="N28" i="45"/>
  <c r="O28" i="45"/>
  <c r="N5" i="35" l="1"/>
  <c r="O5" i="35" s="1"/>
  <c r="N32" i="36"/>
  <c r="O32" i="36" s="1"/>
  <c r="N18" i="38"/>
  <c r="O18" i="38" s="1"/>
  <c r="I36" i="41"/>
  <c r="L42" i="47"/>
  <c r="N28" i="36"/>
  <c r="O28" i="36" s="1"/>
  <c r="I39" i="39"/>
  <c r="N25" i="41"/>
  <c r="O25" i="41" s="1"/>
  <c r="K41" i="43"/>
  <c r="N23" i="44"/>
  <c r="O23" i="44" s="1"/>
  <c r="K41" i="46"/>
  <c r="I41" i="46"/>
  <c r="G35" i="38"/>
  <c r="N24" i="42"/>
  <c r="O24" i="42" s="1"/>
  <c r="K42" i="45"/>
  <c r="N42" i="45" s="1"/>
  <c r="O42" i="45" s="1"/>
  <c r="N32" i="45"/>
  <c r="O32" i="45" s="1"/>
  <c r="N39" i="45"/>
  <c r="O39" i="45" s="1"/>
  <c r="O25" i="47"/>
  <c r="P25" i="47" s="1"/>
  <c r="N29" i="38"/>
  <c r="O29" i="38" s="1"/>
  <c r="F36" i="35"/>
  <c r="J36" i="35"/>
  <c r="N34" i="35"/>
  <c r="O34" i="35" s="1"/>
  <c r="N5" i="34"/>
  <c r="O5" i="34" s="1"/>
  <c r="M36" i="35"/>
  <c r="N14" i="40"/>
  <c r="O14" i="40" s="1"/>
  <c r="I42" i="45"/>
  <c r="D42" i="47"/>
  <c r="K39" i="39"/>
  <c r="N31" i="42"/>
  <c r="O31" i="42" s="1"/>
  <c r="N25" i="43"/>
  <c r="O25" i="43" s="1"/>
  <c r="N39" i="46"/>
  <c r="O39" i="46" s="1"/>
  <c r="I36" i="35"/>
  <c r="N25" i="35"/>
  <c r="O25" i="35" s="1"/>
  <c r="O28" i="47"/>
  <c r="P28" i="47" s="1"/>
  <c r="N33" i="34"/>
  <c r="O33" i="34" s="1"/>
  <c r="L36" i="35"/>
  <c r="K35" i="38"/>
  <c r="N27" i="40"/>
  <c r="O27" i="40" s="1"/>
  <c r="O34" i="47"/>
  <c r="P34" i="47" s="1"/>
  <c r="N28" i="33"/>
  <c r="O28" i="33" s="1"/>
  <c r="N22" i="34"/>
  <c r="O22" i="34" s="1"/>
  <c r="N31" i="34"/>
  <c r="O31" i="34" s="1"/>
  <c r="F35" i="34"/>
  <c r="N32" i="35"/>
  <c r="O32" i="35" s="1"/>
  <c r="D38" i="37"/>
  <c r="N39" i="40"/>
  <c r="O39" i="40" s="1"/>
  <c r="F41" i="46"/>
  <c r="N23" i="33"/>
  <c r="O23" i="33" s="1"/>
  <c r="N18" i="44"/>
  <c r="O18" i="44" s="1"/>
  <c r="E36" i="35"/>
  <c r="N36" i="35" s="1"/>
  <c r="O36" i="35" s="1"/>
  <c r="L35" i="33"/>
  <c r="G35" i="34"/>
  <c r="E38" i="37"/>
  <c r="N25" i="38"/>
  <c r="O25" i="38" s="1"/>
  <c r="N5" i="40"/>
  <c r="O5" i="40" s="1"/>
  <c r="E36" i="41"/>
  <c r="N36" i="41" s="1"/>
  <c r="O36" i="41" s="1"/>
  <c r="N23" i="41"/>
  <c r="O23" i="41" s="1"/>
  <c r="G42" i="47"/>
  <c r="N18" i="33"/>
  <c r="O18" i="33" s="1"/>
  <c r="N23" i="38"/>
  <c r="O23" i="38" s="1"/>
  <c r="N32" i="33"/>
  <c r="O32" i="33" s="1"/>
  <c r="G38" i="37"/>
  <c r="D35" i="34"/>
  <c r="H35" i="34"/>
  <c r="N14" i="35"/>
  <c r="O14" i="35" s="1"/>
  <c r="N30" i="36"/>
  <c r="O30" i="36" s="1"/>
  <c r="E35" i="38"/>
  <c r="N35" i="38" s="1"/>
  <c r="O35" i="38" s="1"/>
  <c r="N13" i="39"/>
  <c r="O13" i="39" s="1"/>
  <c r="N18" i="39"/>
  <c r="O18" i="39" s="1"/>
  <c r="N25" i="39"/>
  <c r="O25" i="39" s="1"/>
  <c r="N30" i="39"/>
  <c r="O30" i="39" s="1"/>
  <c r="N20" i="46"/>
  <c r="O20" i="46" s="1"/>
  <c r="N25" i="46"/>
  <c r="O25" i="46" s="1"/>
  <c r="O39" i="47"/>
  <c r="P39" i="47" s="1"/>
  <c r="M38" i="37"/>
  <c r="M39" i="39"/>
  <c r="N23" i="39"/>
  <c r="O23" i="39" s="1"/>
  <c r="N13" i="41"/>
  <c r="O13" i="41" s="1"/>
  <c r="I42" i="47"/>
  <c r="D35" i="38"/>
  <c r="N13" i="34"/>
  <c r="O13" i="34" s="1"/>
  <c r="N23" i="35"/>
  <c r="O23" i="35" s="1"/>
  <c r="K35" i="34"/>
  <c r="I35" i="34"/>
  <c r="N31" i="37"/>
  <c r="O31" i="37" s="1"/>
  <c r="I38" i="37"/>
  <c r="E39" i="39"/>
  <c r="N39" i="39" s="1"/>
  <c r="O39" i="39" s="1"/>
  <c r="I39" i="44"/>
  <c r="N39" i="44" s="1"/>
  <c r="O39" i="44" s="1"/>
  <c r="N25" i="45"/>
  <c r="O25" i="45" s="1"/>
  <c r="K35" i="33"/>
  <c r="N13" i="36"/>
  <c r="O13" i="36" s="1"/>
  <c r="N26" i="42"/>
  <c r="O26" i="42" s="1"/>
  <c r="N38" i="42"/>
  <c r="O38" i="42" s="1"/>
  <c r="N25" i="44"/>
  <c r="O25" i="44" s="1"/>
  <c r="K42" i="47"/>
  <c r="F42" i="47"/>
  <c r="N13" i="43"/>
  <c r="O13" i="43" s="1"/>
  <c r="N15" i="45"/>
  <c r="O15" i="45" s="1"/>
  <c r="N5" i="43"/>
  <c r="O5" i="43" s="1"/>
  <c r="N30" i="43"/>
  <c r="O30" i="43" s="1"/>
  <c r="J35" i="33"/>
  <c r="N24" i="34"/>
  <c r="O24" i="34" s="1"/>
  <c r="J38" i="37"/>
  <c r="N24" i="37"/>
  <c r="O24" i="37" s="1"/>
  <c r="M35" i="38"/>
  <c r="G39" i="39"/>
  <c r="N32" i="39"/>
  <c r="O32" i="39" s="1"/>
  <c r="N37" i="44"/>
  <c r="O37" i="44" s="1"/>
  <c r="N34" i="45"/>
  <c r="O34" i="45" s="1"/>
  <c r="N33" i="38"/>
  <c r="O33" i="38" s="1"/>
  <c r="N18" i="43"/>
  <c r="O18" i="43" s="1"/>
  <c r="N23" i="43"/>
  <c r="O23" i="43" s="1"/>
  <c r="I35" i="36"/>
  <c r="N35" i="36" s="1"/>
  <c r="O35" i="36" s="1"/>
  <c r="N13" i="37"/>
  <c r="O13" i="37" s="1"/>
  <c r="N22" i="37"/>
  <c r="O22" i="37" s="1"/>
  <c r="N19" i="40"/>
  <c r="O19" i="40" s="1"/>
  <c r="I41" i="40"/>
  <c r="N41" i="40" s="1"/>
  <c r="O41" i="40" s="1"/>
  <c r="M42" i="47"/>
  <c r="H42" i="47"/>
  <c r="O42" i="48"/>
  <c r="P42" i="48" s="1"/>
  <c r="N5" i="45"/>
  <c r="O5" i="45" s="1"/>
  <c r="N20" i="45"/>
  <c r="O20" i="45" s="1"/>
  <c r="E41" i="43"/>
  <c r="N36" i="37"/>
  <c r="O36" i="37" s="1"/>
  <c r="K36" i="35"/>
  <c r="N15" i="46"/>
  <c r="O15" i="46" s="1"/>
  <c r="N18" i="42"/>
  <c r="O18" i="42" s="1"/>
  <c r="N25" i="40"/>
  <c r="O25" i="40" s="1"/>
  <c r="N14" i="38"/>
  <c r="O14" i="38" s="1"/>
  <c r="N28" i="46"/>
  <c r="O28" i="46" s="1"/>
  <c r="G41" i="43"/>
  <c r="N30" i="35"/>
  <c r="O30" i="35" s="1"/>
  <c r="D35" i="33"/>
  <c r="N35" i="33" s="1"/>
  <c r="O35" i="33" s="1"/>
  <c r="N18" i="37"/>
  <c r="O18" i="37" s="1"/>
  <c r="O5" i="47"/>
  <c r="P5" i="47" s="1"/>
  <c r="N5" i="44"/>
  <c r="O5" i="44" s="1"/>
  <c r="G40" i="42"/>
  <c r="M41" i="40"/>
  <c r="N5" i="37"/>
  <c r="O5" i="37" s="1"/>
  <c r="O15" i="47"/>
  <c r="P15" i="47" s="1"/>
  <c r="N5" i="41"/>
  <c r="O5" i="41" s="1"/>
  <c r="N5" i="33"/>
  <c r="O5" i="33" s="1"/>
  <c r="N23" i="36"/>
  <c r="O23" i="36" s="1"/>
  <c r="E41" i="46"/>
  <c r="M41" i="43"/>
  <c r="M40" i="42"/>
  <c r="I35" i="33"/>
  <c r="N31" i="38"/>
  <c r="O31" i="38" s="1"/>
  <c r="N5" i="39"/>
  <c r="O5" i="39" s="1"/>
  <c r="K41" i="40"/>
  <c r="N5" i="36"/>
  <c r="O5" i="36" s="1"/>
  <c r="O42" i="47" l="1"/>
  <c r="P42" i="47" s="1"/>
  <c r="N38" i="37"/>
  <c r="O38" i="37" s="1"/>
  <c r="N40" i="42"/>
  <c r="O40" i="42" s="1"/>
  <c r="N41" i="46"/>
  <c r="O41" i="46" s="1"/>
  <c r="N35" i="34"/>
  <c r="O35" i="34" s="1"/>
  <c r="N41" i="43"/>
  <c r="O41" i="43" s="1"/>
</calcChain>
</file>

<file path=xl/sharedStrings.xml><?xml version="1.0" encoding="utf-8"?>
<sst xmlns="http://schemas.openxmlformats.org/spreadsheetml/2006/main" count="934" uniqueCount="115">
  <si>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</si>
  <si>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</si>
  <si>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</si>
  <si>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</si>
  <si>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</si>
  <si>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</si>
  <si>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</si>
  <si>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</si>
  <si>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</si>
  <si>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</si>
  <si>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</si>
  <si>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</si>
  <si>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</si>
  <si>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</si>
  <si>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</si>
  <si>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</si>
  <si>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</si>
  <si>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</si>
  <si>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</si>
  <si>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</si>
  <si>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</si>
  <si>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</si>
  <si>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</si>
  <si>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</si>
  <si>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</si>
  <si>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</si>
  <si>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</si>
  <si>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</si>
  <si>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</si>
  <si>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Protective Inspections</t>
  </si>
  <si>
    <t>Emergency and Disaster Relief Services</t>
  </si>
  <si>
    <t>Physical Environment</t>
  </si>
  <si>
    <t>Water Utility Services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</si>
  <si>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</si>
  <si>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</si>
  <si>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</si>
  <si>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</si>
  <si>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</si>
  <si>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Economic Environment</t>
  </si>
  <si>
    <t>Employment Opportunity and Development</t>
  </si>
  <si>
    <t>Industry Development</t>
  </si>
  <si>
    <t>Human Services</t>
  </si>
  <si>
    <t>Health Services</t>
  </si>
  <si>
    <t>Culture / Recreation</t>
  </si>
  <si>
    <t>Parks and Recreation</t>
  </si>
  <si>
    <t>Inter-Fund Group Transfers Out</t>
  </si>
  <si>
    <t>Payment to Refunded Bond Escrow Agent</t>
  </si>
  <si>
    <t>Other Uses and Non-Operating</t>
  </si>
  <si>
    <t>2009 Municipal Population:</t>
  </si>
  <si>
    <t>Port St. Lucie Expenditures Reported by Account Code and Fund Type</t>
  </si>
  <si>
    <t>Local Fiscal Year Ended September 30, 2010</t>
  </si>
  <si>
    <t>Conservation and Resource Management</t>
  </si>
  <si>
    <t>Housing and Urban Development</t>
  </si>
  <si>
    <t>Other Economic Environment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</si>
  <si>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</si>
  <si>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</si>
  <si>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</si>
  <si>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</si>
  <si>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</si>
  <si>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</si>
  <si>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</si>
  <si>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Other Public Safety</t>
  </si>
  <si>
    <t>Cultural Services</t>
  </si>
  <si>
    <t>Special Events</t>
  </si>
  <si>
    <t>Special Recreation Facilities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</si>
  <si>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</si>
  <si>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</si>
  <si>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</si>
  <si>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</si>
  <si>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</si>
  <si>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Emergency and Disaster Relief</t>
  </si>
  <si>
    <t>Water / Sewer Services</t>
  </si>
  <si>
    <t>Road / Street Facilities</t>
  </si>
  <si>
    <t>Employment Development</t>
  </si>
  <si>
    <t>Health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</si>
  <si>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</si>
  <si>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</si>
  <si>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</si>
  <si>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</si>
  <si>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</si>
  <si>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</si>
  <si>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Garbage / Solid Waste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</si>
  <si>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</si>
  <si>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</si>
  <si>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</si>
  <si>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</si>
  <si>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</si>
  <si>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</si>
  <si>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Hospitals</t>
  </si>
  <si>
    <t>2017 Municipal Population:</t>
  </si>
  <si>
    <t>Local Fiscal Year Ended September 30, 2018</t>
  </si>
  <si>
    <t>2018 Municipal Population:</t>
  </si>
  <si>
    <t>Local Fiscal Year Ended September 30, 2019</t>
  </si>
  <si>
    <t>Non-Court Information Systems</t>
  </si>
  <si>
    <t>Flood Control / Stormwater Control</t>
  </si>
  <si>
    <t>Other Transportation</t>
  </si>
  <si>
    <t>Other Human Services</t>
  </si>
  <si>
    <t>Other Culture / Recreation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</si>
  <si>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</si>
  <si>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</si>
  <si>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</si>
  <si>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</si>
  <si>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</si>
  <si>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</si>
  <si>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</si>
  <si>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Garbage / Solid Waste Control Services</t>
  </si>
  <si>
    <t>Flood Control / Stormwater Management</t>
  </si>
  <si>
    <t>Other Transportation Systems / Services</t>
  </si>
  <si>
    <t>Inter-fund Group Transfers Out</t>
  </si>
  <si>
    <t>2021 Municipal Population:</t>
  </si>
  <si>
    <t>Local Fiscal Year Ended September 30, 2022</t>
  </si>
  <si>
    <t>Lease Acquisitions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</si>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</sst>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EA3C3-7E64-4121-B0AD-FB5CBB33C7D0}">
  <sheetPr>
    <pageSetUpPr fitToPage="1"/>
  </sheetPr>
  <dimension ref="A1:ED46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113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102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103</v>
      </c>
      <c r="N4" s="98" t="s">
        <v>5</v>
      </c>
      <c r="O4" s="98" t="s">
        <v>104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SUM(D6:D14)</f>
        <v>46589256</v>
      </c>
      <c r="E5" s="103">
        <f t="shared" ref="E5:N5" si="0">SUM(E6:E14)</f>
        <v>0</v>
      </c>
      <c r="F5" s="103">
        <f t="shared" si="0"/>
        <v>0</v>
      </c>
      <c r="G5" s="103">
        <f t="shared" si="0"/>
        <v>0</v>
      </c>
      <c r="H5" s="103">
        <f t="shared" si="0"/>
        <v>0</v>
      </c>
      <c r="I5" s="103">
        <f t="shared" si="0"/>
        <v>703846</v>
      </c>
      <c r="J5" s="103">
        <f t="shared" si="0"/>
        <v>28383021</v>
      </c>
      <c r="K5" s="103">
        <f t="shared" si="0"/>
        <v>10440799</v>
      </c>
      <c r="L5" s="103">
        <f>SUM(L6:L14)</f>
        <v>0</v>
      </c>
      <c r="M5" s="103">
        <f t="shared" si="0"/>
        <v>0</v>
      </c>
      <c r="N5" s="103">
        <f t="shared" si="0"/>
        <v>0</v>
      </c>
      <c r="O5" s="104">
        <f>SUM(D5:N5)</f>
        <v>86116922</v>
      </c>
      <c r="P5" s="105">
        <f>(O5/P$44)</f>
        <v>359.34005416164206</v>
      </c>
      <c r="Q5" s="106"/>
    </row>
    <row r="6" spans="1:134">
      <c r="A6" s="108"/>
      <c r="B6" s="109">
        <v>511</v>
      </c>
      <c r="C6" s="110" t="s">
        <v>19</v>
      </c>
      <c r="D6" s="111">
        <v>963284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963284</v>
      </c>
      <c r="P6" s="112">
        <f>(O6/P$44)</f>
        <v>4.0194948529749261</v>
      </c>
      <c r="Q6" s="113"/>
    </row>
    <row r="7" spans="1:134">
      <c r="A7" s="108"/>
      <c r="B7" s="109">
        <v>512</v>
      </c>
      <c r="C7" s="110" t="s">
        <v>20</v>
      </c>
      <c r="D7" s="111">
        <v>2949954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4" si="1">SUM(D7:N7)</f>
        <v>2949954</v>
      </c>
      <c r="P7" s="112">
        <f>(O7/P$44)</f>
        <v>12.309272155992206</v>
      </c>
      <c r="Q7" s="113"/>
    </row>
    <row r="8" spans="1:134">
      <c r="A8" s="108"/>
      <c r="B8" s="109">
        <v>513</v>
      </c>
      <c r="C8" s="110" t="s">
        <v>21</v>
      </c>
      <c r="D8" s="111">
        <v>10547845</v>
      </c>
      <c r="E8" s="111">
        <v>0</v>
      </c>
      <c r="F8" s="111">
        <v>0</v>
      </c>
      <c r="G8" s="111">
        <v>0</v>
      </c>
      <c r="H8" s="111">
        <v>0</v>
      </c>
      <c r="I8" s="111">
        <v>703846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1"/>
        <v>11251691</v>
      </c>
      <c r="P8" s="112">
        <f>(O8/P$44)</f>
        <v>46.949927603660292</v>
      </c>
      <c r="Q8" s="113"/>
    </row>
    <row r="9" spans="1:134">
      <c r="A9" s="108"/>
      <c r="B9" s="109">
        <v>514</v>
      </c>
      <c r="C9" s="110" t="s">
        <v>22</v>
      </c>
      <c r="D9" s="111">
        <v>2515572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1"/>
        <v>2515572</v>
      </c>
      <c r="P9" s="112">
        <f>(O9/P$44)</f>
        <v>10.496726517089291</v>
      </c>
      <c r="Q9" s="113"/>
    </row>
    <row r="10" spans="1:134">
      <c r="A10" s="108"/>
      <c r="B10" s="109">
        <v>515</v>
      </c>
      <c r="C10" s="110" t="s">
        <v>23</v>
      </c>
      <c r="D10" s="111">
        <v>2286303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1"/>
        <v>2286303</v>
      </c>
      <c r="P10" s="112">
        <f>(O10/P$44)</f>
        <v>9.5400558307219185</v>
      </c>
      <c r="Q10" s="113"/>
    </row>
    <row r="11" spans="1:134">
      <c r="A11" s="108"/>
      <c r="B11" s="109">
        <v>516</v>
      </c>
      <c r="C11" s="110" t="s">
        <v>93</v>
      </c>
      <c r="D11" s="111">
        <v>12516559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12516559</v>
      </c>
      <c r="P11" s="112">
        <f>(O11/P$44)</f>
        <v>52.227841921444757</v>
      </c>
      <c r="Q11" s="113"/>
    </row>
    <row r="12" spans="1:134">
      <c r="A12" s="108"/>
      <c r="B12" s="109">
        <v>517</v>
      </c>
      <c r="C12" s="110" t="s">
        <v>24</v>
      </c>
      <c r="D12" s="111">
        <v>3868691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3868691</v>
      </c>
      <c r="P12" s="112">
        <f>(O12/P$44)</f>
        <v>16.142885755655051</v>
      </c>
      <c r="Q12" s="113"/>
    </row>
    <row r="13" spans="1:134">
      <c r="A13" s="108"/>
      <c r="B13" s="109">
        <v>518</v>
      </c>
      <c r="C13" s="110" t="s">
        <v>25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10440799</v>
      </c>
      <c r="L13" s="111">
        <v>0</v>
      </c>
      <c r="M13" s="111">
        <v>0</v>
      </c>
      <c r="N13" s="111">
        <v>0</v>
      </c>
      <c r="O13" s="111">
        <f t="shared" si="1"/>
        <v>10440799</v>
      </c>
      <c r="P13" s="112">
        <f>(O13/P$44)</f>
        <v>43.566318802602098</v>
      </c>
      <c r="Q13" s="113"/>
    </row>
    <row r="14" spans="1:134">
      <c r="A14" s="108"/>
      <c r="B14" s="109">
        <v>519</v>
      </c>
      <c r="C14" s="110" t="s">
        <v>26</v>
      </c>
      <c r="D14" s="111">
        <v>10941048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28383021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39324069</v>
      </c>
      <c r="P14" s="112">
        <f>(O14/P$44)</f>
        <v>164.08753072150151</v>
      </c>
      <c r="Q14" s="113"/>
    </row>
    <row r="15" spans="1:134" ht="15.75">
      <c r="A15" s="114" t="s">
        <v>27</v>
      </c>
      <c r="B15" s="115"/>
      <c r="C15" s="116"/>
      <c r="D15" s="117">
        <f>SUM(D16:D19)</f>
        <v>62350966</v>
      </c>
      <c r="E15" s="117">
        <f>SUM(E16:E19)</f>
        <v>12034922</v>
      </c>
      <c r="F15" s="117">
        <f>SUM(F16:F19)</f>
        <v>0</v>
      </c>
      <c r="G15" s="117">
        <f>SUM(G16:G19)</f>
        <v>0</v>
      </c>
      <c r="H15" s="117">
        <f>SUM(H16:H19)</f>
        <v>0</v>
      </c>
      <c r="I15" s="117">
        <f>SUM(I16:I19)</f>
        <v>0</v>
      </c>
      <c r="J15" s="117">
        <f>SUM(J16:J19)</f>
        <v>0</v>
      </c>
      <c r="K15" s="117">
        <f>SUM(K16:K19)</f>
        <v>0</v>
      </c>
      <c r="L15" s="117">
        <f>SUM(L16:L19)</f>
        <v>0</v>
      </c>
      <c r="M15" s="117">
        <f>SUM(M16:M19)</f>
        <v>0</v>
      </c>
      <c r="N15" s="117">
        <f>SUM(N16:N19)</f>
        <v>0</v>
      </c>
      <c r="O15" s="118">
        <f>SUM(D15:N15)</f>
        <v>74385888</v>
      </c>
      <c r="P15" s="119">
        <f>(O15/P$44)</f>
        <v>310.38997216809304</v>
      </c>
      <c r="Q15" s="120"/>
    </row>
    <row r="16" spans="1:134">
      <c r="A16" s="108"/>
      <c r="B16" s="109">
        <v>521</v>
      </c>
      <c r="C16" s="110" t="s">
        <v>28</v>
      </c>
      <c r="D16" s="111">
        <v>58125008</v>
      </c>
      <c r="E16" s="111">
        <v>1328681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>SUM(D16:N16)</f>
        <v>59453689</v>
      </c>
      <c r="P16" s="112">
        <f>(O16/P$44)</f>
        <v>248.08238995547728</v>
      </c>
      <c r="Q16" s="113"/>
    </row>
    <row r="17" spans="1:17">
      <c r="A17" s="108"/>
      <c r="B17" s="109">
        <v>524</v>
      </c>
      <c r="C17" s="110" t="s">
        <v>29</v>
      </c>
      <c r="D17" s="111">
        <v>0</v>
      </c>
      <c r="E17" s="111">
        <v>10706241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19" si="2">SUM(D17:N17)</f>
        <v>10706241</v>
      </c>
      <c r="P17" s="112">
        <f>(O17/P$44)</f>
        <v>44.673928555035822</v>
      </c>
      <c r="Q17" s="113"/>
    </row>
    <row r="18" spans="1:17">
      <c r="A18" s="108"/>
      <c r="B18" s="109">
        <v>525</v>
      </c>
      <c r="C18" s="110" t="s">
        <v>30</v>
      </c>
      <c r="D18" s="111">
        <v>411776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411776</v>
      </c>
      <c r="P18" s="112">
        <f>(O18/P$44)</f>
        <v>1.7182175895982943</v>
      </c>
      <c r="Q18" s="113"/>
    </row>
    <row r="19" spans="1:17">
      <c r="A19" s="108"/>
      <c r="B19" s="109">
        <v>529</v>
      </c>
      <c r="C19" s="110" t="s">
        <v>61</v>
      </c>
      <c r="D19" s="111">
        <v>3814182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3814182</v>
      </c>
      <c r="P19" s="112">
        <f>(O19/P$44)</f>
        <v>15.915436067981624</v>
      </c>
      <c r="Q19" s="113"/>
    </row>
    <row r="20" spans="1:17" ht="15.75">
      <c r="A20" s="114" t="s">
        <v>31</v>
      </c>
      <c r="B20" s="115"/>
      <c r="C20" s="116"/>
      <c r="D20" s="117">
        <f>SUM(D21:D24)</f>
        <v>797893</v>
      </c>
      <c r="E20" s="117">
        <f>SUM(E21:E24)</f>
        <v>40399350</v>
      </c>
      <c r="F20" s="117">
        <f>SUM(F21:F24)</f>
        <v>0</v>
      </c>
      <c r="G20" s="117">
        <f>SUM(G21:G24)</f>
        <v>0</v>
      </c>
      <c r="H20" s="117">
        <f>SUM(H21:H24)</f>
        <v>0</v>
      </c>
      <c r="I20" s="117">
        <f>SUM(I21:I24)</f>
        <v>128367909</v>
      </c>
      <c r="J20" s="117">
        <f>SUM(J21:J24)</f>
        <v>0</v>
      </c>
      <c r="K20" s="117">
        <f>SUM(K21:K24)</f>
        <v>0</v>
      </c>
      <c r="L20" s="117">
        <f>SUM(L21:L24)</f>
        <v>0</v>
      </c>
      <c r="M20" s="117">
        <f>SUM(M21:M24)</f>
        <v>0</v>
      </c>
      <c r="N20" s="117">
        <f>SUM(N21:N24)</f>
        <v>0</v>
      </c>
      <c r="O20" s="118">
        <f>SUM(D20:N20)</f>
        <v>169565152</v>
      </c>
      <c r="P20" s="119">
        <f>(O20/P$44)</f>
        <v>707.54445802890007</v>
      </c>
      <c r="Q20" s="120"/>
    </row>
    <row r="21" spans="1:17">
      <c r="A21" s="108"/>
      <c r="B21" s="109">
        <v>534</v>
      </c>
      <c r="C21" s="110" t="s">
        <v>105</v>
      </c>
      <c r="D21" s="111">
        <v>0</v>
      </c>
      <c r="E21" s="111">
        <v>33848979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ref="O21:O38" si="3">SUM(D21:N21)</f>
        <v>33848979</v>
      </c>
      <c r="P21" s="112">
        <f>(O21/P$44)</f>
        <v>141.24162434853727</v>
      </c>
      <c r="Q21" s="113"/>
    </row>
    <row r="22" spans="1:17">
      <c r="A22" s="108"/>
      <c r="B22" s="109">
        <v>536</v>
      </c>
      <c r="C22" s="110" t="s">
        <v>34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103593189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3"/>
        <v>103593189</v>
      </c>
      <c r="P22" s="112">
        <f>(O22/P$44)</f>
        <v>432.26326814185512</v>
      </c>
      <c r="Q22" s="113"/>
    </row>
    <row r="23" spans="1:17">
      <c r="A23" s="108"/>
      <c r="B23" s="109">
        <v>538</v>
      </c>
      <c r="C23" s="110" t="s">
        <v>106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24774720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3"/>
        <v>24774720</v>
      </c>
      <c r="P23" s="112">
        <f>(O23/P$44)</f>
        <v>103.37746658710719</v>
      </c>
      <c r="Q23" s="113"/>
    </row>
    <row r="24" spans="1:17">
      <c r="A24" s="108"/>
      <c r="B24" s="109">
        <v>539</v>
      </c>
      <c r="C24" s="110" t="s">
        <v>35</v>
      </c>
      <c r="D24" s="111">
        <v>797893</v>
      </c>
      <c r="E24" s="111">
        <v>6550371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3"/>
        <v>7348264</v>
      </c>
      <c r="P24" s="112">
        <f>(O24/P$44)</f>
        <v>30.662098951400566</v>
      </c>
      <c r="Q24" s="113"/>
    </row>
    <row r="25" spans="1:17" ht="15.75">
      <c r="A25" s="114" t="s">
        <v>36</v>
      </c>
      <c r="B25" s="115"/>
      <c r="C25" s="116"/>
      <c r="D25" s="117">
        <f>SUM(D26:D27)</f>
        <v>3003443</v>
      </c>
      <c r="E25" s="117">
        <f>SUM(E26:E27)</f>
        <v>23822253</v>
      </c>
      <c r="F25" s="117">
        <f>SUM(F26:F27)</f>
        <v>3821003</v>
      </c>
      <c r="G25" s="117">
        <f>SUM(G26:G27)</f>
        <v>34495234</v>
      </c>
      <c r="H25" s="117">
        <f>SUM(H26:H27)</f>
        <v>0</v>
      </c>
      <c r="I25" s="117">
        <f>SUM(I26:I27)</f>
        <v>0</v>
      </c>
      <c r="J25" s="117">
        <f>SUM(J26:J27)</f>
        <v>0</v>
      </c>
      <c r="K25" s="117">
        <f>SUM(K26:K27)</f>
        <v>0</v>
      </c>
      <c r="L25" s="117">
        <f>SUM(L26:L27)</f>
        <v>0</v>
      </c>
      <c r="M25" s="117">
        <f>SUM(M26:M27)</f>
        <v>0</v>
      </c>
      <c r="N25" s="117">
        <f>SUM(N26:N27)</f>
        <v>0</v>
      </c>
      <c r="O25" s="117">
        <f t="shared" si="3"/>
        <v>65141933</v>
      </c>
      <c r="P25" s="119">
        <f>(O25/P$44)</f>
        <v>271.8177239592244</v>
      </c>
      <c r="Q25" s="120"/>
    </row>
    <row r="26" spans="1:17">
      <c r="A26" s="108"/>
      <c r="B26" s="109">
        <v>541</v>
      </c>
      <c r="C26" s="110" t="s">
        <v>37</v>
      </c>
      <c r="D26" s="111">
        <v>2917252</v>
      </c>
      <c r="E26" s="111">
        <v>16406086</v>
      </c>
      <c r="F26" s="111">
        <v>3821003</v>
      </c>
      <c r="G26" s="111">
        <v>34495234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3"/>
        <v>57639575</v>
      </c>
      <c r="P26" s="112">
        <f>(O26/P$44)</f>
        <v>240.51263702102622</v>
      </c>
      <c r="Q26" s="113"/>
    </row>
    <row r="27" spans="1:17">
      <c r="A27" s="108"/>
      <c r="B27" s="109">
        <v>549</v>
      </c>
      <c r="C27" s="110" t="s">
        <v>107</v>
      </c>
      <c r="D27" s="111">
        <v>86191</v>
      </c>
      <c r="E27" s="111">
        <v>7416167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3"/>
        <v>7502358</v>
      </c>
      <c r="P27" s="112">
        <f>(O27/P$44)</f>
        <v>31.305086938198144</v>
      </c>
      <c r="Q27" s="113"/>
    </row>
    <row r="28" spans="1:17" ht="15.75">
      <c r="A28" s="114" t="s">
        <v>38</v>
      </c>
      <c r="B28" s="115"/>
      <c r="C28" s="116"/>
      <c r="D28" s="117">
        <f>SUM(D29:D31)</f>
        <v>403223</v>
      </c>
      <c r="E28" s="117">
        <f>SUM(E29:E31)</f>
        <v>21617009</v>
      </c>
      <c r="F28" s="117">
        <f>SUM(F29:F31)</f>
        <v>0</v>
      </c>
      <c r="G28" s="117">
        <f>SUM(G29:G31)</f>
        <v>0</v>
      </c>
      <c r="H28" s="117">
        <f>SUM(H29:H31)</f>
        <v>0</v>
      </c>
      <c r="I28" s="117">
        <f>SUM(I29:I31)</f>
        <v>0</v>
      </c>
      <c r="J28" s="117">
        <f>SUM(J29:J31)</f>
        <v>0</v>
      </c>
      <c r="K28" s="117">
        <f>SUM(K29:K31)</f>
        <v>0</v>
      </c>
      <c r="L28" s="117">
        <f>SUM(L29:L31)</f>
        <v>0</v>
      </c>
      <c r="M28" s="117">
        <f>SUM(M29:M31)</f>
        <v>0</v>
      </c>
      <c r="N28" s="117">
        <f>SUM(N29:N31)</f>
        <v>0</v>
      </c>
      <c r="O28" s="117">
        <f t="shared" si="3"/>
        <v>22020232</v>
      </c>
      <c r="P28" s="119">
        <f>(O28/P$44)</f>
        <v>91.883815349693094</v>
      </c>
      <c r="Q28" s="120"/>
    </row>
    <row r="29" spans="1:17">
      <c r="A29" s="121"/>
      <c r="B29" s="122">
        <v>552</v>
      </c>
      <c r="C29" s="123" t="s">
        <v>40</v>
      </c>
      <c r="D29" s="111">
        <v>403223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3"/>
        <v>403223</v>
      </c>
      <c r="P29" s="112">
        <f>(O29/P$44)</f>
        <v>1.6825284891071675</v>
      </c>
      <c r="Q29" s="113"/>
    </row>
    <row r="30" spans="1:17">
      <c r="A30" s="121"/>
      <c r="B30" s="122">
        <v>554</v>
      </c>
      <c r="C30" s="123" t="s">
        <v>52</v>
      </c>
      <c r="D30" s="111">
        <v>0</v>
      </c>
      <c r="E30" s="111">
        <v>1042604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3"/>
        <v>1042604</v>
      </c>
      <c r="P30" s="112">
        <f>(O30/P$44)</f>
        <v>4.3504733927803949</v>
      </c>
      <c r="Q30" s="113"/>
    </row>
    <row r="31" spans="1:17">
      <c r="A31" s="121"/>
      <c r="B31" s="122">
        <v>559</v>
      </c>
      <c r="C31" s="123" t="s">
        <v>53</v>
      </c>
      <c r="D31" s="111">
        <v>0</v>
      </c>
      <c r="E31" s="111">
        <v>20574405</v>
      </c>
      <c r="F31" s="111">
        <v>0</v>
      </c>
      <c r="G31" s="111">
        <v>0</v>
      </c>
      <c r="H31" s="111">
        <v>0</v>
      </c>
      <c r="I31" s="111">
        <v>0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3"/>
        <v>20574405</v>
      </c>
      <c r="P31" s="112">
        <f>(O31/P$44)</f>
        <v>85.850813467805537</v>
      </c>
      <c r="Q31" s="113"/>
    </row>
    <row r="32" spans="1:17" ht="15.75">
      <c r="A32" s="114" t="s">
        <v>41</v>
      </c>
      <c r="B32" s="115"/>
      <c r="C32" s="116"/>
      <c r="D32" s="117">
        <f>SUM(D33:D33)</f>
        <v>2695276</v>
      </c>
      <c r="E32" s="117">
        <f>SUM(E33:E33)</f>
        <v>3548775</v>
      </c>
      <c r="F32" s="117">
        <f>SUM(F33:F33)</f>
        <v>0</v>
      </c>
      <c r="G32" s="117">
        <f>SUM(G33:G33)</f>
        <v>0</v>
      </c>
      <c r="H32" s="117">
        <f>SUM(H33:H33)</f>
        <v>0</v>
      </c>
      <c r="I32" s="117">
        <f>SUM(I33:I33)</f>
        <v>0</v>
      </c>
      <c r="J32" s="117">
        <f>SUM(J33:J33)</f>
        <v>0</v>
      </c>
      <c r="K32" s="117">
        <f>SUM(K33:K33)</f>
        <v>0</v>
      </c>
      <c r="L32" s="117">
        <f>SUM(L33:L33)</f>
        <v>0</v>
      </c>
      <c r="M32" s="117">
        <f>SUM(M33:M33)</f>
        <v>0</v>
      </c>
      <c r="N32" s="117">
        <f>SUM(N33:N33)</f>
        <v>0</v>
      </c>
      <c r="O32" s="117">
        <f t="shared" si="3"/>
        <v>6244051</v>
      </c>
      <c r="P32" s="119">
        <f>(O32/P$44)</f>
        <v>26.054549703112418</v>
      </c>
      <c r="Q32" s="120"/>
    </row>
    <row r="33" spans="1:120">
      <c r="A33" s="108"/>
      <c r="B33" s="109">
        <v>569</v>
      </c>
      <c r="C33" s="110" t="s">
        <v>96</v>
      </c>
      <c r="D33" s="111">
        <v>2695276</v>
      </c>
      <c r="E33" s="111">
        <v>3548775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3"/>
        <v>6244051</v>
      </c>
      <c r="P33" s="112">
        <f>(O33/P$44)</f>
        <v>26.054549703112418</v>
      </c>
      <c r="Q33" s="113"/>
    </row>
    <row r="34" spans="1:120" ht="15.75">
      <c r="A34" s="114" t="s">
        <v>43</v>
      </c>
      <c r="B34" s="115"/>
      <c r="C34" s="116"/>
      <c r="D34" s="117">
        <f>SUM(D35:D38)</f>
        <v>19434739</v>
      </c>
      <c r="E34" s="117">
        <f>SUM(E35:E38)</f>
        <v>0</v>
      </c>
      <c r="F34" s="117">
        <f>SUM(F35:F38)</f>
        <v>0</v>
      </c>
      <c r="G34" s="117">
        <f>SUM(G35:G38)</f>
        <v>16636323</v>
      </c>
      <c r="H34" s="117">
        <f>SUM(H35:H38)</f>
        <v>0</v>
      </c>
      <c r="I34" s="117">
        <f>SUM(I35:I38)</f>
        <v>2232952</v>
      </c>
      <c r="J34" s="117">
        <f>SUM(J35:J38)</f>
        <v>0</v>
      </c>
      <c r="K34" s="117">
        <f>SUM(K35:K38)</f>
        <v>0</v>
      </c>
      <c r="L34" s="117">
        <f>SUM(L35:L38)</f>
        <v>0</v>
      </c>
      <c r="M34" s="117">
        <f>SUM(M35:M38)</f>
        <v>0</v>
      </c>
      <c r="N34" s="117">
        <f>SUM(N35:N38)</f>
        <v>0</v>
      </c>
      <c r="O34" s="117">
        <f>SUM(D34:N34)</f>
        <v>38304014</v>
      </c>
      <c r="P34" s="119">
        <f>(O34/P$44)</f>
        <v>159.83114753414313</v>
      </c>
      <c r="Q34" s="113"/>
    </row>
    <row r="35" spans="1:120">
      <c r="A35" s="108"/>
      <c r="B35" s="109">
        <v>572</v>
      </c>
      <c r="C35" s="110" t="s">
        <v>44</v>
      </c>
      <c r="D35" s="111">
        <v>13797496</v>
      </c>
      <c r="E35" s="111">
        <v>0</v>
      </c>
      <c r="F35" s="111">
        <v>0</v>
      </c>
      <c r="G35" s="111">
        <v>16636323</v>
      </c>
      <c r="H35" s="111">
        <v>0</v>
      </c>
      <c r="I35" s="111">
        <v>3424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3"/>
        <v>30437243</v>
      </c>
      <c r="P35" s="112">
        <f>(O35/P$44)</f>
        <v>127.00547458199981</v>
      </c>
      <c r="Q35" s="113"/>
    </row>
    <row r="36" spans="1:120">
      <c r="A36" s="108"/>
      <c r="B36" s="109">
        <v>573</v>
      </c>
      <c r="C36" s="110" t="s">
        <v>62</v>
      </c>
      <c r="D36" s="111">
        <v>5248251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3"/>
        <v>5248251</v>
      </c>
      <c r="P36" s="112">
        <f>(O36/P$44)</f>
        <v>21.899375346855663</v>
      </c>
      <c r="Q36" s="113"/>
    </row>
    <row r="37" spans="1:120">
      <c r="A37" s="108"/>
      <c r="B37" s="109">
        <v>575</v>
      </c>
      <c r="C37" s="110" t="s">
        <v>64</v>
      </c>
      <c r="D37" s="111">
        <v>339316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 t="shared" si="3"/>
        <v>339316</v>
      </c>
      <c r="P37" s="112">
        <f>(O37/P$44)</f>
        <v>1.4158637697003584</v>
      </c>
      <c r="Q37" s="113"/>
    </row>
    <row r="38" spans="1:120">
      <c r="A38" s="108"/>
      <c r="B38" s="109">
        <v>579</v>
      </c>
      <c r="C38" s="110" t="s">
        <v>97</v>
      </c>
      <c r="D38" s="111">
        <v>49676</v>
      </c>
      <c r="E38" s="111">
        <v>0</v>
      </c>
      <c r="F38" s="111">
        <v>0</v>
      </c>
      <c r="G38" s="111">
        <v>0</v>
      </c>
      <c r="H38" s="111">
        <v>0</v>
      </c>
      <c r="I38" s="111">
        <v>2229528</v>
      </c>
      <c r="J38" s="111">
        <v>0</v>
      </c>
      <c r="K38" s="111">
        <v>0</v>
      </c>
      <c r="L38" s="111">
        <v>0</v>
      </c>
      <c r="M38" s="111">
        <v>0</v>
      </c>
      <c r="N38" s="111">
        <v>0</v>
      </c>
      <c r="O38" s="111">
        <f t="shared" si="3"/>
        <v>2279204</v>
      </c>
      <c r="P38" s="112">
        <f>(O38/P$44)</f>
        <v>9.5104338355872873</v>
      </c>
      <c r="Q38" s="113"/>
    </row>
    <row r="39" spans="1:120" ht="15.75">
      <c r="A39" s="114" t="s">
        <v>47</v>
      </c>
      <c r="B39" s="115"/>
      <c r="C39" s="116"/>
      <c r="D39" s="117">
        <f>SUM(D40:D41)</f>
        <v>32382095</v>
      </c>
      <c r="E39" s="117">
        <f>SUM(E40:E41)</f>
        <v>18891736</v>
      </c>
      <c r="F39" s="117">
        <f>SUM(F40:F41)</f>
        <v>48810742</v>
      </c>
      <c r="G39" s="117">
        <f>SUM(G40:G41)</f>
        <v>6379435</v>
      </c>
      <c r="H39" s="117">
        <f>SUM(H40:H41)</f>
        <v>0</v>
      </c>
      <c r="I39" s="117">
        <f>SUM(I40:I41)</f>
        <v>6820105</v>
      </c>
      <c r="J39" s="117">
        <f>SUM(J40:J41)</f>
        <v>73517</v>
      </c>
      <c r="K39" s="117">
        <f>SUM(K40:K41)</f>
        <v>0</v>
      </c>
      <c r="L39" s="117">
        <f>SUM(L40:L41)</f>
        <v>0</v>
      </c>
      <c r="M39" s="117">
        <f>SUM(M40:M41)</f>
        <v>0</v>
      </c>
      <c r="N39" s="117">
        <f>SUM(N40:N41)</f>
        <v>0</v>
      </c>
      <c r="O39" s="117">
        <f>SUM(D39:N39)</f>
        <v>113357630</v>
      </c>
      <c r="P39" s="119">
        <f>(O39/P$44)</f>
        <v>473.00734812416283</v>
      </c>
      <c r="Q39" s="113"/>
    </row>
    <row r="40" spans="1:120">
      <c r="A40" s="108"/>
      <c r="B40" s="109">
        <v>581</v>
      </c>
      <c r="C40" s="110" t="s">
        <v>108</v>
      </c>
      <c r="D40" s="111">
        <v>32382095</v>
      </c>
      <c r="E40" s="111">
        <v>18891736</v>
      </c>
      <c r="F40" s="111">
        <v>105742</v>
      </c>
      <c r="G40" s="111">
        <v>6379435</v>
      </c>
      <c r="H40" s="111">
        <v>0</v>
      </c>
      <c r="I40" s="111">
        <v>6820105</v>
      </c>
      <c r="J40" s="111">
        <v>73517</v>
      </c>
      <c r="K40" s="111">
        <v>0</v>
      </c>
      <c r="L40" s="111">
        <v>0</v>
      </c>
      <c r="M40" s="111">
        <v>0</v>
      </c>
      <c r="N40" s="111">
        <v>0</v>
      </c>
      <c r="O40" s="111">
        <f>SUM(D40:N40)</f>
        <v>64652630</v>
      </c>
      <c r="P40" s="112">
        <f>(O40/P$44)</f>
        <v>269.77600948037372</v>
      </c>
      <c r="Q40" s="113"/>
    </row>
    <row r="41" spans="1:120" ht="15.75" thickBot="1">
      <c r="A41" s="108"/>
      <c r="B41" s="109">
        <v>585</v>
      </c>
      <c r="C41" s="110" t="s">
        <v>46</v>
      </c>
      <c r="D41" s="111">
        <v>0</v>
      </c>
      <c r="E41" s="111">
        <v>0</v>
      </c>
      <c r="F41" s="111">
        <v>48705000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f t="shared" ref="O41" si="4">SUM(D41:N41)</f>
        <v>48705000</v>
      </c>
      <c r="P41" s="112">
        <f>(O41/P$44)</f>
        <v>203.23133864378914</v>
      </c>
      <c r="Q41" s="113"/>
    </row>
    <row r="42" spans="1:120" ht="16.5" thickBot="1">
      <c r="A42" s="124" t="s">
        <v>10</v>
      </c>
      <c r="B42" s="125"/>
      <c r="C42" s="126"/>
      <c r="D42" s="127">
        <f>SUM(D5,D15,D20,D25,D28,D32,D34,D39)</f>
        <v>167656891</v>
      </c>
      <c r="E42" s="127">
        <f t="shared" ref="E42:N42" si="5">SUM(E5,E15,E20,E25,E28,E32,E34,E39)</f>
        <v>120314045</v>
      </c>
      <c r="F42" s="127">
        <f t="shared" si="5"/>
        <v>52631745</v>
      </c>
      <c r="G42" s="127">
        <f t="shared" si="5"/>
        <v>57510992</v>
      </c>
      <c r="H42" s="127">
        <f t="shared" si="5"/>
        <v>0</v>
      </c>
      <c r="I42" s="127">
        <f t="shared" si="5"/>
        <v>138124812</v>
      </c>
      <c r="J42" s="127">
        <f t="shared" si="5"/>
        <v>28456538</v>
      </c>
      <c r="K42" s="127">
        <f t="shared" si="5"/>
        <v>10440799</v>
      </c>
      <c r="L42" s="127">
        <f t="shared" si="5"/>
        <v>0</v>
      </c>
      <c r="M42" s="127">
        <f t="shared" si="5"/>
        <v>0</v>
      </c>
      <c r="N42" s="127">
        <f t="shared" si="5"/>
        <v>0</v>
      </c>
      <c r="O42" s="127">
        <f>SUM(D42:N42)</f>
        <v>575135822</v>
      </c>
      <c r="P42" s="128">
        <f>(O42/P$44)</f>
        <v>2399.8690690289709</v>
      </c>
      <c r="Q42" s="106"/>
      <c r="R42" s="129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</row>
    <row r="43" spans="1:120">
      <c r="A43" s="130"/>
      <c r="B43" s="131"/>
      <c r="C43" s="131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3"/>
    </row>
    <row r="44" spans="1:120">
      <c r="A44" s="134"/>
      <c r="B44" s="135"/>
      <c r="C44" s="135"/>
      <c r="D44" s="136"/>
      <c r="E44" s="136"/>
      <c r="F44" s="136"/>
      <c r="G44" s="136"/>
      <c r="H44" s="136"/>
      <c r="I44" s="136"/>
      <c r="J44" s="136"/>
      <c r="K44" s="136"/>
      <c r="L44" s="136"/>
      <c r="M44" s="139" t="s">
        <v>114</v>
      </c>
      <c r="N44" s="139"/>
      <c r="O44" s="139"/>
      <c r="P44" s="137">
        <v>239653</v>
      </c>
    </row>
    <row r="45" spans="1:120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1:120" ht="15.75" customHeight="1" thickBot="1">
      <c r="A46" s="143" t="s">
        <v>55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10647504</v>
      </c>
      <c r="E5" s="59">
        <f t="shared" si="0"/>
        <v>6278265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14608894</v>
      </c>
      <c r="K5" s="59">
        <f t="shared" si="0"/>
        <v>10004748</v>
      </c>
      <c r="L5" s="59">
        <f t="shared" si="0"/>
        <v>0</v>
      </c>
      <c r="M5" s="59">
        <f t="shared" si="0"/>
        <v>0</v>
      </c>
      <c r="N5" s="60">
        <f>SUM(D5:M5)</f>
        <v>41539411</v>
      </c>
      <c r="O5" s="61">
        <f t="shared" ref="O5:O39" si="1">(N5/O$41)</f>
        <v>244.51056578451687</v>
      </c>
      <c r="P5" s="62"/>
    </row>
    <row r="6" spans="1:133">
      <c r="A6" s="64"/>
      <c r="B6" s="65">
        <v>511</v>
      </c>
      <c r="C6" s="66" t="s">
        <v>19</v>
      </c>
      <c r="D6" s="67">
        <v>471663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471663</v>
      </c>
      <c r="O6" s="68">
        <f t="shared" si="1"/>
        <v>2.7763173384818232</v>
      </c>
      <c r="P6" s="69"/>
    </row>
    <row r="7" spans="1:133">
      <c r="A7" s="64"/>
      <c r="B7" s="65">
        <v>512</v>
      </c>
      <c r="C7" s="66" t="s">
        <v>20</v>
      </c>
      <c r="D7" s="67">
        <v>714900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714900</v>
      </c>
      <c r="O7" s="68">
        <f t="shared" si="1"/>
        <v>4.20806649086457</v>
      </c>
      <c r="P7" s="69"/>
    </row>
    <row r="8" spans="1:133">
      <c r="A8" s="64"/>
      <c r="B8" s="65">
        <v>513</v>
      </c>
      <c r="C8" s="66" t="s">
        <v>21</v>
      </c>
      <c r="D8" s="67">
        <v>3831572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3831572</v>
      </c>
      <c r="O8" s="68">
        <f t="shared" si="1"/>
        <v>22.553517611602938</v>
      </c>
      <c r="P8" s="69"/>
    </row>
    <row r="9" spans="1:133">
      <c r="A9" s="64"/>
      <c r="B9" s="65">
        <v>514</v>
      </c>
      <c r="C9" s="66" t="s">
        <v>22</v>
      </c>
      <c r="D9" s="67">
        <v>915532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915532</v>
      </c>
      <c r="O9" s="68">
        <f t="shared" si="1"/>
        <v>5.3890327745338107</v>
      </c>
      <c r="P9" s="69"/>
    </row>
    <row r="10" spans="1:133">
      <c r="A10" s="64"/>
      <c r="B10" s="65">
        <v>515</v>
      </c>
      <c r="C10" s="66" t="s">
        <v>23</v>
      </c>
      <c r="D10" s="67">
        <v>800705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800705</v>
      </c>
      <c r="O10" s="68">
        <f t="shared" si="1"/>
        <v>4.7131345356941043</v>
      </c>
      <c r="P10" s="69"/>
    </row>
    <row r="11" spans="1:133">
      <c r="A11" s="64"/>
      <c r="B11" s="65">
        <v>518</v>
      </c>
      <c r="C11" s="66" t="s">
        <v>25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10004748</v>
      </c>
      <c r="L11" s="67">
        <v>0</v>
      </c>
      <c r="M11" s="67">
        <v>0</v>
      </c>
      <c r="N11" s="67">
        <f t="shared" si="2"/>
        <v>10004748</v>
      </c>
      <c r="O11" s="68">
        <f t="shared" si="1"/>
        <v>58.890257110566964</v>
      </c>
      <c r="P11" s="69"/>
    </row>
    <row r="12" spans="1:133">
      <c r="A12" s="64"/>
      <c r="B12" s="65">
        <v>519</v>
      </c>
      <c r="C12" s="66" t="s">
        <v>69</v>
      </c>
      <c r="D12" s="67">
        <v>3913132</v>
      </c>
      <c r="E12" s="67">
        <v>6278265</v>
      </c>
      <c r="F12" s="67">
        <v>0</v>
      </c>
      <c r="G12" s="67">
        <v>0</v>
      </c>
      <c r="H12" s="67">
        <v>0</v>
      </c>
      <c r="I12" s="67">
        <v>0</v>
      </c>
      <c r="J12" s="67">
        <v>14608894</v>
      </c>
      <c r="K12" s="67">
        <v>0</v>
      </c>
      <c r="L12" s="67">
        <v>0</v>
      </c>
      <c r="M12" s="67">
        <v>0</v>
      </c>
      <c r="N12" s="67">
        <f t="shared" si="2"/>
        <v>24800291</v>
      </c>
      <c r="O12" s="68">
        <f t="shared" si="1"/>
        <v>145.98023992277265</v>
      </c>
      <c r="P12" s="69"/>
    </row>
    <row r="13" spans="1:133" ht="15.75">
      <c r="A13" s="70" t="s">
        <v>27</v>
      </c>
      <c r="B13" s="71"/>
      <c r="C13" s="72"/>
      <c r="D13" s="73">
        <f t="shared" ref="D13:M13" si="3">SUM(D14:D17)</f>
        <v>38105729</v>
      </c>
      <c r="E13" s="73">
        <f t="shared" si="3"/>
        <v>3744007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22" si="4">SUM(D13:M13)</f>
        <v>41849736</v>
      </c>
      <c r="O13" s="75">
        <f t="shared" si="1"/>
        <v>246.33721039743833</v>
      </c>
      <c r="P13" s="76"/>
    </row>
    <row r="14" spans="1:133">
      <c r="A14" s="64"/>
      <c r="B14" s="65">
        <v>521</v>
      </c>
      <c r="C14" s="66" t="s">
        <v>28</v>
      </c>
      <c r="D14" s="67">
        <v>37958400</v>
      </c>
      <c r="E14" s="67">
        <v>183805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38142205</v>
      </c>
      <c r="O14" s="68">
        <f t="shared" si="1"/>
        <v>224.51382675645132</v>
      </c>
      <c r="P14" s="69"/>
    </row>
    <row r="15" spans="1:133">
      <c r="A15" s="64"/>
      <c r="B15" s="65">
        <v>524</v>
      </c>
      <c r="C15" s="66" t="s">
        <v>29</v>
      </c>
      <c r="D15" s="67">
        <v>0</v>
      </c>
      <c r="E15" s="67">
        <v>3560202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3560202</v>
      </c>
      <c r="O15" s="68">
        <f t="shared" si="1"/>
        <v>20.956171124505556</v>
      </c>
      <c r="P15" s="69"/>
    </row>
    <row r="16" spans="1:133">
      <c r="A16" s="64"/>
      <c r="B16" s="65">
        <v>525</v>
      </c>
      <c r="C16" s="66" t="s">
        <v>70</v>
      </c>
      <c r="D16" s="67">
        <v>44556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44556</v>
      </c>
      <c r="O16" s="68">
        <f t="shared" si="1"/>
        <v>0.262266905255227</v>
      </c>
      <c r="P16" s="69"/>
    </row>
    <row r="17" spans="1:16">
      <c r="A17" s="64"/>
      <c r="B17" s="65">
        <v>529</v>
      </c>
      <c r="C17" s="66" t="s">
        <v>61</v>
      </c>
      <c r="D17" s="67">
        <v>102773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102773</v>
      </c>
      <c r="O17" s="68">
        <f t="shared" si="1"/>
        <v>0.60494561122621959</v>
      </c>
      <c r="P17" s="69"/>
    </row>
    <row r="18" spans="1:16" ht="15.75">
      <c r="A18" s="70" t="s">
        <v>31</v>
      </c>
      <c r="B18" s="71"/>
      <c r="C18" s="72"/>
      <c r="D18" s="73">
        <f t="shared" ref="D18:M18" si="5">SUM(D19:D22)</f>
        <v>0</v>
      </c>
      <c r="E18" s="73">
        <f t="shared" si="5"/>
        <v>6820866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83618639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90439505</v>
      </c>
      <c r="O18" s="75">
        <f t="shared" si="1"/>
        <v>532.34781149934076</v>
      </c>
      <c r="P18" s="76"/>
    </row>
    <row r="19" spans="1:16">
      <c r="A19" s="64"/>
      <c r="B19" s="65">
        <v>533</v>
      </c>
      <c r="C19" s="66" t="s">
        <v>32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9274943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9274943</v>
      </c>
      <c r="O19" s="68">
        <f t="shared" si="1"/>
        <v>54.594456347711436</v>
      </c>
      <c r="P19" s="69"/>
    </row>
    <row r="20" spans="1:16">
      <c r="A20" s="64"/>
      <c r="B20" s="65">
        <v>535</v>
      </c>
      <c r="C20" s="66" t="s">
        <v>33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8359239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8359239</v>
      </c>
      <c r="O20" s="68">
        <f t="shared" si="1"/>
        <v>49.204411141457904</v>
      </c>
      <c r="P20" s="69"/>
    </row>
    <row r="21" spans="1:16">
      <c r="A21" s="64"/>
      <c r="B21" s="65">
        <v>536</v>
      </c>
      <c r="C21" s="66" t="s">
        <v>71</v>
      </c>
      <c r="D21" s="67">
        <v>0</v>
      </c>
      <c r="E21" s="67">
        <v>6530736</v>
      </c>
      <c r="F21" s="67">
        <v>0</v>
      </c>
      <c r="G21" s="67">
        <v>0</v>
      </c>
      <c r="H21" s="67">
        <v>0</v>
      </c>
      <c r="I21" s="67">
        <v>65984457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72515193</v>
      </c>
      <c r="O21" s="68">
        <f t="shared" si="1"/>
        <v>426.84117183085328</v>
      </c>
      <c r="P21" s="69"/>
    </row>
    <row r="22" spans="1:16">
      <c r="A22" s="64"/>
      <c r="B22" s="65">
        <v>539</v>
      </c>
      <c r="C22" s="66" t="s">
        <v>35</v>
      </c>
      <c r="D22" s="67">
        <v>0</v>
      </c>
      <c r="E22" s="67">
        <v>290130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290130</v>
      </c>
      <c r="O22" s="68">
        <f t="shared" si="1"/>
        <v>1.7077721793181391</v>
      </c>
      <c r="P22" s="69"/>
    </row>
    <row r="23" spans="1:16" ht="15.75">
      <c r="A23" s="70" t="s">
        <v>36</v>
      </c>
      <c r="B23" s="71"/>
      <c r="C23" s="72"/>
      <c r="D23" s="73">
        <f t="shared" ref="D23:M23" si="6">SUM(D24:D24)</f>
        <v>25666</v>
      </c>
      <c r="E23" s="73">
        <f t="shared" si="6"/>
        <v>42147872</v>
      </c>
      <c r="F23" s="73">
        <f t="shared" si="6"/>
        <v>53187246</v>
      </c>
      <c r="G23" s="73">
        <f t="shared" si="6"/>
        <v>11956159</v>
      </c>
      <c r="H23" s="73">
        <f t="shared" si="6"/>
        <v>0</v>
      </c>
      <c r="I23" s="73">
        <f t="shared" si="6"/>
        <v>19839531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ref="N23:N30" si="7">SUM(D23:M23)</f>
        <v>127156474</v>
      </c>
      <c r="O23" s="75">
        <f t="shared" si="1"/>
        <v>748.4723700320211</v>
      </c>
      <c r="P23" s="76"/>
    </row>
    <row r="24" spans="1:16">
      <c r="A24" s="64"/>
      <c r="B24" s="65">
        <v>541</v>
      </c>
      <c r="C24" s="66" t="s">
        <v>72</v>
      </c>
      <c r="D24" s="67">
        <v>25666</v>
      </c>
      <c r="E24" s="67">
        <v>42147872</v>
      </c>
      <c r="F24" s="67">
        <v>53187246</v>
      </c>
      <c r="G24" s="67">
        <v>11956159</v>
      </c>
      <c r="H24" s="67">
        <v>0</v>
      </c>
      <c r="I24" s="67">
        <v>19839531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127156474</v>
      </c>
      <c r="O24" s="68">
        <f t="shared" si="1"/>
        <v>748.4723700320211</v>
      </c>
      <c r="P24" s="69"/>
    </row>
    <row r="25" spans="1:16" ht="15.75">
      <c r="A25" s="70" t="s">
        <v>38</v>
      </c>
      <c r="B25" s="71"/>
      <c r="C25" s="72"/>
      <c r="D25" s="73">
        <f t="shared" ref="D25:M25" si="8">SUM(D26:D29)</f>
        <v>73511</v>
      </c>
      <c r="E25" s="73">
        <f t="shared" si="8"/>
        <v>43500421</v>
      </c>
      <c r="F25" s="73">
        <f t="shared" si="8"/>
        <v>0</v>
      </c>
      <c r="G25" s="73">
        <f t="shared" si="8"/>
        <v>0</v>
      </c>
      <c r="H25" s="73">
        <f t="shared" si="8"/>
        <v>0</v>
      </c>
      <c r="I25" s="73">
        <f t="shared" si="8"/>
        <v>0</v>
      </c>
      <c r="J25" s="73">
        <f t="shared" si="8"/>
        <v>0</v>
      </c>
      <c r="K25" s="73">
        <f t="shared" si="8"/>
        <v>0</v>
      </c>
      <c r="L25" s="73">
        <f t="shared" si="8"/>
        <v>0</v>
      </c>
      <c r="M25" s="73">
        <f t="shared" si="8"/>
        <v>0</v>
      </c>
      <c r="N25" s="73">
        <f t="shared" si="7"/>
        <v>43573932</v>
      </c>
      <c r="O25" s="75">
        <f t="shared" si="1"/>
        <v>256.48622621962704</v>
      </c>
      <c r="P25" s="76"/>
    </row>
    <row r="26" spans="1:16">
      <c r="A26" s="64"/>
      <c r="B26" s="65">
        <v>551</v>
      </c>
      <c r="C26" s="66" t="s">
        <v>73</v>
      </c>
      <c r="D26" s="67">
        <v>23511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23511</v>
      </c>
      <c r="O26" s="68">
        <f t="shared" si="1"/>
        <v>0.13839117536259182</v>
      </c>
      <c r="P26" s="69"/>
    </row>
    <row r="27" spans="1:16">
      <c r="A27" s="64"/>
      <c r="B27" s="65">
        <v>552</v>
      </c>
      <c r="C27" s="66" t="s">
        <v>40</v>
      </c>
      <c r="D27" s="67">
        <v>50000</v>
      </c>
      <c r="E27" s="67">
        <v>39707103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39757103</v>
      </c>
      <c r="O27" s="68">
        <f t="shared" si="1"/>
        <v>234.01948931060463</v>
      </c>
      <c r="P27" s="69"/>
    </row>
    <row r="28" spans="1:16">
      <c r="A28" s="64"/>
      <c r="B28" s="65">
        <v>554</v>
      </c>
      <c r="C28" s="66" t="s">
        <v>52</v>
      </c>
      <c r="D28" s="67">
        <v>0</v>
      </c>
      <c r="E28" s="67">
        <v>2642493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7"/>
        <v>2642493</v>
      </c>
      <c r="O28" s="68">
        <f t="shared" si="1"/>
        <v>15.554324025240158</v>
      </c>
      <c r="P28" s="69"/>
    </row>
    <row r="29" spans="1:16">
      <c r="A29" s="64"/>
      <c r="B29" s="65">
        <v>559</v>
      </c>
      <c r="C29" s="66" t="s">
        <v>53</v>
      </c>
      <c r="D29" s="67">
        <v>0</v>
      </c>
      <c r="E29" s="67">
        <v>1150825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1150825</v>
      </c>
      <c r="O29" s="68">
        <f t="shared" si="1"/>
        <v>6.7740217084196646</v>
      </c>
      <c r="P29" s="69"/>
    </row>
    <row r="30" spans="1:16" ht="15.75">
      <c r="A30" s="70" t="s">
        <v>41</v>
      </c>
      <c r="B30" s="71"/>
      <c r="C30" s="72"/>
      <c r="D30" s="73">
        <f t="shared" ref="D30:M30" si="9">SUM(D31:D31)</f>
        <v>1298293</v>
      </c>
      <c r="E30" s="73">
        <f t="shared" si="9"/>
        <v>0</v>
      </c>
      <c r="F30" s="73">
        <f t="shared" si="9"/>
        <v>0</v>
      </c>
      <c r="G30" s="73">
        <f t="shared" si="9"/>
        <v>0</v>
      </c>
      <c r="H30" s="73">
        <f t="shared" si="9"/>
        <v>0</v>
      </c>
      <c r="I30" s="73">
        <f t="shared" si="9"/>
        <v>0</v>
      </c>
      <c r="J30" s="73">
        <f t="shared" si="9"/>
        <v>0</v>
      </c>
      <c r="K30" s="73">
        <f t="shared" si="9"/>
        <v>0</v>
      </c>
      <c r="L30" s="73">
        <f t="shared" si="9"/>
        <v>0</v>
      </c>
      <c r="M30" s="73">
        <f t="shared" si="9"/>
        <v>0</v>
      </c>
      <c r="N30" s="73">
        <f t="shared" si="7"/>
        <v>1298293</v>
      </c>
      <c r="O30" s="75">
        <f t="shared" si="1"/>
        <v>7.6420524110001882</v>
      </c>
      <c r="P30" s="76"/>
    </row>
    <row r="31" spans="1:16">
      <c r="A31" s="64"/>
      <c r="B31" s="65">
        <v>562</v>
      </c>
      <c r="C31" s="66" t="s">
        <v>74</v>
      </c>
      <c r="D31" s="67">
        <v>1298293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ref="N31:N36" si="10">SUM(D31:M31)</f>
        <v>1298293</v>
      </c>
      <c r="O31" s="68">
        <f t="shared" si="1"/>
        <v>7.6420524110001882</v>
      </c>
      <c r="P31" s="69"/>
    </row>
    <row r="32" spans="1:16" ht="15.75">
      <c r="A32" s="70" t="s">
        <v>43</v>
      </c>
      <c r="B32" s="71"/>
      <c r="C32" s="72"/>
      <c r="D32" s="73">
        <f t="shared" ref="D32:M32" si="11">SUM(D33:D36)</f>
        <v>10006582</v>
      </c>
      <c r="E32" s="73">
        <f t="shared" si="11"/>
        <v>10000</v>
      </c>
      <c r="F32" s="73">
        <f t="shared" si="11"/>
        <v>0</v>
      </c>
      <c r="G32" s="73">
        <f t="shared" si="11"/>
        <v>6169718</v>
      </c>
      <c r="H32" s="73">
        <f t="shared" si="11"/>
        <v>0</v>
      </c>
      <c r="I32" s="73">
        <f t="shared" si="11"/>
        <v>1768193</v>
      </c>
      <c r="J32" s="73">
        <f t="shared" si="11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3">
        <f>SUM(D32:M32)</f>
        <v>17954493</v>
      </c>
      <c r="O32" s="75">
        <f t="shared" si="1"/>
        <v>105.68429200414391</v>
      </c>
      <c r="P32" s="69"/>
    </row>
    <row r="33" spans="1:119">
      <c r="A33" s="64"/>
      <c r="B33" s="65">
        <v>572</v>
      </c>
      <c r="C33" s="66" t="s">
        <v>75</v>
      </c>
      <c r="D33" s="67">
        <v>7465894</v>
      </c>
      <c r="E33" s="67">
        <v>0</v>
      </c>
      <c r="F33" s="67">
        <v>0</v>
      </c>
      <c r="G33" s="67">
        <v>6169718</v>
      </c>
      <c r="H33" s="67">
        <v>0</v>
      </c>
      <c r="I33" s="67">
        <v>1768193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0"/>
        <v>15403805</v>
      </c>
      <c r="O33" s="68">
        <f t="shared" si="1"/>
        <v>90.670353409304951</v>
      </c>
      <c r="P33" s="69"/>
    </row>
    <row r="34" spans="1:119">
      <c r="A34" s="64"/>
      <c r="B34" s="65">
        <v>573</v>
      </c>
      <c r="C34" s="66" t="s">
        <v>62</v>
      </c>
      <c r="D34" s="67">
        <v>0</v>
      </c>
      <c r="E34" s="67">
        <v>10000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10000</v>
      </c>
      <c r="O34" s="68">
        <f t="shared" si="1"/>
        <v>5.8862309286117916E-2</v>
      </c>
      <c r="P34" s="69"/>
    </row>
    <row r="35" spans="1:119">
      <c r="A35" s="64"/>
      <c r="B35" s="65">
        <v>574</v>
      </c>
      <c r="C35" s="66" t="s">
        <v>63</v>
      </c>
      <c r="D35" s="67">
        <v>6451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6451</v>
      </c>
      <c r="O35" s="68">
        <f t="shared" si="1"/>
        <v>3.7972075720474667E-2</v>
      </c>
      <c r="P35" s="69"/>
    </row>
    <row r="36" spans="1:119">
      <c r="A36" s="64"/>
      <c r="B36" s="65">
        <v>575</v>
      </c>
      <c r="C36" s="66" t="s">
        <v>76</v>
      </c>
      <c r="D36" s="67">
        <v>2534237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2534237</v>
      </c>
      <c r="O36" s="68">
        <f t="shared" si="1"/>
        <v>14.91710420983236</v>
      </c>
      <c r="P36" s="69"/>
    </row>
    <row r="37" spans="1:119" ht="15.75">
      <c r="A37" s="70" t="s">
        <v>77</v>
      </c>
      <c r="B37" s="71"/>
      <c r="C37" s="72"/>
      <c r="D37" s="73">
        <f t="shared" ref="D37:M37" si="12">SUM(D38:D38)</f>
        <v>8104066</v>
      </c>
      <c r="E37" s="73">
        <f t="shared" si="12"/>
        <v>1834231</v>
      </c>
      <c r="F37" s="73">
        <f t="shared" si="12"/>
        <v>0</v>
      </c>
      <c r="G37" s="73">
        <f t="shared" si="12"/>
        <v>6730801</v>
      </c>
      <c r="H37" s="73">
        <f t="shared" si="12"/>
        <v>0</v>
      </c>
      <c r="I37" s="73">
        <f t="shared" si="12"/>
        <v>283147</v>
      </c>
      <c r="J37" s="73">
        <f t="shared" si="12"/>
        <v>0</v>
      </c>
      <c r="K37" s="73">
        <f t="shared" si="12"/>
        <v>0</v>
      </c>
      <c r="L37" s="73">
        <f t="shared" si="12"/>
        <v>0</v>
      </c>
      <c r="M37" s="73">
        <f t="shared" si="12"/>
        <v>0</v>
      </c>
      <c r="N37" s="73">
        <f>SUM(D37:M37)</f>
        <v>16952245</v>
      </c>
      <c r="O37" s="75">
        <f t="shared" si="1"/>
        <v>99.784828828404599</v>
      </c>
      <c r="P37" s="69"/>
    </row>
    <row r="38" spans="1:119" ht="15.75" thickBot="1">
      <c r="A38" s="64"/>
      <c r="B38" s="65">
        <v>581</v>
      </c>
      <c r="C38" s="66" t="s">
        <v>78</v>
      </c>
      <c r="D38" s="67">
        <v>8104066</v>
      </c>
      <c r="E38" s="67">
        <v>1834231</v>
      </c>
      <c r="F38" s="67">
        <v>0</v>
      </c>
      <c r="G38" s="67">
        <v>6730801</v>
      </c>
      <c r="H38" s="67">
        <v>0</v>
      </c>
      <c r="I38" s="67">
        <v>283147</v>
      </c>
      <c r="J38" s="67">
        <v>0</v>
      </c>
      <c r="K38" s="67">
        <v>0</v>
      </c>
      <c r="L38" s="67">
        <v>0</v>
      </c>
      <c r="M38" s="67">
        <v>0</v>
      </c>
      <c r="N38" s="67">
        <f>SUM(D38:M38)</f>
        <v>16952245</v>
      </c>
      <c r="O38" s="68">
        <f t="shared" si="1"/>
        <v>99.784828828404599</v>
      </c>
      <c r="P38" s="69"/>
    </row>
    <row r="39" spans="1:119" ht="16.5" thickBot="1">
      <c r="A39" s="77" t="s">
        <v>10</v>
      </c>
      <c r="B39" s="78"/>
      <c r="C39" s="79"/>
      <c r="D39" s="80">
        <f t="shared" ref="D39:M39" si="13">SUM(D5,D13,D18,D23,D25,D30,D32,D37)</f>
        <v>68261351</v>
      </c>
      <c r="E39" s="80">
        <f t="shared" si="13"/>
        <v>104335662</v>
      </c>
      <c r="F39" s="80">
        <f t="shared" si="13"/>
        <v>53187246</v>
      </c>
      <c r="G39" s="80">
        <f t="shared" si="13"/>
        <v>24856678</v>
      </c>
      <c r="H39" s="80">
        <f t="shared" si="13"/>
        <v>0</v>
      </c>
      <c r="I39" s="80">
        <f t="shared" si="13"/>
        <v>105509510</v>
      </c>
      <c r="J39" s="80">
        <f t="shared" si="13"/>
        <v>14608894</v>
      </c>
      <c r="K39" s="80">
        <f t="shared" si="13"/>
        <v>10004748</v>
      </c>
      <c r="L39" s="80">
        <f t="shared" si="13"/>
        <v>0</v>
      </c>
      <c r="M39" s="80">
        <f t="shared" si="13"/>
        <v>0</v>
      </c>
      <c r="N39" s="80">
        <f>SUM(D39:M39)</f>
        <v>380764089</v>
      </c>
      <c r="O39" s="81">
        <f t="shared" si="1"/>
        <v>2241.2653571764927</v>
      </c>
      <c r="P39" s="62"/>
      <c r="Q39" s="82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</row>
    <row r="40" spans="1:119">
      <c r="A40" s="84"/>
      <c r="B40" s="85"/>
      <c r="C40" s="85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7"/>
    </row>
    <row r="41" spans="1:119">
      <c r="A41" s="88"/>
      <c r="B41" s="89"/>
      <c r="C41" s="89"/>
      <c r="D41" s="90"/>
      <c r="E41" s="90"/>
      <c r="F41" s="90"/>
      <c r="G41" s="90"/>
      <c r="H41" s="90"/>
      <c r="I41" s="90"/>
      <c r="J41" s="90"/>
      <c r="K41" s="90"/>
      <c r="L41" s="177" t="s">
        <v>79</v>
      </c>
      <c r="M41" s="177"/>
      <c r="N41" s="177"/>
      <c r="O41" s="91">
        <v>169888</v>
      </c>
    </row>
    <row r="42" spans="1:119">
      <c r="A42" s="178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80"/>
    </row>
    <row r="43" spans="1:119" ht="15.75" customHeight="1" thickBot="1">
      <c r="A43" s="181" t="s">
        <v>55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3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13937201</v>
      </c>
      <c r="E5" s="26">
        <f t="shared" si="0"/>
        <v>4389859</v>
      </c>
      <c r="F5" s="26">
        <f t="shared" si="0"/>
        <v>0</v>
      </c>
      <c r="G5" s="26">
        <f t="shared" si="0"/>
        <v>127749</v>
      </c>
      <c r="H5" s="26">
        <f t="shared" si="0"/>
        <v>0</v>
      </c>
      <c r="I5" s="26">
        <f t="shared" si="0"/>
        <v>0</v>
      </c>
      <c r="J5" s="26">
        <f t="shared" si="0"/>
        <v>14535984</v>
      </c>
      <c r="K5" s="26">
        <f t="shared" si="0"/>
        <v>6559136</v>
      </c>
      <c r="L5" s="26">
        <f t="shared" si="0"/>
        <v>0</v>
      </c>
      <c r="M5" s="26">
        <f t="shared" si="0"/>
        <v>0</v>
      </c>
      <c r="N5" s="27">
        <f>SUM(D5:M5)</f>
        <v>39549929</v>
      </c>
      <c r="O5" s="32">
        <f t="shared" ref="O5:O38" si="1">(N5/O$40)</f>
        <v>235.53681646557166</v>
      </c>
      <c r="P5" s="6"/>
    </row>
    <row r="6" spans="1:133">
      <c r="A6" s="12"/>
      <c r="B6" s="44">
        <v>511</v>
      </c>
      <c r="C6" s="20" t="s">
        <v>19</v>
      </c>
      <c r="D6" s="46">
        <v>419050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419050</v>
      </c>
      <c r="O6" s="47">
        <f t="shared" si="1"/>
        <v>2.4956227592696263</v>
      </c>
      <c r="P6" s="9"/>
    </row>
    <row r="7" spans="1:133">
      <c r="A7" s="12"/>
      <c r="B7" s="44">
        <v>512</v>
      </c>
      <c r="C7" s="20" t="s">
        <v>20</v>
      </c>
      <c r="D7" s="46">
        <v>781325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781325</v>
      </c>
      <c r="O7" s="47">
        <f t="shared" si="1"/>
        <v>4.6531260049787395</v>
      </c>
      <c r="P7" s="9"/>
    </row>
    <row r="8" spans="1:133">
      <c r="A8" s="12"/>
      <c r="B8" s="44">
        <v>513</v>
      </c>
      <c r="C8" s="20" t="s">
        <v>21</v>
      </c>
      <c r="D8" s="46">
        <v>4793420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4793420</v>
      </c>
      <c r="O8" s="47">
        <f t="shared" si="1"/>
        <v>28.546875186107172</v>
      </c>
      <c r="P8" s="9"/>
    </row>
    <row r="9" spans="1:133">
      <c r="A9" s="12"/>
      <c r="B9" s="44">
        <v>514</v>
      </c>
      <c r="C9" s="20" t="s">
        <v>22</v>
      </c>
      <c r="D9" s="46">
        <v>709969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709969</v>
      </c>
      <c r="O9" s="47">
        <f t="shared" si="1"/>
        <v>4.2281703729289992</v>
      </c>
      <c r="P9" s="9"/>
    </row>
    <row r="10" spans="1:133">
      <c r="A10" s="12"/>
      <c r="B10" s="44">
        <v>515</v>
      </c>
      <c r="C10" s="20" t="s">
        <v>23</v>
      </c>
      <c r="D10" s="46">
        <v>762353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762353</v>
      </c>
      <c r="O10" s="47">
        <f t="shared" si="1"/>
        <v>4.5401395952690065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6559136</v>
      </c>
      <c r="L11" s="46">
        <v>0</v>
      </c>
      <c r="M11" s="46">
        <v>0</v>
      </c>
      <c r="N11" s="46">
        <f t="shared" si="2"/>
        <v>6559136</v>
      </c>
      <c r="O11" s="47">
        <f t="shared" si="1"/>
        <v>39.062472456138259</v>
      </c>
      <c r="P11" s="9"/>
    </row>
    <row r="12" spans="1:133">
      <c r="A12" s="12"/>
      <c r="B12" s="44">
        <v>519</v>
      </c>
      <c r="C12" s="20" t="s">
        <v>26</v>
      </c>
      <c r="D12" s="46">
        <v>6471084</v>
      </c>
      <c r="E12" s="46">
        <v>4389859</v>
      </c>
      <c r="F12" s="46">
        <v>0</v>
      </c>
      <c r="G12" s="46">
        <v>127749</v>
      </c>
      <c r="H12" s="46">
        <v>0</v>
      </c>
      <c r="I12" s="46">
        <v>0</v>
      </c>
      <c r="J12" s="46">
        <v>14535984</v>
      </c>
      <c r="K12" s="46">
        <v>0</v>
      </c>
      <c r="L12" s="46">
        <v>0</v>
      </c>
      <c r="M12" s="46">
        <v>0</v>
      </c>
      <c r="N12" s="46">
        <f t="shared" si="2"/>
        <v>25524676</v>
      </c>
      <c r="O12" s="47">
        <f t="shared" si="1"/>
        <v>152.01041009087984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SUM(D14:D17)</f>
        <v>35960719</v>
      </c>
      <c r="E13" s="31">
        <f t="shared" si="3"/>
        <v>3754230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39714949</v>
      </c>
      <c r="O13" s="43">
        <f t="shared" si="1"/>
        <v>236.51958145241016</v>
      </c>
      <c r="P13" s="10"/>
    </row>
    <row r="14" spans="1:133">
      <c r="A14" s="12"/>
      <c r="B14" s="44">
        <v>521</v>
      </c>
      <c r="C14" s="20" t="s">
        <v>28</v>
      </c>
      <c r="D14" s="46">
        <v>35594629</v>
      </c>
      <c r="E14" s="46">
        <v>140648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35735277</v>
      </c>
      <c r="O14" s="47">
        <f t="shared" si="1"/>
        <v>212.81892516407208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3613582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3613582</v>
      </c>
      <c r="O15" s="47">
        <f t="shared" si="1"/>
        <v>21.520433078837975</v>
      </c>
      <c r="P15" s="9"/>
    </row>
    <row r="16" spans="1:133">
      <c r="A16" s="12"/>
      <c r="B16" s="44">
        <v>525</v>
      </c>
      <c r="C16" s="20" t="s">
        <v>30</v>
      </c>
      <c r="D16" s="46">
        <v>60749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60749</v>
      </c>
      <c r="O16" s="47">
        <f t="shared" si="1"/>
        <v>0.36178639065235774</v>
      </c>
      <c r="P16" s="9"/>
    </row>
    <row r="17" spans="1:16">
      <c r="A17" s="12"/>
      <c r="B17" s="44">
        <v>529</v>
      </c>
      <c r="C17" s="20" t="s">
        <v>61</v>
      </c>
      <c r="D17" s="46">
        <v>305341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305341</v>
      </c>
      <c r="O17" s="47">
        <f t="shared" si="1"/>
        <v>1.8184368188477436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0</v>
      </c>
      <c r="E18" s="31">
        <f t="shared" si="5"/>
        <v>7099304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86208280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93307584</v>
      </c>
      <c r="O18" s="43">
        <f t="shared" si="1"/>
        <v>555.68674440487393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8720139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8720139</v>
      </c>
      <c r="O19" s="47">
        <f t="shared" si="1"/>
        <v>51.932173612682682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8249376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8249376</v>
      </c>
      <c r="O20" s="47">
        <f t="shared" si="1"/>
        <v>49.128577724311256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7099304</v>
      </c>
      <c r="F21" s="46">
        <v>0</v>
      </c>
      <c r="G21" s="46">
        <v>0</v>
      </c>
      <c r="H21" s="46">
        <v>0</v>
      </c>
      <c r="I21" s="46">
        <v>69238765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76338069</v>
      </c>
      <c r="O21" s="47">
        <f t="shared" si="1"/>
        <v>454.62599306787996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SUM(D23:D23)</f>
        <v>37777</v>
      </c>
      <c r="E22" s="31">
        <f t="shared" si="6"/>
        <v>58537234</v>
      </c>
      <c r="F22" s="31">
        <f t="shared" si="6"/>
        <v>5567735</v>
      </c>
      <c r="G22" s="31">
        <f t="shared" si="6"/>
        <v>8059681</v>
      </c>
      <c r="H22" s="31">
        <f t="shared" si="6"/>
        <v>0</v>
      </c>
      <c r="I22" s="31">
        <f t="shared" si="6"/>
        <v>19757384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9" si="7">SUM(D22:M22)</f>
        <v>91959811</v>
      </c>
      <c r="O22" s="43">
        <f t="shared" si="1"/>
        <v>547.66017723358391</v>
      </c>
      <c r="P22" s="10"/>
    </row>
    <row r="23" spans="1:16">
      <c r="A23" s="12"/>
      <c r="B23" s="44">
        <v>541</v>
      </c>
      <c r="C23" s="20" t="s">
        <v>37</v>
      </c>
      <c r="D23" s="46">
        <v>37777</v>
      </c>
      <c r="E23" s="46">
        <v>58537234</v>
      </c>
      <c r="F23" s="46">
        <v>5567735</v>
      </c>
      <c r="G23" s="46">
        <v>8059681</v>
      </c>
      <c r="H23" s="46">
        <v>0</v>
      </c>
      <c r="I23" s="46">
        <v>19757384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91959811</v>
      </c>
      <c r="O23" s="47">
        <f t="shared" si="1"/>
        <v>547.66017723358391</v>
      </c>
      <c r="P23" s="9"/>
    </row>
    <row r="24" spans="1:16" ht="15.75">
      <c r="A24" s="28" t="s">
        <v>38</v>
      </c>
      <c r="B24" s="29"/>
      <c r="C24" s="30"/>
      <c r="D24" s="31">
        <f t="shared" ref="D24:M24" si="8">SUM(D25:D28)</f>
        <v>63748</v>
      </c>
      <c r="E24" s="31">
        <f t="shared" si="8"/>
        <v>8265453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8329201</v>
      </c>
      <c r="O24" s="43">
        <f t="shared" si="1"/>
        <v>49.603969889348122</v>
      </c>
      <c r="P24" s="10"/>
    </row>
    <row r="25" spans="1:16">
      <c r="A25" s="13"/>
      <c r="B25" s="45">
        <v>551</v>
      </c>
      <c r="C25" s="21" t="s">
        <v>39</v>
      </c>
      <c r="D25" s="46">
        <v>13696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13696</v>
      </c>
      <c r="O25" s="47">
        <f t="shared" si="1"/>
        <v>8.156556332408256E-2</v>
      </c>
      <c r="P25" s="9"/>
    </row>
    <row r="26" spans="1:16">
      <c r="A26" s="13"/>
      <c r="B26" s="45">
        <v>552</v>
      </c>
      <c r="C26" s="21" t="s">
        <v>40</v>
      </c>
      <c r="D26" s="46">
        <v>50052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50052</v>
      </c>
      <c r="O26" s="47">
        <f t="shared" si="1"/>
        <v>0.29808116059411366</v>
      </c>
      <c r="P26" s="9"/>
    </row>
    <row r="27" spans="1:16">
      <c r="A27" s="13"/>
      <c r="B27" s="45">
        <v>554</v>
      </c>
      <c r="C27" s="21" t="s">
        <v>52</v>
      </c>
      <c r="D27" s="46">
        <v>0</v>
      </c>
      <c r="E27" s="46">
        <v>7325999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7325999</v>
      </c>
      <c r="O27" s="47">
        <f t="shared" si="1"/>
        <v>43.629471038746026</v>
      </c>
      <c r="P27" s="9"/>
    </row>
    <row r="28" spans="1:16">
      <c r="A28" s="13"/>
      <c r="B28" s="45">
        <v>559</v>
      </c>
      <c r="C28" s="21" t="s">
        <v>53</v>
      </c>
      <c r="D28" s="46">
        <v>0</v>
      </c>
      <c r="E28" s="46">
        <v>939454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939454</v>
      </c>
      <c r="O28" s="47">
        <f t="shared" si="1"/>
        <v>5.5948521266838975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1149117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1149117</v>
      </c>
      <c r="O29" s="43">
        <f t="shared" si="1"/>
        <v>6.8434853555986992</v>
      </c>
      <c r="P29" s="10"/>
    </row>
    <row r="30" spans="1:16">
      <c r="A30" s="12"/>
      <c r="B30" s="44">
        <v>562</v>
      </c>
      <c r="C30" s="20" t="s">
        <v>42</v>
      </c>
      <c r="D30" s="46">
        <v>1149117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1149117</v>
      </c>
      <c r="O30" s="47">
        <f t="shared" si="1"/>
        <v>6.8434853555986992</v>
      </c>
      <c r="P30" s="9"/>
    </row>
    <row r="31" spans="1:16" ht="15.75">
      <c r="A31" s="28" t="s">
        <v>43</v>
      </c>
      <c r="B31" s="29"/>
      <c r="C31" s="30"/>
      <c r="D31" s="31">
        <f t="shared" ref="D31:M31" si="11">SUM(D32:D35)</f>
        <v>8790014</v>
      </c>
      <c r="E31" s="31">
        <f t="shared" si="11"/>
        <v>20000</v>
      </c>
      <c r="F31" s="31">
        <f t="shared" si="11"/>
        <v>0</v>
      </c>
      <c r="G31" s="31">
        <f t="shared" si="11"/>
        <v>1866781</v>
      </c>
      <c r="H31" s="31">
        <f t="shared" si="11"/>
        <v>0</v>
      </c>
      <c r="I31" s="31">
        <f t="shared" si="11"/>
        <v>1796056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>SUM(D31:M31)</f>
        <v>12472851</v>
      </c>
      <c r="O31" s="43">
        <f t="shared" si="1"/>
        <v>74.28118560691783</v>
      </c>
      <c r="P31" s="9"/>
    </row>
    <row r="32" spans="1:16">
      <c r="A32" s="12"/>
      <c r="B32" s="44">
        <v>572</v>
      </c>
      <c r="C32" s="20" t="s">
        <v>44</v>
      </c>
      <c r="D32" s="46">
        <v>6320612</v>
      </c>
      <c r="E32" s="46">
        <v>0</v>
      </c>
      <c r="F32" s="46">
        <v>0</v>
      </c>
      <c r="G32" s="46">
        <v>1866781</v>
      </c>
      <c r="H32" s="46">
        <v>0</v>
      </c>
      <c r="I32" s="46">
        <v>1796056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9983449</v>
      </c>
      <c r="O32" s="47">
        <f t="shared" si="1"/>
        <v>59.455727336612789</v>
      </c>
      <c r="P32" s="9"/>
    </row>
    <row r="33" spans="1:119">
      <c r="A33" s="12"/>
      <c r="B33" s="44">
        <v>573</v>
      </c>
      <c r="C33" s="20" t="s">
        <v>62</v>
      </c>
      <c r="D33" s="46">
        <v>0</v>
      </c>
      <c r="E33" s="46">
        <v>20000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20000</v>
      </c>
      <c r="O33" s="47">
        <f t="shared" si="1"/>
        <v>0.11910859130269066</v>
      </c>
      <c r="P33" s="9"/>
    </row>
    <row r="34" spans="1:119">
      <c r="A34" s="12"/>
      <c r="B34" s="44">
        <v>574</v>
      </c>
      <c r="C34" s="20" t="s">
        <v>63</v>
      </c>
      <c r="D34" s="46">
        <v>29739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29739</v>
      </c>
      <c r="O34" s="47">
        <f t="shared" si="1"/>
        <v>0.17710851983753589</v>
      </c>
      <c r="P34" s="9"/>
    </row>
    <row r="35" spans="1:119">
      <c r="A35" s="12"/>
      <c r="B35" s="44">
        <v>575</v>
      </c>
      <c r="C35" s="20" t="s">
        <v>64</v>
      </c>
      <c r="D35" s="46">
        <v>2439663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2439663</v>
      </c>
      <c r="O35" s="47">
        <f t="shared" si="1"/>
        <v>14.52924115916481</v>
      </c>
      <c r="P35" s="9"/>
    </row>
    <row r="36" spans="1:119" ht="15.75">
      <c r="A36" s="28" t="s">
        <v>47</v>
      </c>
      <c r="B36" s="29"/>
      <c r="C36" s="30"/>
      <c r="D36" s="31">
        <f t="shared" ref="D36:M36" si="12">SUM(D37:D37)</f>
        <v>5701527</v>
      </c>
      <c r="E36" s="31">
        <f t="shared" si="12"/>
        <v>2320007</v>
      </c>
      <c r="F36" s="31">
        <f t="shared" si="12"/>
        <v>0</v>
      </c>
      <c r="G36" s="31">
        <f t="shared" si="12"/>
        <v>5049816</v>
      </c>
      <c r="H36" s="31">
        <f t="shared" si="12"/>
        <v>0</v>
      </c>
      <c r="I36" s="31">
        <f t="shared" si="12"/>
        <v>3790346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16861696</v>
      </c>
      <c r="O36" s="43">
        <f t="shared" si="1"/>
        <v>100.41864287671069</v>
      </c>
      <c r="P36" s="9"/>
    </row>
    <row r="37" spans="1:119" ht="15.75" thickBot="1">
      <c r="A37" s="12"/>
      <c r="B37" s="44">
        <v>581</v>
      </c>
      <c r="C37" s="20" t="s">
        <v>45</v>
      </c>
      <c r="D37" s="46">
        <v>5701527</v>
      </c>
      <c r="E37" s="46">
        <v>2320007</v>
      </c>
      <c r="F37" s="46">
        <v>0</v>
      </c>
      <c r="G37" s="46">
        <v>5049816</v>
      </c>
      <c r="H37" s="46">
        <v>0</v>
      </c>
      <c r="I37" s="46">
        <v>3790346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16861696</v>
      </c>
      <c r="O37" s="47">
        <f t="shared" si="1"/>
        <v>100.41864287671069</v>
      </c>
      <c r="P37" s="9"/>
    </row>
    <row r="38" spans="1:119" ht="16.5" thickBot="1">
      <c r="A38" s="14" t="s">
        <v>10</v>
      </c>
      <c r="B38" s="23"/>
      <c r="C38" s="22"/>
      <c r="D38" s="15">
        <f>SUM(D5,D13,D18,D22,D24,D29,D31,D36)</f>
        <v>65640103</v>
      </c>
      <c r="E38" s="15">
        <f t="shared" ref="E38:M38" si="13">SUM(E5,E13,E18,E22,E24,E29,E31,E36)</f>
        <v>84386087</v>
      </c>
      <c r="F38" s="15">
        <f t="shared" si="13"/>
        <v>5567735</v>
      </c>
      <c r="G38" s="15">
        <f t="shared" si="13"/>
        <v>15104027</v>
      </c>
      <c r="H38" s="15">
        <f t="shared" si="13"/>
        <v>0</v>
      </c>
      <c r="I38" s="15">
        <f t="shared" si="13"/>
        <v>111552066</v>
      </c>
      <c r="J38" s="15">
        <f t="shared" si="13"/>
        <v>14535984</v>
      </c>
      <c r="K38" s="15">
        <f t="shared" si="13"/>
        <v>6559136</v>
      </c>
      <c r="L38" s="15">
        <f t="shared" si="13"/>
        <v>0</v>
      </c>
      <c r="M38" s="15">
        <f t="shared" si="13"/>
        <v>0</v>
      </c>
      <c r="N38" s="15">
        <f>SUM(D38:M38)</f>
        <v>303345138</v>
      </c>
      <c r="O38" s="37">
        <f t="shared" si="1"/>
        <v>1806.5506032850149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65</v>
      </c>
      <c r="M40" s="163"/>
      <c r="N40" s="163"/>
      <c r="O40" s="41">
        <v>167914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11187363</v>
      </c>
      <c r="E5" s="26">
        <f t="shared" si="0"/>
        <v>4250264</v>
      </c>
      <c r="F5" s="26">
        <f t="shared" si="0"/>
        <v>0</v>
      </c>
      <c r="G5" s="26">
        <f t="shared" si="0"/>
        <v>120977</v>
      </c>
      <c r="H5" s="26">
        <f t="shared" si="0"/>
        <v>0</v>
      </c>
      <c r="I5" s="26">
        <f t="shared" si="0"/>
        <v>0</v>
      </c>
      <c r="J5" s="26">
        <f t="shared" si="0"/>
        <v>13384979</v>
      </c>
      <c r="K5" s="26">
        <f t="shared" si="0"/>
        <v>6205469</v>
      </c>
      <c r="L5" s="26">
        <f t="shared" si="0"/>
        <v>0</v>
      </c>
      <c r="M5" s="26">
        <f t="shared" si="0"/>
        <v>0</v>
      </c>
      <c r="N5" s="27">
        <f>SUM(D5:M5)</f>
        <v>35149052</v>
      </c>
      <c r="O5" s="32">
        <f t="shared" ref="O5:O35" si="1">(N5/O$37)</f>
        <v>210.15624327362303</v>
      </c>
      <c r="P5" s="6"/>
    </row>
    <row r="6" spans="1:133">
      <c r="A6" s="12"/>
      <c r="B6" s="44">
        <v>511</v>
      </c>
      <c r="C6" s="20" t="s">
        <v>19</v>
      </c>
      <c r="D6" s="46">
        <v>360283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360283</v>
      </c>
      <c r="O6" s="47">
        <f t="shared" si="1"/>
        <v>2.1541326860067445</v>
      </c>
      <c r="P6" s="9"/>
    </row>
    <row r="7" spans="1:133">
      <c r="A7" s="12"/>
      <c r="B7" s="44">
        <v>512</v>
      </c>
      <c r="C7" s="20" t="s">
        <v>20</v>
      </c>
      <c r="D7" s="46">
        <v>743377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743377</v>
      </c>
      <c r="O7" s="47">
        <f t="shared" si="1"/>
        <v>4.4446523808384955</v>
      </c>
      <c r="P7" s="9"/>
    </row>
    <row r="8" spans="1:133">
      <c r="A8" s="12"/>
      <c r="B8" s="44">
        <v>513</v>
      </c>
      <c r="C8" s="20" t="s">
        <v>21</v>
      </c>
      <c r="D8" s="46">
        <v>3585216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3585216</v>
      </c>
      <c r="O8" s="47">
        <f t="shared" si="1"/>
        <v>21.436012723315716</v>
      </c>
      <c r="P8" s="9"/>
    </row>
    <row r="9" spans="1:133">
      <c r="A9" s="12"/>
      <c r="B9" s="44">
        <v>514</v>
      </c>
      <c r="C9" s="20" t="s">
        <v>22</v>
      </c>
      <c r="D9" s="46">
        <v>691509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691509</v>
      </c>
      <c r="O9" s="47">
        <f t="shared" si="1"/>
        <v>4.1345335182837877</v>
      </c>
      <c r="P9" s="9"/>
    </row>
    <row r="10" spans="1:133">
      <c r="A10" s="12"/>
      <c r="B10" s="44">
        <v>515</v>
      </c>
      <c r="C10" s="20" t="s">
        <v>23</v>
      </c>
      <c r="D10" s="46">
        <v>753398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753398</v>
      </c>
      <c r="O10" s="47">
        <f t="shared" si="1"/>
        <v>4.504567957333844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6205469</v>
      </c>
      <c r="L11" s="46">
        <v>0</v>
      </c>
      <c r="M11" s="46">
        <v>0</v>
      </c>
      <c r="N11" s="46">
        <f t="shared" si="2"/>
        <v>6205469</v>
      </c>
      <c r="O11" s="47">
        <f t="shared" si="1"/>
        <v>37.102509984932915</v>
      </c>
      <c r="P11" s="9"/>
    </row>
    <row r="12" spans="1:133">
      <c r="A12" s="12"/>
      <c r="B12" s="44">
        <v>519</v>
      </c>
      <c r="C12" s="20" t="s">
        <v>26</v>
      </c>
      <c r="D12" s="46">
        <v>5053580</v>
      </c>
      <c r="E12" s="46">
        <v>4250264</v>
      </c>
      <c r="F12" s="46">
        <v>0</v>
      </c>
      <c r="G12" s="46">
        <v>120977</v>
      </c>
      <c r="H12" s="46">
        <v>0</v>
      </c>
      <c r="I12" s="46">
        <v>0</v>
      </c>
      <c r="J12" s="46">
        <v>13384979</v>
      </c>
      <c r="K12" s="46">
        <v>0</v>
      </c>
      <c r="L12" s="46">
        <v>0</v>
      </c>
      <c r="M12" s="46">
        <v>0</v>
      </c>
      <c r="N12" s="46">
        <f t="shared" si="2"/>
        <v>22809800</v>
      </c>
      <c r="O12" s="47">
        <f t="shared" si="1"/>
        <v>136.37983402291152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SUM(D14:D15)</f>
        <v>34816584</v>
      </c>
      <c r="E13" s="31">
        <f t="shared" si="3"/>
        <v>3692693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38509277</v>
      </c>
      <c r="O13" s="43">
        <f t="shared" si="1"/>
        <v>230.24703441513404</v>
      </c>
      <c r="P13" s="10"/>
    </row>
    <row r="14" spans="1:133">
      <c r="A14" s="12"/>
      <c r="B14" s="44">
        <v>521</v>
      </c>
      <c r="C14" s="20" t="s">
        <v>28</v>
      </c>
      <c r="D14" s="46">
        <v>34816584</v>
      </c>
      <c r="E14" s="46">
        <v>72977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34889561</v>
      </c>
      <c r="O14" s="47">
        <f t="shared" si="1"/>
        <v>208.60474613158587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3619716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3619716</v>
      </c>
      <c r="O15" s="47">
        <f t="shared" si="1"/>
        <v>21.642288283548179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SUM(D17:D20)</f>
        <v>0</v>
      </c>
      <c r="E16" s="31">
        <f t="shared" si="5"/>
        <v>7813821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83268433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91082254</v>
      </c>
      <c r="O16" s="43">
        <f t="shared" si="1"/>
        <v>544.5809556836391</v>
      </c>
      <c r="P16" s="10"/>
    </row>
    <row r="17" spans="1:16">
      <c r="A17" s="12"/>
      <c r="B17" s="44">
        <v>533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11175987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11175987</v>
      </c>
      <c r="O17" s="47">
        <f t="shared" si="1"/>
        <v>66.821245784803764</v>
      </c>
      <c r="P17" s="9"/>
    </row>
    <row r="18" spans="1:16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5718652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5718652</v>
      </c>
      <c r="O18" s="47">
        <f t="shared" si="1"/>
        <v>34.191830292014444</v>
      </c>
      <c r="P18" s="9"/>
    </row>
    <row r="19" spans="1:16">
      <c r="A19" s="12"/>
      <c r="B19" s="44">
        <v>536</v>
      </c>
      <c r="C19" s="20" t="s">
        <v>34</v>
      </c>
      <c r="D19" s="46">
        <v>0</v>
      </c>
      <c r="E19" s="46">
        <v>7794280</v>
      </c>
      <c r="F19" s="46">
        <v>0</v>
      </c>
      <c r="G19" s="46">
        <v>0</v>
      </c>
      <c r="H19" s="46">
        <v>0</v>
      </c>
      <c r="I19" s="46">
        <v>66373794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74168074</v>
      </c>
      <c r="O19" s="47">
        <f t="shared" si="1"/>
        <v>443.45104393370485</v>
      </c>
      <c r="P19" s="9"/>
    </row>
    <row r="20" spans="1:16">
      <c r="A20" s="12"/>
      <c r="B20" s="44">
        <v>537</v>
      </c>
      <c r="C20" s="20" t="s">
        <v>51</v>
      </c>
      <c r="D20" s="46">
        <v>0</v>
      </c>
      <c r="E20" s="46">
        <v>19541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19541</v>
      </c>
      <c r="O20" s="47">
        <f t="shared" si="1"/>
        <v>0.11683567311601654</v>
      </c>
      <c r="P20" s="9"/>
    </row>
    <row r="21" spans="1:16" ht="15.75">
      <c r="A21" s="28" t="s">
        <v>36</v>
      </c>
      <c r="B21" s="29"/>
      <c r="C21" s="30"/>
      <c r="D21" s="31">
        <f t="shared" ref="D21:M21" si="6">SUM(D22:D22)</f>
        <v>854705</v>
      </c>
      <c r="E21" s="31">
        <f t="shared" si="6"/>
        <v>46636454</v>
      </c>
      <c r="F21" s="31">
        <f t="shared" si="6"/>
        <v>5470266</v>
      </c>
      <c r="G21" s="31">
        <f t="shared" si="6"/>
        <v>8379770</v>
      </c>
      <c r="H21" s="31">
        <f t="shared" si="6"/>
        <v>0</v>
      </c>
      <c r="I21" s="31">
        <f t="shared" si="6"/>
        <v>21917936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8" si="7">SUM(D21:M21)</f>
        <v>83259131</v>
      </c>
      <c r="O21" s="43">
        <f t="shared" si="1"/>
        <v>497.80648960849499</v>
      </c>
      <c r="P21" s="10"/>
    </row>
    <row r="22" spans="1:16">
      <c r="A22" s="12"/>
      <c r="B22" s="44">
        <v>541</v>
      </c>
      <c r="C22" s="20" t="s">
        <v>37</v>
      </c>
      <c r="D22" s="46">
        <v>854705</v>
      </c>
      <c r="E22" s="46">
        <v>46636454</v>
      </c>
      <c r="F22" s="46">
        <v>5470266</v>
      </c>
      <c r="G22" s="46">
        <v>8379770</v>
      </c>
      <c r="H22" s="46">
        <v>0</v>
      </c>
      <c r="I22" s="46">
        <v>21917936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83259131</v>
      </c>
      <c r="O22" s="47">
        <f t="shared" si="1"/>
        <v>497.80648960849499</v>
      </c>
      <c r="P22" s="9"/>
    </row>
    <row r="23" spans="1:16" ht="15.75">
      <c r="A23" s="28" t="s">
        <v>38</v>
      </c>
      <c r="B23" s="29"/>
      <c r="C23" s="30"/>
      <c r="D23" s="31">
        <f t="shared" ref="D23:M23" si="8">SUM(D24:D27)</f>
        <v>64125</v>
      </c>
      <c r="E23" s="31">
        <f t="shared" si="8"/>
        <v>5128522</v>
      </c>
      <c r="F23" s="31">
        <f t="shared" si="8"/>
        <v>0</v>
      </c>
      <c r="G23" s="31">
        <f t="shared" si="8"/>
        <v>1490420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7"/>
        <v>6683067</v>
      </c>
      <c r="O23" s="43">
        <f t="shared" si="1"/>
        <v>39.958069260756226</v>
      </c>
      <c r="P23" s="10"/>
    </row>
    <row r="24" spans="1:16">
      <c r="A24" s="13"/>
      <c r="B24" s="45">
        <v>551</v>
      </c>
      <c r="C24" s="21" t="s">
        <v>39</v>
      </c>
      <c r="D24" s="46">
        <v>14040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14040</v>
      </c>
      <c r="O24" s="47">
        <f t="shared" si="1"/>
        <v>8.3945184511993884E-2</v>
      </c>
      <c r="P24" s="9"/>
    </row>
    <row r="25" spans="1:16">
      <c r="A25" s="13"/>
      <c r="B25" s="45">
        <v>552</v>
      </c>
      <c r="C25" s="21" t="s">
        <v>40</v>
      </c>
      <c r="D25" s="46">
        <v>50085</v>
      </c>
      <c r="E25" s="46">
        <v>0</v>
      </c>
      <c r="F25" s="46">
        <v>0</v>
      </c>
      <c r="G25" s="46">
        <v>1490420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1540505</v>
      </c>
      <c r="O25" s="47">
        <f t="shared" si="1"/>
        <v>9.2106820845191688</v>
      </c>
      <c r="P25" s="9"/>
    </row>
    <row r="26" spans="1:16">
      <c r="A26" s="13"/>
      <c r="B26" s="45">
        <v>554</v>
      </c>
      <c r="C26" s="21" t="s">
        <v>52</v>
      </c>
      <c r="D26" s="46">
        <v>0</v>
      </c>
      <c r="E26" s="46">
        <v>4027803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4027803</v>
      </c>
      <c r="O26" s="47">
        <f t="shared" si="1"/>
        <v>24.08224116901442</v>
      </c>
      <c r="P26" s="9"/>
    </row>
    <row r="27" spans="1:16">
      <c r="A27" s="13"/>
      <c r="B27" s="45">
        <v>559</v>
      </c>
      <c r="C27" s="21" t="s">
        <v>53</v>
      </c>
      <c r="D27" s="46">
        <v>0</v>
      </c>
      <c r="E27" s="46">
        <v>1100719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1100719</v>
      </c>
      <c r="O27" s="47">
        <f t="shared" si="1"/>
        <v>6.58120082271064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1226223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1226223</v>
      </c>
      <c r="O28" s="43">
        <f t="shared" si="1"/>
        <v>7.3315894578241219</v>
      </c>
      <c r="P28" s="10"/>
    </row>
    <row r="29" spans="1:16">
      <c r="A29" s="12"/>
      <c r="B29" s="44">
        <v>562</v>
      </c>
      <c r="C29" s="20" t="s">
        <v>42</v>
      </c>
      <c r="D29" s="46">
        <v>1226223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10">SUM(D29:M29)</f>
        <v>1226223</v>
      </c>
      <c r="O29" s="47">
        <f t="shared" si="1"/>
        <v>7.3315894578241219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SUM(D31:D31)</f>
        <v>8766506</v>
      </c>
      <c r="E30" s="31">
        <f t="shared" si="11"/>
        <v>0</v>
      </c>
      <c r="F30" s="31">
        <f t="shared" si="11"/>
        <v>0</v>
      </c>
      <c r="G30" s="31">
        <f t="shared" si="11"/>
        <v>1168582</v>
      </c>
      <c r="H30" s="31">
        <f t="shared" si="11"/>
        <v>0</v>
      </c>
      <c r="I30" s="31">
        <f t="shared" si="11"/>
        <v>1741796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11676884</v>
      </c>
      <c r="O30" s="43">
        <f t="shared" si="1"/>
        <v>69.816109822304071</v>
      </c>
      <c r="P30" s="9"/>
    </row>
    <row r="31" spans="1:16">
      <c r="A31" s="12"/>
      <c r="B31" s="44">
        <v>572</v>
      </c>
      <c r="C31" s="20" t="s">
        <v>44</v>
      </c>
      <c r="D31" s="46">
        <v>8766506</v>
      </c>
      <c r="E31" s="46">
        <v>0</v>
      </c>
      <c r="F31" s="46">
        <v>0</v>
      </c>
      <c r="G31" s="46">
        <v>1168582</v>
      </c>
      <c r="H31" s="46">
        <v>0</v>
      </c>
      <c r="I31" s="46">
        <v>1741796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11676884</v>
      </c>
      <c r="O31" s="47">
        <f t="shared" si="1"/>
        <v>69.816109822304071</v>
      </c>
      <c r="P31" s="9"/>
    </row>
    <row r="32" spans="1:16" ht="15.75">
      <c r="A32" s="28" t="s">
        <v>47</v>
      </c>
      <c r="B32" s="29"/>
      <c r="C32" s="30"/>
      <c r="D32" s="31">
        <f t="shared" ref="D32:M32" si="12">SUM(D33:D34)</f>
        <v>2646431</v>
      </c>
      <c r="E32" s="31">
        <f t="shared" si="12"/>
        <v>18461000</v>
      </c>
      <c r="F32" s="31">
        <f t="shared" si="12"/>
        <v>0</v>
      </c>
      <c r="G32" s="31">
        <f t="shared" si="12"/>
        <v>5569274</v>
      </c>
      <c r="H32" s="31">
        <f t="shared" si="12"/>
        <v>0</v>
      </c>
      <c r="I32" s="31">
        <f t="shared" si="12"/>
        <v>16809497</v>
      </c>
      <c r="J32" s="31">
        <f t="shared" si="12"/>
        <v>0</v>
      </c>
      <c r="K32" s="31">
        <f t="shared" si="12"/>
        <v>350000</v>
      </c>
      <c r="L32" s="31">
        <f t="shared" si="12"/>
        <v>0</v>
      </c>
      <c r="M32" s="31">
        <f t="shared" si="12"/>
        <v>0</v>
      </c>
      <c r="N32" s="31">
        <f t="shared" si="10"/>
        <v>43836202</v>
      </c>
      <c r="O32" s="43">
        <f t="shared" si="1"/>
        <v>262.09672829024464</v>
      </c>
      <c r="P32" s="9"/>
    </row>
    <row r="33" spans="1:119">
      <c r="A33" s="12"/>
      <c r="B33" s="44">
        <v>581</v>
      </c>
      <c r="C33" s="20" t="s">
        <v>45</v>
      </c>
      <c r="D33" s="46">
        <v>2646431</v>
      </c>
      <c r="E33" s="46">
        <v>4696000</v>
      </c>
      <c r="F33" s="46">
        <v>0</v>
      </c>
      <c r="G33" s="46">
        <v>5569274</v>
      </c>
      <c r="H33" s="46">
        <v>0</v>
      </c>
      <c r="I33" s="46">
        <v>16809497</v>
      </c>
      <c r="J33" s="46">
        <v>0</v>
      </c>
      <c r="K33" s="46">
        <v>350000</v>
      </c>
      <c r="L33" s="46">
        <v>0</v>
      </c>
      <c r="M33" s="46">
        <v>0</v>
      </c>
      <c r="N33" s="46">
        <f t="shared" si="10"/>
        <v>30071202</v>
      </c>
      <c r="O33" s="47">
        <f t="shared" si="1"/>
        <v>179.79576925836463</v>
      </c>
      <c r="P33" s="9"/>
    </row>
    <row r="34" spans="1:119" ht="15.75" thickBot="1">
      <c r="A34" s="12"/>
      <c r="B34" s="44">
        <v>585</v>
      </c>
      <c r="C34" s="20" t="s">
        <v>46</v>
      </c>
      <c r="D34" s="46">
        <v>0</v>
      </c>
      <c r="E34" s="46">
        <v>13765000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13765000</v>
      </c>
      <c r="O34" s="47">
        <f t="shared" si="1"/>
        <v>82.300959031880041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3">SUM(D5,D13,D16,D21,D23,D28,D30,D32)</f>
        <v>59561937</v>
      </c>
      <c r="E35" s="15">
        <f t="shared" si="13"/>
        <v>85982754</v>
      </c>
      <c r="F35" s="15">
        <f t="shared" si="13"/>
        <v>5470266</v>
      </c>
      <c r="G35" s="15">
        <f t="shared" si="13"/>
        <v>16729023</v>
      </c>
      <c r="H35" s="15">
        <f t="shared" si="13"/>
        <v>0</v>
      </c>
      <c r="I35" s="15">
        <f t="shared" si="13"/>
        <v>123737662</v>
      </c>
      <c r="J35" s="15">
        <f t="shared" si="13"/>
        <v>13384979</v>
      </c>
      <c r="K35" s="15">
        <f t="shared" si="13"/>
        <v>6555469</v>
      </c>
      <c r="L35" s="15">
        <f t="shared" si="13"/>
        <v>0</v>
      </c>
      <c r="M35" s="15">
        <f t="shared" si="13"/>
        <v>0</v>
      </c>
      <c r="N35" s="15">
        <f t="shared" si="10"/>
        <v>311422090</v>
      </c>
      <c r="O35" s="37">
        <f t="shared" si="1"/>
        <v>1861.9932198120202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59</v>
      </c>
      <c r="M37" s="163"/>
      <c r="N37" s="163"/>
      <c r="O37" s="41">
        <v>167252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8971291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13300959</v>
      </c>
      <c r="K5" s="26">
        <f t="shared" si="0"/>
        <v>5421981</v>
      </c>
      <c r="L5" s="26">
        <f t="shared" si="0"/>
        <v>0</v>
      </c>
      <c r="M5" s="26">
        <f t="shared" si="0"/>
        <v>0</v>
      </c>
      <c r="N5" s="27">
        <f>SUM(D5:M5)</f>
        <v>27694231</v>
      </c>
      <c r="O5" s="32">
        <f t="shared" ref="O5:O36" si="1">(N5/O$38)</f>
        <v>166.79152137122759</v>
      </c>
      <c r="P5" s="6"/>
    </row>
    <row r="6" spans="1:133">
      <c r="A6" s="12"/>
      <c r="B6" s="44">
        <v>511</v>
      </c>
      <c r="C6" s="20" t="s">
        <v>19</v>
      </c>
      <c r="D6" s="46">
        <v>403515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403515</v>
      </c>
      <c r="O6" s="47">
        <f t="shared" si="1"/>
        <v>2.4302130196758633</v>
      </c>
      <c r="P6" s="9"/>
    </row>
    <row r="7" spans="1:133">
      <c r="A7" s="12"/>
      <c r="B7" s="44">
        <v>512</v>
      </c>
      <c r="C7" s="20" t="s">
        <v>20</v>
      </c>
      <c r="D7" s="46">
        <v>743750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743750</v>
      </c>
      <c r="O7" s="47">
        <f t="shared" si="1"/>
        <v>4.4793153498232368</v>
      </c>
      <c r="P7" s="9"/>
    </row>
    <row r="8" spans="1:133">
      <c r="A8" s="12"/>
      <c r="B8" s="44">
        <v>513</v>
      </c>
      <c r="C8" s="20" t="s">
        <v>21</v>
      </c>
      <c r="D8" s="46">
        <v>3302521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3302521</v>
      </c>
      <c r="O8" s="47">
        <f t="shared" si="1"/>
        <v>19.889792280219947</v>
      </c>
      <c r="P8" s="9"/>
    </row>
    <row r="9" spans="1:133">
      <c r="A9" s="12"/>
      <c r="B9" s="44">
        <v>514</v>
      </c>
      <c r="C9" s="20" t="s">
        <v>22</v>
      </c>
      <c r="D9" s="46">
        <v>477555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477555</v>
      </c>
      <c r="O9" s="47">
        <f t="shared" si="1"/>
        <v>2.8761269806854934</v>
      </c>
      <c r="P9" s="9"/>
    </row>
    <row r="10" spans="1:133">
      <c r="A10" s="12"/>
      <c r="B10" s="44">
        <v>515</v>
      </c>
      <c r="C10" s="20" t="s">
        <v>23</v>
      </c>
      <c r="D10" s="46">
        <v>837373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837373</v>
      </c>
      <c r="O10" s="47">
        <f t="shared" si="1"/>
        <v>5.0431700604067666</v>
      </c>
      <c r="P10" s="9"/>
    </row>
    <row r="11" spans="1:133">
      <c r="A11" s="12"/>
      <c r="B11" s="44">
        <v>517</v>
      </c>
      <c r="C11" s="20" t="s">
        <v>24</v>
      </c>
      <c r="D11" s="46">
        <v>214213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214213</v>
      </c>
      <c r="O11" s="47">
        <f t="shared" si="1"/>
        <v>1.2901211146644505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5421981</v>
      </c>
      <c r="L12" s="46">
        <v>0</v>
      </c>
      <c r="M12" s="46">
        <v>0</v>
      </c>
      <c r="N12" s="46">
        <f t="shared" si="2"/>
        <v>5421981</v>
      </c>
      <c r="O12" s="47">
        <f t="shared" si="1"/>
        <v>32.6544708836974</v>
      </c>
      <c r="P12" s="9"/>
    </row>
    <row r="13" spans="1:133">
      <c r="A13" s="12"/>
      <c r="B13" s="44">
        <v>519</v>
      </c>
      <c r="C13" s="20" t="s">
        <v>26</v>
      </c>
      <c r="D13" s="46">
        <v>2992364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13300959</v>
      </c>
      <c r="K13" s="46">
        <v>0</v>
      </c>
      <c r="L13" s="46">
        <v>0</v>
      </c>
      <c r="M13" s="46">
        <v>0</v>
      </c>
      <c r="N13" s="46">
        <f t="shared" si="2"/>
        <v>16293323</v>
      </c>
      <c r="O13" s="47">
        <f t="shared" si="1"/>
        <v>98.128311682054431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SUM(D15:D16)</f>
        <v>34943875</v>
      </c>
      <c r="E14" s="31">
        <f t="shared" si="3"/>
        <v>3550884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38494759</v>
      </c>
      <c r="O14" s="43">
        <f t="shared" si="1"/>
        <v>231.83887714480159</v>
      </c>
      <c r="P14" s="10"/>
    </row>
    <row r="15" spans="1:133">
      <c r="A15" s="12"/>
      <c r="B15" s="44">
        <v>521</v>
      </c>
      <c r="C15" s="20" t="s">
        <v>28</v>
      </c>
      <c r="D15" s="46">
        <v>34943875</v>
      </c>
      <c r="E15" s="46">
        <v>72943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35016818</v>
      </c>
      <c r="O15" s="47">
        <f t="shared" si="1"/>
        <v>210.8925988159551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3477941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3477941</v>
      </c>
      <c r="O16" s="47">
        <f t="shared" si="1"/>
        <v>20.946278328846489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0</v>
      </c>
      <c r="E17" s="31">
        <f t="shared" si="5"/>
        <v>63513580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83391543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146905123</v>
      </c>
      <c r="O17" s="43">
        <f t="shared" si="1"/>
        <v>884.75209737354032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11812626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11812626</v>
      </c>
      <c r="O18" s="47">
        <f t="shared" si="1"/>
        <v>71.142826169440085</v>
      </c>
      <c r="P18" s="9"/>
    </row>
    <row r="19" spans="1:16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5627034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5627034</v>
      </c>
      <c r="O19" s="47">
        <f t="shared" si="1"/>
        <v>33.889424901078648</v>
      </c>
      <c r="P19" s="9"/>
    </row>
    <row r="20" spans="1:16">
      <c r="A20" s="12"/>
      <c r="B20" s="44">
        <v>536</v>
      </c>
      <c r="C20" s="20" t="s">
        <v>34</v>
      </c>
      <c r="D20" s="46">
        <v>0</v>
      </c>
      <c r="E20" s="46">
        <v>39499608</v>
      </c>
      <c r="F20" s="46">
        <v>0</v>
      </c>
      <c r="G20" s="46">
        <v>0</v>
      </c>
      <c r="H20" s="46">
        <v>0</v>
      </c>
      <c r="I20" s="46">
        <v>65951883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105451491</v>
      </c>
      <c r="O20" s="47">
        <f t="shared" si="1"/>
        <v>635.09308544275211</v>
      </c>
      <c r="P20" s="9"/>
    </row>
    <row r="21" spans="1:16">
      <c r="A21" s="12"/>
      <c r="B21" s="44">
        <v>537</v>
      </c>
      <c r="C21" s="20" t="s">
        <v>51</v>
      </c>
      <c r="D21" s="46">
        <v>0</v>
      </c>
      <c r="E21" s="46">
        <v>19171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19171</v>
      </c>
      <c r="O21" s="47">
        <f t="shared" si="1"/>
        <v>0.11545943471793112</v>
      </c>
      <c r="P21" s="9"/>
    </row>
    <row r="22" spans="1:16">
      <c r="A22" s="12"/>
      <c r="B22" s="44">
        <v>539</v>
      </c>
      <c r="C22" s="20" t="s">
        <v>35</v>
      </c>
      <c r="D22" s="46">
        <v>0</v>
      </c>
      <c r="E22" s="46">
        <v>23994801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23994801</v>
      </c>
      <c r="O22" s="47">
        <f t="shared" si="1"/>
        <v>144.51130142555152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2224442</v>
      </c>
      <c r="E23" s="31">
        <f t="shared" si="6"/>
        <v>26250684</v>
      </c>
      <c r="F23" s="31">
        <f t="shared" si="6"/>
        <v>5126935</v>
      </c>
      <c r="G23" s="31">
        <f t="shared" si="6"/>
        <v>17712464</v>
      </c>
      <c r="H23" s="31">
        <f t="shared" si="6"/>
        <v>0</v>
      </c>
      <c r="I23" s="31">
        <f t="shared" si="6"/>
        <v>19837006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71151531</v>
      </c>
      <c r="O23" s="43">
        <f t="shared" si="1"/>
        <v>428.5178419787884</v>
      </c>
      <c r="P23" s="10"/>
    </row>
    <row r="24" spans="1:16">
      <c r="A24" s="12"/>
      <c r="B24" s="44">
        <v>541</v>
      </c>
      <c r="C24" s="20" t="s">
        <v>37</v>
      </c>
      <c r="D24" s="46">
        <v>2224442</v>
      </c>
      <c r="E24" s="46">
        <v>26250684</v>
      </c>
      <c r="F24" s="46">
        <v>5126935</v>
      </c>
      <c r="G24" s="46">
        <v>17712464</v>
      </c>
      <c r="H24" s="46">
        <v>0</v>
      </c>
      <c r="I24" s="46">
        <v>19837006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71151531</v>
      </c>
      <c r="O24" s="47">
        <f t="shared" si="1"/>
        <v>428.5178419787884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SUM(D26:D29)</f>
        <v>68297</v>
      </c>
      <c r="E25" s="31">
        <f t="shared" si="8"/>
        <v>6155639</v>
      </c>
      <c r="F25" s="31">
        <f t="shared" si="8"/>
        <v>0</v>
      </c>
      <c r="G25" s="31">
        <f t="shared" si="8"/>
        <v>27283587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33507523</v>
      </c>
      <c r="O25" s="43">
        <f t="shared" si="1"/>
        <v>201.80270535590608</v>
      </c>
      <c r="P25" s="10"/>
    </row>
    <row r="26" spans="1:16">
      <c r="A26" s="13"/>
      <c r="B26" s="45">
        <v>551</v>
      </c>
      <c r="C26" s="21" t="s">
        <v>39</v>
      </c>
      <c r="D26" s="46">
        <v>18297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18297</v>
      </c>
      <c r="O26" s="47">
        <f t="shared" si="1"/>
        <v>0.1101956745623069</v>
      </c>
      <c r="P26" s="9"/>
    </row>
    <row r="27" spans="1:16">
      <c r="A27" s="13"/>
      <c r="B27" s="45">
        <v>552</v>
      </c>
      <c r="C27" s="21" t="s">
        <v>40</v>
      </c>
      <c r="D27" s="46">
        <v>50000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50000</v>
      </c>
      <c r="O27" s="47">
        <f t="shared" si="1"/>
        <v>0.30113044368559572</v>
      </c>
      <c r="P27" s="9"/>
    </row>
    <row r="28" spans="1:16">
      <c r="A28" s="13"/>
      <c r="B28" s="45">
        <v>554</v>
      </c>
      <c r="C28" s="21" t="s">
        <v>52</v>
      </c>
      <c r="D28" s="46">
        <v>0</v>
      </c>
      <c r="E28" s="46">
        <v>4824139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4824139</v>
      </c>
      <c r="O28" s="47">
        <f t="shared" si="1"/>
        <v>29.053902349419722</v>
      </c>
      <c r="P28" s="9"/>
    </row>
    <row r="29" spans="1:16">
      <c r="A29" s="13"/>
      <c r="B29" s="45">
        <v>559</v>
      </c>
      <c r="C29" s="21" t="s">
        <v>53</v>
      </c>
      <c r="D29" s="46">
        <v>0</v>
      </c>
      <c r="E29" s="46">
        <v>1331500</v>
      </c>
      <c r="F29" s="46">
        <v>0</v>
      </c>
      <c r="G29" s="46">
        <v>27283587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28615087</v>
      </c>
      <c r="O29" s="47">
        <f t="shared" si="1"/>
        <v>172.33747688823846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SUM(D31:D31)</f>
        <v>1316077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1316077</v>
      </c>
      <c r="O30" s="43">
        <f t="shared" si="1"/>
        <v>7.9262170186881553</v>
      </c>
      <c r="P30" s="10"/>
    </row>
    <row r="31" spans="1:16">
      <c r="A31" s="12"/>
      <c r="B31" s="44">
        <v>562</v>
      </c>
      <c r="C31" s="20" t="s">
        <v>42</v>
      </c>
      <c r="D31" s="46">
        <v>1316077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10">SUM(D31:M31)</f>
        <v>1316077</v>
      </c>
      <c r="O31" s="47">
        <f t="shared" si="1"/>
        <v>7.9262170186881553</v>
      </c>
      <c r="P31" s="9"/>
    </row>
    <row r="32" spans="1:16" ht="15.75">
      <c r="A32" s="28" t="s">
        <v>43</v>
      </c>
      <c r="B32" s="29"/>
      <c r="C32" s="30"/>
      <c r="D32" s="31">
        <f t="shared" ref="D32:M32" si="11">SUM(D33:D33)</f>
        <v>9252091</v>
      </c>
      <c r="E32" s="31">
        <f t="shared" si="11"/>
        <v>0</v>
      </c>
      <c r="F32" s="31">
        <f t="shared" si="11"/>
        <v>0</v>
      </c>
      <c r="G32" s="31">
        <f t="shared" si="11"/>
        <v>743017</v>
      </c>
      <c r="H32" s="31">
        <f t="shared" si="11"/>
        <v>0</v>
      </c>
      <c r="I32" s="31">
        <f t="shared" si="11"/>
        <v>1943371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11938479</v>
      </c>
      <c r="O32" s="43">
        <f t="shared" si="1"/>
        <v>71.900789564023341</v>
      </c>
      <c r="P32" s="9"/>
    </row>
    <row r="33" spans="1:119">
      <c r="A33" s="12"/>
      <c r="B33" s="44">
        <v>572</v>
      </c>
      <c r="C33" s="20" t="s">
        <v>44</v>
      </c>
      <c r="D33" s="46">
        <v>9252091</v>
      </c>
      <c r="E33" s="46">
        <v>0</v>
      </c>
      <c r="F33" s="46">
        <v>0</v>
      </c>
      <c r="G33" s="46">
        <v>743017</v>
      </c>
      <c r="H33" s="46">
        <v>0</v>
      </c>
      <c r="I33" s="46">
        <v>1943371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11938479</v>
      </c>
      <c r="O33" s="47">
        <f t="shared" si="1"/>
        <v>71.900789564023341</v>
      </c>
      <c r="P33" s="9"/>
    </row>
    <row r="34" spans="1:119" ht="15.75">
      <c r="A34" s="28" t="s">
        <v>47</v>
      </c>
      <c r="B34" s="29"/>
      <c r="C34" s="30"/>
      <c r="D34" s="31">
        <f t="shared" ref="D34:M34" si="12">SUM(D35:D35)</f>
        <v>2925776</v>
      </c>
      <c r="E34" s="31">
        <f t="shared" si="12"/>
        <v>10008607</v>
      </c>
      <c r="F34" s="31">
        <f t="shared" si="12"/>
        <v>0</v>
      </c>
      <c r="G34" s="31">
        <f t="shared" si="12"/>
        <v>14706799</v>
      </c>
      <c r="H34" s="31">
        <f t="shared" si="12"/>
        <v>0</v>
      </c>
      <c r="I34" s="31">
        <f t="shared" si="12"/>
        <v>321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27641503</v>
      </c>
      <c r="O34" s="43">
        <f t="shared" si="1"/>
        <v>166.4739612505345</v>
      </c>
      <c r="P34" s="9"/>
    </row>
    <row r="35" spans="1:119" ht="15.75" thickBot="1">
      <c r="A35" s="12"/>
      <c r="B35" s="44">
        <v>581</v>
      </c>
      <c r="C35" s="20" t="s">
        <v>45</v>
      </c>
      <c r="D35" s="46">
        <v>2925776</v>
      </c>
      <c r="E35" s="46">
        <v>10008607</v>
      </c>
      <c r="F35" s="46">
        <v>0</v>
      </c>
      <c r="G35" s="46">
        <v>14706799</v>
      </c>
      <c r="H35" s="46">
        <v>0</v>
      </c>
      <c r="I35" s="46">
        <v>321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27641503</v>
      </c>
      <c r="O35" s="47">
        <f t="shared" si="1"/>
        <v>166.4739612505345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SUM(D5,D14,D17,D23,D25,D30,D32,D34)</f>
        <v>59701849</v>
      </c>
      <c r="E36" s="15">
        <f t="shared" si="13"/>
        <v>109479394</v>
      </c>
      <c r="F36" s="15">
        <f t="shared" si="13"/>
        <v>5126935</v>
      </c>
      <c r="G36" s="15">
        <f t="shared" si="13"/>
        <v>60445867</v>
      </c>
      <c r="H36" s="15">
        <f t="shared" si="13"/>
        <v>0</v>
      </c>
      <c r="I36" s="15">
        <f t="shared" si="13"/>
        <v>105172241</v>
      </c>
      <c r="J36" s="15">
        <f t="shared" si="13"/>
        <v>13300959</v>
      </c>
      <c r="K36" s="15">
        <f t="shared" si="13"/>
        <v>5421981</v>
      </c>
      <c r="L36" s="15">
        <f t="shared" si="13"/>
        <v>0</v>
      </c>
      <c r="M36" s="15">
        <f t="shared" si="13"/>
        <v>0</v>
      </c>
      <c r="N36" s="15">
        <f t="shared" si="10"/>
        <v>358649226</v>
      </c>
      <c r="O36" s="37">
        <f t="shared" si="1"/>
        <v>2160.0040110575101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57</v>
      </c>
      <c r="M38" s="163"/>
      <c r="N38" s="163"/>
      <c r="O38" s="41">
        <v>166041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8474481</v>
      </c>
      <c r="E5" s="26">
        <f t="shared" ref="E5:M5" si="0">SUM(E6:E12)</f>
        <v>0</v>
      </c>
      <c r="F5" s="26">
        <f t="shared" si="0"/>
        <v>0</v>
      </c>
      <c r="G5" s="26">
        <f t="shared" si="0"/>
        <v>1762872</v>
      </c>
      <c r="H5" s="26">
        <f t="shared" si="0"/>
        <v>0</v>
      </c>
      <c r="I5" s="26">
        <f t="shared" si="0"/>
        <v>0</v>
      </c>
      <c r="J5" s="26">
        <f t="shared" si="0"/>
        <v>15568375</v>
      </c>
      <c r="K5" s="26">
        <f t="shared" si="0"/>
        <v>4377149</v>
      </c>
      <c r="L5" s="26">
        <f t="shared" si="0"/>
        <v>0</v>
      </c>
      <c r="M5" s="26">
        <f t="shared" si="0"/>
        <v>0</v>
      </c>
      <c r="N5" s="27">
        <f>SUM(D5:M5)</f>
        <v>30182877</v>
      </c>
      <c r="O5" s="32">
        <f t="shared" ref="O5:O35" si="1">(N5/O$37)</f>
        <v>183.36772112294429</v>
      </c>
      <c r="P5" s="6"/>
    </row>
    <row r="6" spans="1:133">
      <c r="A6" s="12"/>
      <c r="B6" s="44">
        <v>511</v>
      </c>
      <c r="C6" s="20" t="s">
        <v>19</v>
      </c>
      <c r="D6" s="46">
        <v>488199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488199</v>
      </c>
      <c r="O6" s="47">
        <f t="shared" si="1"/>
        <v>2.9659179966343263</v>
      </c>
      <c r="P6" s="9"/>
    </row>
    <row r="7" spans="1:133">
      <c r="A7" s="12"/>
      <c r="B7" s="44">
        <v>512</v>
      </c>
      <c r="C7" s="20" t="s">
        <v>20</v>
      </c>
      <c r="D7" s="46">
        <v>1038558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1038558</v>
      </c>
      <c r="O7" s="47">
        <f t="shared" si="1"/>
        <v>6.3094718808284176</v>
      </c>
      <c r="P7" s="9"/>
    </row>
    <row r="8" spans="1:133">
      <c r="A8" s="12"/>
      <c r="B8" s="44">
        <v>513</v>
      </c>
      <c r="C8" s="20" t="s">
        <v>21</v>
      </c>
      <c r="D8" s="46">
        <v>4455983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4455983</v>
      </c>
      <c r="O8" s="47">
        <f t="shared" si="1"/>
        <v>27.071092264418024</v>
      </c>
      <c r="P8" s="9"/>
    </row>
    <row r="9" spans="1:133">
      <c r="A9" s="12"/>
      <c r="B9" s="44">
        <v>514</v>
      </c>
      <c r="C9" s="20" t="s">
        <v>22</v>
      </c>
      <c r="D9" s="46">
        <v>538273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538273</v>
      </c>
      <c r="O9" s="47">
        <f t="shared" si="1"/>
        <v>3.2701287339841922</v>
      </c>
      <c r="P9" s="9"/>
    </row>
    <row r="10" spans="1:133">
      <c r="A10" s="12"/>
      <c r="B10" s="44">
        <v>515</v>
      </c>
      <c r="C10" s="20" t="s">
        <v>23</v>
      </c>
      <c r="D10" s="46">
        <v>790468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790468</v>
      </c>
      <c r="O10" s="47">
        <f t="shared" si="1"/>
        <v>4.8022697034683448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4377149</v>
      </c>
      <c r="L11" s="46">
        <v>0</v>
      </c>
      <c r="M11" s="46">
        <v>0</v>
      </c>
      <c r="N11" s="46">
        <f t="shared" si="2"/>
        <v>4377149</v>
      </c>
      <c r="O11" s="47">
        <f t="shared" si="1"/>
        <v>26.592158101614189</v>
      </c>
      <c r="P11" s="9"/>
    </row>
    <row r="12" spans="1:133">
      <c r="A12" s="12"/>
      <c r="B12" s="44">
        <v>519</v>
      </c>
      <c r="C12" s="20" t="s">
        <v>26</v>
      </c>
      <c r="D12" s="46">
        <v>1163000</v>
      </c>
      <c r="E12" s="46">
        <v>0</v>
      </c>
      <c r="F12" s="46">
        <v>0</v>
      </c>
      <c r="G12" s="46">
        <v>1762872</v>
      </c>
      <c r="H12" s="46">
        <v>0</v>
      </c>
      <c r="I12" s="46">
        <v>0</v>
      </c>
      <c r="J12" s="46">
        <v>15568375</v>
      </c>
      <c r="K12" s="46">
        <v>0</v>
      </c>
      <c r="L12" s="46">
        <v>0</v>
      </c>
      <c r="M12" s="46">
        <v>0</v>
      </c>
      <c r="N12" s="46">
        <f t="shared" si="2"/>
        <v>18494247</v>
      </c>
      <c r="O12" s="47">
        <f t="shared" si="1"/>
        <v>112.35668244199681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SUM(D14:D15)</f>
        <v>40175889</v>
      </c>
      <c r="E13" s="31">
        <f t="shared" si="3"/>
        <v>4045290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44221179</v>
      </c>
      <c r="O13" s="43">
        <f t="shared" si="1"/>
        <v>268.65354215901289</v>
      </c>
      <c r="P13" s="10"/>
    </row>
    <row r="14" spans="1:133">
      <c r="A14" s="12"/>
      <c r="B14" s="44">
        <v>521</v>
      </c>
      <c r="C14" s="20" t="s">
        <v>28</v>
      </c>
      <c r="D14" s="46">
        <v>40175889</v>
      </c>
      <c r="E14" s="46">
        <v>33875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40209764</v>
      </c>
      <c r="O14" s="47">
        <f t="shared" si="1"/>
        <v>244.28329981835083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4011415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4011415</v>
      </c>
      <c r="O15" s="47">
        <f t="shared" si="1"/>
        <v>24.370242340662077</v>
      </c>
      <c r="P15" s="9"/>
    </row>
    <row r="16" spans="1:133" ht="15.75">
      <c r="A16" s="28" t="s">
        <v>31</v>
      </c>
      <c r="B16" s="29"/>
      <c r="C16" s="30"/>
      <c r="D16" s="31">
        <f t="shared" ref="D16:M16" si="5">SUM(D17:D21)</f>
        <v>955627</v>
      </c>
      <c r="E16" s="31">
        <f t="shared" si="5"/>
        <v>23049655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85400844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109406126</v>
      </c>
      <c r="O16" s="43">
        <f t="shared" si="1"/>
        <v>664.66665856636882</v>
      </c>
      <c r="P16" s="10"/>
    </row>
    <row r="17" spans="1:16">
      <c r="A17" s="12"/>
      <c r="B17" s="44">
        <v>533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11680840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11680840</v>
      </c>
      <c r="O17" s="47">
        <f t="shared" si="1"/>
        <v>70.963712690534194</v>
      </c>
      <c r="P17" s="9"/>
    </row>
    <row r="18" spans="1:16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6278972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6278972</v>
      </c>
      <c r="O18" s="47">
        <f t="shared" si="1"/>
        <v>38.146157724950335</v>
      </c>
      <c r="P18" s="9"/>
    </row>
    <row r="19" spans="1:16">
      <c r="A19" s="12"/>
      <c r="B19" s="44">
        <v>536</v>
      </c>
      <c r="C19" s="20" t="s">
        <v>34</v>
      </c>
      <c r="D19" s="46">
        <v>0</v>
      </c>
      <c r="E19" s="46">
        <v>9945614</v>
      </c>
      <c r="F19" s="46">
        <v>0</v>
      </c>
      <c r="G19" s="46">
        <v>0</v>
      </c>
      <c r="H19" s="46">
        <v>0</v>
      </c>
      <c r="I19" s="46">
        <v>67441032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77386646</v>
      </c>
      <c r="O19" s="47">
        <f t="shared" si="1"/>
        <v>470.14116389130209</v>
      </c>
      <c r="P19" s="9"/>
    </row>
    <row r="20" spans="1:16">
      <c r="A20" s="12"/>
      <c r="B20" s="44">
        <v>537</v>
      </c>
      <c r="C20" s="20" t="s">
        <v>51</v>
      </c>
      <c r="D20" s="46">
        <v>2649</v>
      </c>
      <c r="E20" s="46">
        <v>2308814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2311463</v>
      </c>
      <c r="O20" s="47">
        <f t="shared" si="1"/>
        <v>14.04265414360613</v>
      </c>
      <c r="P20" s="9"/>
    </row>
    <row r="21" spans="1:16">
      <c r="A21" s="12"/>
      <c r="B21" s="44">
        <v>539</v>
      </c>
      <c r="C21" s="20" t="s">
        <v>35</v>
      </c>
      <c r="D21" s="46">
        <v>952978</v>
      </c>
      <c r="E21" s="46">
        <v>10795227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11748205</v>
      </c>
      <c r="O21" s="47">
        <f t="shared" si="1"/>
        <v>71.372970115976017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SUM(D23:D23)</f>
        <v>8881</v>
      </c>
      <c r="E22" s="31">
        <f t="shared" si="6"/>
        <v>25090433</v>
      </c>
      <c r="F22" s="31">
        <f t="shared" si="6"/>
        <v>4902564</v>
      </c>
      <c r="G22" s="31">
        <f t="shared" si="6"/>
        <v>38723972</v>
      </c>
      <c r="H22" s="31">
        <f t="shared" si="6"/>
        <v>0</v>
      </c>
      <c r="I22" s="31">
        <f t="shared" si="6"/>
        <v>17860059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9" si="7">SUM(D22:M22)</f>
        <v>86585909</v>
      </c>
      <c r="O22" s="43">
        <f t="shared" si="1"/>
        <v>526.02874188198268</v>
      </c>
      <c r="P22" s="10"/>
    </row>
    <row r="23" spans="1:16">
      <c r="A23" s="12"/>
      <c r="B23" s="44">
        <v>541</v>
      </c>
      <c r="C23" s="20" t="s">
        <v>37</v>
      </c>
      <c r="D23" s="46">
        <v>8881</v>
      </c>
      <c r="E23" s="46">
        <v>25090433</v>
      </c>
      <c r="F23" s="46">
        <v>4902564</v>
      </c>
      <c r="G23" s="46">
        <v>38723972</v>
      </c>
      <c r="H23" s="46">
        <v>0</v>
      </c>
      <c r="I23" s="46">
        <v>17860059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86585909</v>
      </c>
      <c r="O23" s="47">
        <f t="shared" si="1"/>
        <v>526.02874188198268</v>
      </c>
      <c r="P23" s="9"/>
    </row>
    <row r="24" spans="1:16" ht="15.75">
      <c r="A24" s="28" t="s">
        <v>38</v>
      </c>
      <c r="B24" s="29"/>
      <c r="C24" s="30"/>
      <c r="D24" s="31">
        <f>SUM(D25:D28)</f>
        <v>89728</v>
      </c>
      <c r="E24" s="31">
        <f t="shared" ref="E24:M24" si="8">SUM(E25:E28)</f>
        <v>24674251</v>
      </c>
      <c r="F24" s="31">
        <f t="shared" si="8"/>
        <v>0</v>
      </c>
      <c r="G24" s="31">
        <f t="shared" si="8"/>
        <v>4036058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28800037</v>
      </c>
      <c r="O24" s="43">
        <f t="shared" si="1"/>
        <v>174.96665917389112</v>
      </c>
      <c r="P24" s="10"/>
    </row>
    <row r="25" spans="1:16">
      <c r="A25" s="13"/>
      <c r="B25" s="45">
        <v>551</v>
      </c>
      <c r="C25" s="21" t="s">
        <v>39</v>
      </c>
      <c r="D25" s="46">
        <v>39728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39728</v>
      </c>
      <c r="O25" s="47">
        <f t="shared" si="1"/>
        <v>0.24135647588440065</v>
      </c>
      <c r="P25" s="9"/>
    </row>
    <row r="26" spans="1:16">
      <c r="A26" s="13"/>
      <c r="B26" s="45">
        <v>552</v>
      </c>
      <c r="C26" s="21" t="s">
        <v>40</v>
      </c>
      <c r="D26" s="46">
        <v>50000</v>
      </c>
      <c r="E26" s="46">
        <v>17214575</v>
      </c>
      <c r="F26" s="46">
        <v>0</v>
      </c>
      <c r="G26" s="46">
        <v>4018457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21283032</v>
      </c>
      <c r="O26" s="47">
        <f t="shared" si="1"/>
        <v>129.29917437713772</v>
      </c>
      <c r="P26" s="9"/>
    </row>
    <row r="27" spans="1:16">
      <c r="A27" s="13"/>
      <c r="B27" s="45">
        <v>554</v>
      </c>
      <c r="C27" s="21" t="s">
        <v>52</v>
      </c>
      <c r="D27" s="46">
        <v>0</v>
      </c>
      <c r="E27" s="46">
        <v>2063847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2063847</v>
      </c>
      <c r="O27" s="47">
        <f t="shared" si="1"/>
        <v>12.538331622145405</v>
      </c>
      <c r="P27" s="9"/>
    </row>
    <row r="28" spans="1:16">
      <c r="A28" s="13"/>
      <c r="B28" s="45">
        <v>559</v>
      </c>
      <c r="C28" s="21" t="s">
        <v>53</v>
      </c>
      <c r="D28" s="46">
        <v>0</v>
      </c>
      <c r="E28" s="46">
        <v>5395829</v>
      </c>
      <c r="F28" s="46">
        <v>0</v>
      </c>
      <c r="G28" s="46">
        <v>17601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5413430</v>
      </c>
      <c r="O28" s="47">
        <f t="shared" si="1"/>
        <v>32.887796698723598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1618571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1618571</v>
      </c>
      <c r="O29" s="43">
        <f t="shared" si="1"/>
        <v>9.8331804402106879</v>
      </c>
      <c r="P29" s="10"/>
    </row>
    <row r="30" spans="1:16">
      <c r="A30" s="12"/>
      <c r="B30" s="44">
        <v>562</v>
      </c>
      <c r="C30" s="20" t="s">
        <v>42</v>
      </c>
      <c r="D30" s="46">
        <v>1618571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1618571</v>
      </c>
      <c r="O30" s="47">
        <f t="shared" si="1"/>
        <v>9.8331804402106879</v>
      </c>
      <c r="P30" s="9"/>
    </row>
    <row r="31" spans="1:16" ht="15.75">
      <c r="A31" s="28" t="s">
        <v>43</v>
      </c>
      <c r="B31" s="29"/>
      <c r="C31" s="30"/>
      <c r="D31" s="31">
        <f t="shared" ref="D31:M31" si="11">SUM(D32:D32)</f>
        <v>9674717</v>
      </c>
      <c r="E31" s="31">
        <f t="shared" si="11"/>
        <v>0</v>
      </c>
      <c r="F31" s="31">
        <f t="shared" si="11"/>
        <v>0</v>
      </c>
      <c r="G31" s="31">
        <f t="shared" si="11"/>
        <v>539814</v>
      </c>
      <c r="H31" s="31">
        <f t="shared" si="11"/>
        <v>0</v>
      </c>
      <c r="I31" s="31">
        <f t="shared" si="11"/>
        <v>1894077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12108608</v>
      </c>
      <c r="O31" s="43">
        <f t="shared" si="1"/>
        <v>73.562498860895616</v>
      </c>
      <c r="P31" s="9"/>
    </row>
    <row r="32" spans="1:16">
      <c r="A32" s="12"/>
      <c r="B32" s="44">
        <v>572</v>
      </c>
      <c r="C32" s="20" t="s">
        <v>44</v>
      </c>
      <c r="D32" s="46">
        <v>9674717</v>
      </c>
      <c r="E32" s="46">
        <v>0</v>
      </c>
      <c r="F32" s="46">
        <v>0</v>
      </c>
      <c r="G32" s="46">
        <v>539814</v>
      </c>
      <c r="H32" s="46">
        <v>0</v>
      </c>
      <c r="I32" s="46">
        <v>1894077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12108608</v>
      </c>
      <c r="O32" s="47">
        <f t="shared" si="1"/>
        <v>73.562498860895616</v>
      </c>
      <c r="P32" s="9"/>
    </row>
    <row r="33" spans="1:119" ht="15.75">
      <c r="A33" s="28" t="s">
        <v>47</v>
      </c>
      <c r="B33" s="29"/>
      <c r="C33" s="30"/>
      <c r="D33" s="31">
        <f t="shared" ref="D33:M33" si="12">SUM(D34:D34)</f>
        <v>5878720</v>
      </c>
      <c r="E33" s="31">
        <f t="shared" si="12"/>
        <v>107881</v>
      </c>
      <c r="F33" s="31">
        <f t="shared" si="12"/>
        <v>2500000</v>
      </c>
      <c r="G33" s="31">
        <f t="shared" si="12"/>
        <v>46725255</v>
      </c>
      <c r="H33" s="31">
        <f t="shared" si="12"/>
        <v>0</v>
      </c>
      <c r="I33" s="31">
        <f t="shared" si="12"/>
        <v>8659535</v>
      </c>
      <c r="J33" s="31">
        <f t="shared" si="12"/>
        <v>0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 t="shared" si="10"/>
        <v>63871391</v>
      </c>
      <c r="O33" s="43">
        <f t="shared" si="1"/>
        <v>388.03297023748047</v>
      </c>
      <c r="P33" s="9"/>
    </row>
    <row r="34" spans="1:119" ht="15.75" thickBot="1">
      <c r="A34" s="12"/>
      <c r="B34" s="44">
        <v>581</v>
      </c>
      <c r="C34" s="20" t="s">
        <v>45</v>
      </c>
      <c r="D34" s="46">
        <v>5878720</v>
      </c>
      <c r="E34" s="46">
        <v>107881</v>
      </c>
      <c r="F34" s="46">
        <v>2500000</v>
      </c>
      <c r="G34" s="46">
        <v>46725255</v>
      </c>
      <c r="H34" s="46">
        <v>0</v>
      </c>
      <c r="I34" s="46">
        <v>8659535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63871391</v>
      </c>
      <c r="O34" s="47">
        <f t="shared" si="1"/>
        <v>388.03297023748047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3">SUM(D5,D13,D16,D22,D24,D29,D31,D33)</f>
        <v>66876614</v>
      </c>
      <c r="E35" s="15">
        <f t="shared" si="13"/>
        <v>76967510</v>
      </c>
      <c r="F35" s="15">
        <f t="shared" si="13"/>
        <v>7402564</v>
      </c>
      <c r="G35" s="15">
        <f t="shared" si="13"/>
        <v>91787971</v>
      </c>
      <c r="H35" s="15">
        <f t="shared" si="13"/>
        <v>0</v>
      </c>
      <c r="I35" s="15">
        <f t="shared" si="13"/>
        <v>113814515</v>
      </c>
      <c r="J35" s="15">
        <f t="shared" si="13"/>
        <v>15568375</v>
      </c>
      <c r="K35" s="15">
        <f t="shared" si="13"/>
        <v>4377149</v>
      </c>
      <c r="L35" s="15">
        <f t="shared" si="13"/>
        <v>0</v>
      </c>
      <c r="M35" s="15">
        <f t="shared" si="13"/>
        <v>0</v>
      </c>
      <c r="N35" s="15">
        <f t="shared" si="10"/>
        <v>376794698</v>
      </c>
      <c r="O35" s="37">
        <f t="shared" si="1"/>
        <v>2289.1119724427867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54</v>
      </c>
      <c r="M37" s="163"/>
      <c r="N37" s="163"/>
      <c r="O37" s="41">
        <v>164603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6954649</v>
      </c>
      <c r="E5" s="26">
        <f t="shared" ref="E5:M5" si="0">SUM(E6:E13)</f>
        <v>1316410</v>
      </c>
      <c r="F5" s="26">
        <f t="shared" si="0"/>
        <v>0</v>
      </c>
      <c r="G5" s="26">
        <f t="shared" si="0"/>
        <v>28</v>
      </c>
      <c r="H5" s="26">
        <f t="shared" si="0"/>
        <v>0</v>
      </c>
      <c r="I5" s="26">
        <f t="shared" si="0"/>
        <v>66911269</v>
      </c>
      <c r="J5" s="26">
        <f t="shared" si="0"/>
        <v>13996529</v>
      </c>
      <c r="K5" s="26">
        <f t="shared" si="0"/>
        <v>2556999</v>
      </c>
      <c r="L5" s="26">
        <f t="shared" si="0"/>
        <v>0</v>
      </c>
      <c r="M5" s="26">
        <f t="shared" si="0"/>
        <v>0</v>
      </c>
      <c r="N5" s="27">
        <f>SUM(D5:M5)</f>
        <v>91735884</v>
      </c>
      <c r="O5" s="32">
        <f t="shared" ref="O5:O35" si="1">(N5/O$37)</f>
        <v>590.88755627983073</v>
      </c>
      <c r="P5" s="6"/>
    </row>
    <row r="6" spans="1:133">
      <c r="A6" s="12"/>
      <c r="B6" s="44">
        <v>511</v>
      </c>
      <c r="C6" s="20" t="s">
        <v>19</v>
      </c>
      <c r="D6" s="46">
        <v>439950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439950</v>
      </c>
      <c r="O6" s="47">
        <f t="shared" si="1"/>
        <v>2.8337981719924508</v>
      </c>
      <c r="P6" s="9"/>
    </row>
    <row r="7" spans="1:133">
      <c r="A7" s="12"/>
      <c r="B7" s="44">
        <v>512</v>
      </c>
      <c r="C7" s="20" t="s">
        <v>20</v>
      </c>
      <c r="D7" s="46">
        <v>757288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757288</v>
      </c>
      <c r="O7" s="47">
        <f t="shared" si="1"/>
        <v>4.8778300944921451</v>
      </c>
      <c r="P7" s="9"/>
    </row>
    <row r="8" spans="1:133">
      <c r="A8" s="12"/>
      <c r="B8" s="44">
        <v>513</v>
      </c>
      <c r="C8" s="20" t="s">
        <v>21</v>
      </c>
      <c r="D8" s="46">
        <v>3069172</v>
      </c>
      <c r="E8" s="46">
        <v>0</v>
      </c>
      <c r="F8" s="46">
        <v>0</v>
      </c>
      <c r="G8" s="46">
        <v>0</v>
      </c>
      <c r="H8" s="46">
        <v>0</v>
      </c>
      <c r="I8" s="46">
        <v>66810087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69879259</v>
      </c>
      <c r="O8" s="47">
        <f t="shared" si="1"/>
        <v>450.10504924283902</v>
      </c>
      <c r="P8" s="9"/>
    </row>
    <row r="9" spans="1:133">
      <c r="A9" s="12"/>
      <c r="B9" s="44">
        <v>514</v>
      </c>
      <c r="C9" s="20" t="s">
        <v>22</v>
      </c>
      <c r="D9" s="46">
        <v>428788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428788</v>
      </c>
      <c r="O9" s="47">
        <f t="shared" si="1"/>
        <v>2.7619016946750747</v>
      </c>
      <c r="P9" s="9"/>
    </row>
    <row r="10" spans="1:133">
      <c r="A10" s="12"/>
      <c r="B10" s="44">
        <v>515</v>
      </c>
      <c r="C10" s="20" t="s">
        <v>23</v>
      </c>
      <c r="D10" s="46">
        <v>836938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836938</v>
      </c>
      <c r="O10" s="47">
        <f t="shared" si="1"/>
        <v>5.3908702681464211</v>
      </c>
      <c r="P10" s="9"/>
    </row>
    <row r="11" spans="1:133">
      <c r="A11" s="12"/>
      <c r="B11" s="44">
        <v>517</v>
      </c>
      <c r="C11" s="20" t="s">
        <v>24</v>
      </c>
      <c r="D11" s="46">
        <v>296330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296330</v>
      </c>
      <c r="O11" s="47">
        <f t="shared" si="1"/>
        <v>1.9087155638288964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2556999</v>
      </c>
      <c r="L12" s="46">
        <v>0</v>
      </c>
      <c r="M12" s="46">
        <v>0</v>
      </c>
      <c r="N12" s="46">
        <f t="shared" si="2"/>
        <v>2556999</v>
      </c>
      <c r="O12" s="47">
        <f t="shared" si="1"/>
        <v>16.47009681097062</v>
      </c>
      <c r="P12" s="9"/>
    </row>
    <row r="13" spans="1:133">
      <c r="A13" s="12"/>
      <c r="B13" s="44">
        <v>519</v>
      </c>
      <c r="C13" s="20" t="s">
        <v>26</v>
      </c>
      <c r="D13" s="46">
        <v>1126183</v>
      </c>
      <c r="E13" s="46">
        <v>1316410</v>
      </c>
      <c r="F13" s="46">
        <v>0</v>
      </c>
      <c r="G13" s="46">
        <v>28</v>
      </c>
      <c r="H13" s="46">
        <v>0</v>
      </c>
      <c r="I13" s="46">
        <v>101182</v>
      </c>
      <c r="J13" s="46">
        <v>13996529</v>
      </c>
      <c r="K13" s="46">
        <v>0</v>
      </c>
      <c r="L13" s="46">
        <v>0</v>
      </c>
      <c r="M13" s="46">
        <v>0</v>
      </c>
      <c r="N13" s="46">
        <f t="shared" si="2"/>
        <v>16540332</v>
      </c>
      <c r="O13" s="47">
        <f t="shared" si="1"/>
        <v>106.53929443288609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40461616</v>
      </c>
      <c r="E14" s="31">
        <f t="shared" si="3"/>
        <v>4622142</v>
      </c>
      <c r="F14" s="31">
        <f t="shared" si="3"/>
        <v>0</v>
      </c>
      <c r="G14" s="31">
        <f t="shared" si="3"/>
        <v>1726948</v>
      </c>
      <c r="H14" s="31">
        <f t="shared" si="3"/>
        <v>0</v>
      </c>
      <c r="I14" s="31">
        <f t="shared" si="3"/>
        <v>1801759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48612465</v>
      </c>
      <c r="O14" s="43">
        <f t="shared" si="1"/>
        <v>313.12175122865551</v>
      </c>
      <c r="P14" s="10"/>
    </row>
    <row r="15" spans="1:133">
      <c r="A15" s="12"/>
      <c r="B15" s="44">
        <v>521</v>
      </c>
      <c r="C15" s="20" t="s">
        <v>28</v>
      </c>
      <c r="D15" s="46">
        <v>40461616</v>
      </c>
      <c r="E15" s="46">
        <v>256797</v>
      </c>
      <c r="F15" s="46">
        <v>0</v>
      </c>
      <c r="G15" s="46">
        <v>1726948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42445361</v>
      </c>
      <c r="O15" s="47">
        <f t="shared" si="1"/>
        <v>273.3983098337531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4365345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4365345</v>
      </c>
      <c r="O16" s="47">
        <f t="shared" si="1"/>
        <v>28.117983136984623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1801759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1801759</v>
      </c>
      <c r="O17" s="47">
        <f t="shared" si="1"/>
        <v>11.605458257917823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20792134</v>
      </c>
      <c r="F18" s="31">
        <f t="shared" si="5"/>
        <v>0</v>
      </c>
      <c r="G18" s="31">
        <f t="shared" si="5"/>
        <v>33196</v>
      </c>
      <c r="H18" s="31">
        <f t="shared" si="5"/>
        <v>0</v>
      </c>
      <c r="I18" s="31">
        <f t="shared" si="5"/>
        <v>18131834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38957164</v>
      </c>
      <c r="O18" s="43">
        <f t="shared" si="1"/>
        <v>250.93019690694425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11815411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11815411</v>
      </c>
      <c r="O19" s="47">
        <f t="shared" si="1"/>
        <v>76.105216713579949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6153204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6153204</v>
      </c>
      <c r="O20" s="47">
        <f t="shared" si="1"/>
        <v>39.63390896032876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9904612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9904612</v>
      </c>
      <c r="O21" s="47">
        <f t="shared" si="1"/>
        <v>63.797411932934409</v>
      </c>
      <c r="P21" s="9"/>
    </row>
    <row r="22" spans="1:16">
      <c r="A22" s="12"/>
      <c r="B22" s="44">
        <v>539</v>
      </c>
      <c r="C22" s="20" t="s">
        <v>35</v>
      </c>
      <c r="D22" s="46">
        <v>0</v>
      </c>
      <c r="E22" s="46">
        <v>10887522</v>
      </c>
      <c r="F22" s="46">
        <v>0</v>
      </c>
      <c r="G22" s="46">
        <v>33196</v>
      </c>
      <c r="H22" s="46">
        <v>0</v>
      </c>
      <c r="I22" s="46">
        <v>163219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11083937</v>
      </c>
      <c r="O22" s="47">
        <f t="shared" si="1"/>
        <v>71.39365930010112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996618</v>
      </c>
      <c r="E23" s="31">
        <f t="shared" si="6"/>
        <v>26245912</v>
      </c>
      <c r="F23" s="31">
        <f t="shared" si="6"/>
        <v>4411484</v>
      </c>
      <c r="G23" s="31">
        <f t="shared" si="6"/>
        <v>109421821</v>
      </c>
      <c r="H23" s="31">
        <f t="shared" si="6"/>
        <v>0</v>
      </c>
      <c r="I23" s="31">
        <f t="shared" si="6"/>
        <v>15685928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156761763</v>
      </c>
      <c r="O23" s="43">
        <f t="shared" si="1"/>
        <v>1009.7310999607088</v>
      </c>
      <c r="P23" s="10"/>
    </row>
    <row r="24" spans="1:16">
      <c r="A24" s="12"/>
      <c r="B24" s="44">
        <v>541</v>
      </c>
      <c r="C24" s="20" t="s">
        <v>37</v>
      </c>
      <c r="D24" s="46">
        <v>996618</v>
      </c>
      <c r="E24" s="46">
        <v>26245912</v>
      </c>
      <c r="F24" s="46">
        <v>4411484</v>
      </c>
      <c r="G24" s="46">
        <v>109421821</v>
      </c>
      <c r="H24" s="46">
        <v>0</v>
      </c>
      <c r="I24" s="46">
        <v>15685928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156761763</v>
      </c>
      <c r="O24" s="47">
        <f t="shared" si="1"/>
        <v>1009.7310999607088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99663</v>
      </c>
      <c r="E25" s="31">
        <f t="shared" si="8"/>
        <v>7078901</v>
      </c>
      <c r="F25" s="31">
        <f t="shared" si="8"/>
        <v>0</v>
      </c>
      <c r="G25" s="31">
        <f t="shared" si="8"/>
        <v>-448654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6729910</v>
      </c>
      <c r="O25" s="43">
        <f t="shared" si="1"/>
        <v>43.348577464879455</v>
      </c>
      <c r="P25" s="10"/>
    </row>
    <row r="26" spans="1:16">
      <c r="A26" s="13"/>
      <c r="B26" s="45">
        <v>551</v>
      </c>
      <c r="C26" s="21" t="s">
        <v>39</v>
      </c>
      <c r="D26" s="46">
        <v>49663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49663</v>
      </c>
      <c r="O26" s="47">
        <f t="shared" si="1"/>
        <v>0.31988843872181177</v>
      </c>
      <c r="P26" s="9"/>
    </row>
    <row r="27" spans="1:16">
      <c r="A27" s="13"/>
      <c r="B27" s="45">
        <v>552</v>
      </c>
      <c r="C27" s="21" t="s">
        <v>40</v>
      </c>
      <c r="D27" s="46">
        <v>50000</v>
      </c>
      <c r="E27" s="46">
        <v>7078901</v>
      </c>
      <c r="F27" s="46">
        <v>0</v>
      </c>
      <c r="G27" s="46">
        <v>-448654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6680247</v>
      </c>
      <c r="O27" s="47">
        <f t="shared" si="1"/>
        <v>43.028689026157643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1533974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1533974</v>
      </c>
      <c r="O28" s="43">
        <f t="shared" si="1"/>
        <v>9.8806062440821645</v>
      </c>
      <c r="P28" s="10"/>
    </row>
    <row r="29" spans="1:16">
      <c r="A29" s="12"/>
      <c r="B29" s="44">
        <v>562</v>
      </c>
      <c r="C29" s="20" t="s">
        <v>42</v>
      </c>
      <c r="D29" s="46">
        <v>1533974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10">SUM(D29:M29)</f>
        <v>1533974</v>
      </c>
      <c r="O29" s="47">
        <f t="shared" si="1"/>
        <v>9.8806062440821645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SUM(D31:D31)</f>
        <v>10381500</v>
      </c>
      <c r="E30" s="31">
        <f t="shared" si="11"/>
        <v>426991</v>
      </c>
      <c r="F30" s="31">
        <f t="shared" si="11"/>
        <v>0</v>
      </c>
      <c r="G30" s="31">
        <f t="shared" si="11"/>
        <v>1869919</v>
      </c>
      <c r="H30" s="31">
        <f t="shared" si="11"/>
        <v>0</v>
      </c>
      <c r="I30" s="31">
        <f t="shared" si="11"/>
        <v>2013909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14692319</v>
      </c>
      <c r="O30" s="43">
        <f t="shared" si="1"/>
        <v>94.635905726855228</v>
      </c>
      <c r="P30" s="9"/>
    </row>
    <row r="31" spans="1:16">
      <c r="A31" s="12"/>
      <c r="B31" s="44">
        <v>572</v>
      </c>
      <c r="C31" s="20" t="s">
        <v>44</v>
      </c>
      <c r="D31" s="46">
        <v>10381500</v>
      </c>
      <c r="E31" s="46">
        <v>426991</v>
      </c>
      <c r="F31" s="46">
        <v>0</v>
      </c>
      <c r="G31" s="46">
        <v>1869919</v>
      </c>
      <c r="H31" s="46">
        <v>0</v>
      </c>
      <c r="I31" s="46">
        <v>2013909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14692319</v>
      </c>
      <c r="O31" s="47">
        <f t="shared" si="1"/>
        <v>94.635905726855228</v>
      </c>
      <c r="P31" s="9"/>
    </row>
    <row r="32" spans="1:16" ht="15.75">
      <c r="A32" s="28" t="s">
        <v>47</v>
      </c>
      <c r="B32" s="29"/>
      <c r="C32" s="30"/>
      <c r="D32" s="31">
        <f t="shared" ref="D32:M32" si="12">SUM(D33:D34)</f>
        <v>3058176</v>
      </c>
      <c r="E32" s="31">
        <f t="shared" si="12"/>
        <v>45073227</v>
      </c>
      <c r="F32" s="31">
        <f t="shared" si="12"/>
        <v>6123232</v>
      </c>
      <c r="G32" s="31">
        <f t="shared" si="12"/>
        <v>55276908</v>
      </c>
      <c r="H32" s="31">
        <f t="shared" si="12"/>
        <v>0</v>
      </c>
      <c r="I32" s="31">
        <f t="shared" si="12"/>
        <v>50403</v>
      </c>
      <c r="J32" s="31">
        <f t="shared" si="12"/>
        <v>0</v>
      </c>
      <c r="K32" s="31">
        <f t="shared" si="12"/>
        <v>0</v>
      </c>
      <c r="L32" s="31">
        <f t="shared" si="12"/>
        <v>0</v>
      </c>
      <c r="M32" s="31">
        <f t="shared" si="12"/>
        <v>0</v>
      </c>
      <c r="N32" s="31">
        <f t="shared" si="10"/>
        <v>109581946</v>
      </c>
      <c r="O32" s="43">
        <f t="shared" si="1"/>
        <v>705.8372957340049</v>
      </c>
      <c r="P32" s="9"/>
    </row>
    <row r="33" spans="1:119">
      <c r="A33" s="12"/>
      <c r="B33" s="44">
        <v>581</v>
      </c>
      <c r="C33" s="20" t="s">
        <v>45</v>
      </c>
      <c r="D33" s="46">
        <v>3058176</v>
      </c>
      <c r="E33" s="46">
        <v>513227</v>
      </c>
      <c r="F33" s="46">
        <v>6123232</v>
      </c>
      <c r="G33" s="46">
        <v>28496302</v>
      </c>
      <c r="H33" s="46">
        <v>0</v>
      </c>
      <c r="I33" s="46">
        <v>50403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38241340</v>
      </c>
      <c r="O33" s="47">
        <f t="shared" si="1"/>
        <v>246.31944399714013</v>
      </c>
      <c r="P33" s="9"/>
    </row>
    <row r="34" spans="1:119" ht="15.75" thickBot="1">
      <c r="A34" s="12"/>
      <c r="B34" s="44">
        <v>585</v>
      </c>
      <c r="C34" s="20" t="s">
        <v>46</v>
      </c>
      <c r="D34" s="46">
        <v>0</v>
      </c>
      <c r="E34" s="46">
        <v>44560000</v>
      </c>
      <c r="F34" s="46">
        <v>0</v>
      </c>
      <c r="G34" s="46">
        <v>26780606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71340606</v>
      </c>
      <c r="O34" s="47">
        <f t="shared" si="1"/>
        <v>459.51785173686483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3">SUM(D5,D14,D18,D23,D25,D28,D30,D32)</f>
        <v>63486196</v>
      </c>
      <c r="E35" s="15">
        <f t="shared" si="13"/>
        <v>105555717</v>
      </c>
      <c r="F35" s="15">
        <f t="shared" si="13"/>
        <v>10534716</v>
      </c>
      <c r="G35" s="15">
        <f t="shared" si="13"/>
        <v>167880166</v>
      </c>
      <c r="H35" s="15">
        <f t="shared" si="13"/>
        <v>0</v>
      </c>
      <c r="I35" s="15">
        <f t="shared" si="13"/>
        <v>104595102</v>
      </c>
      <c r="J35" s="15">
        <f t="shared" si="13"/>
        <v>13996529</v>
      </c>
      <c r="K35" s="15">
        <f t="shared" si="13"/>
        <v>2556999</v>
      </c>
      <c r="L35" s="15">
        <f t="shared" si="13"/>
        <v>0</v>
      </c>
      <c r="M35" s="15">
        <f t="shared" si="13"/>
        <v>0</v>
      </c>
      <c r="N35" s="15">
        <f t="shared" si="10"/>
        <v>468605425</v>
      </c>
      <c r="O35" s="37">
        <f t="shared" si="1"/>
        <v>3018.372989545961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48</v>
      </c>
      <c r="M37" s="163"/>
      <c r="N37" s="163"/>
      <c r="O37" s="41">
        <v>155251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A39:O39"/>
    <mergeCell ref="A38:O38"/>
    <mergeCell ref="L37:N3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12635915</v>
      </c>
      <c r="E5" s="26">
        <f t="shared" si="0"/>
        <v>416210</v>
      </c>
      <c r="F5" s="26">
        <f t="shared" si="0"/>
        <v>0</v>
      </c>
      <c r="G5" s="26">
        <f t="shared" si="0"/>
        <v>150</v>
      </c>
      <c r="H5" s="26">
        <f t="shared" si="0"/>
        <v>0</v>
      </c>
      <c r="I5" s="26">
        <f t="shared" si="0"/>
        <v>59335507</v>
      </c>
      <c r="J5" s="26">
        <f t="shared" si="0"/>
        <v>12776308</v>
      </c>
      <c r="K5" s="26">
        <f t="shared" si="0"/>
        <v>2020742</v>
      </c>
      <c r="L5" s="26">
        <f t="shared" si="0"/>
        <v>0</v>
      </c>
      <c r="M5" s="26">
        <f t="shared" si="0"/>
        <v>0</v>
      </c>
      <c r="N5" s="27">
        <f>SUM(D5:M5)</f>
        <v>87184832</v>
      </c>
      <c r="O5" s="32">
        <f t="shared" ref="O5:O35" si="1">(N5/O$37)</f>
        <v>552.14520398728325</v>
      </c>
      <c r="P5" s="6"/>
    </row>
    <row r="6" spans="1:133">
      <c r="A6" s="12"/>
      <c r="B6" s="44">
        <v>511</v>
      </c>
      <c r="C6" s="20" t="s">
        <v>19</v>
      </c>
      <c r="D6" s="46">
        <v>405922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405922</v>
      </c>
      <c r="O6" s="47">
        <f t="shared" si="1"/>
        <v>2.5707210801636458</v>
      </c>
      <c r="P6" s="9"/>
    </row>
    <row r="7" spans="1:133">
      <c r="A7" s="12"/>
      <c r="B7" s="44">
        <v>512</v>
      </c>
      <c r="C7" s="20" t="s">
        <v>20</v>
      </c>
      <c r="D7" s="46">
        <v>697671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697671</v>
      </c>
      <c r="O7" s="47">
        <f t="shared" si="1"/>
        <v>4.4183797545312915</v>
      </c>
      <c r="P7" s="9"/>
    </row>
    <row r="8" spans="1:133">
      <c r="A8" s="12"/>
      <c r="B8" s="44">
        <v>513</v>
      </c>
      <c r="C8" s="20" t="s">
        <v>21</v>
      </c>
      <c r="D8" s="46">
        <v>2493627</v>
      </c>
      <c r="E8" s="46">
        <v>0</v>
      </c>
      <c r="F8" s="46">
        <v>0</v>
      </c>
      <c r="G8" s="46">
        <v>0</v>
      </c>
      <c r="H8" s="46">
        <v>0</v>
      </c>
      <c r="I8" s="46">
        <v>58871659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61365286</v>
      </c>
      <c r="O8" s="47">
        <f t="shared" si="1"/>
        <v>388.62893440235081</v>
      </c>
      <c r="P8" s="9"/>
    </row>
    <row r="9" spans="1:133">
      <c r="A9" s="12"/>
      <c r="B9" s="44">
        <v>514</v>
      </c>
      <c r="C9" s="20" t="s">
        <v>22</v>
      </c>
      <c r="D9" s="46">
        <v>538438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538438</v>
      </c>
      <c r="O9" s="47">
        <f t="shared" si="1"/>
        <v>3.4099504756114554</v>
      </c>
      <c r="P9" s="9"/>
    </row>
    <row r="10" spans="1:133">
      <c r="A10" s="12"/>
      <c r="B10" s="44">
        <v>515</v>
      </c>
      <c r="C10" s="20" t="s">
        <v>23</v>
      </c>
      <c r="D10" s="46">
        <v>866337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866337</v>
      </c>
      <c r="O10" s="47">
        <f t="shared" si="1"/>
        <v>5.4865486187635373</v>
      </c>
      <c r="P10" s="9"/>
    </row>
    <row r="11" spans="1:133">
      <c r="A11" s="12"/>
      <c r="B11" s="44">
        <v>517</v>
      </c>
      <c r="C11" s="20" t="s">
        <v>24</v>
      </c>
      <c r="D11" s="46">
        <v>5220444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5220444</v>
      </c>
      <c r="O11" s="47">
        <f t="shared" si="1"/>
        <v>33.061291180605693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2020742</v>
      </c>
      <c r="L12" s="46">
        <v>0</v>
      </c>
      <c r="M12" s="46">
        <v>0</v>
      </c>
      <c r="N12" s="46">
        <f t="shared" si="2"/>
        <v>2020742</v>
      </c>
      <c r="O12" s="47">
        <f t="shared" si="1"/>
        <v>12.797443984243392</v>
      </c>
      <c r="P12" s="9"/>
    </row>
    <row r="13" spans="1:133">
      <c r="A13" s="12"/>
      <c r="B13" s="44">
        <v>519</v>
      </c>
      <c r="C13" s="20" t="s">
        <v>26</v>
      </c>
      <c r="D13" s="46">
        <v>2413476</v>
      </c>
      <c r="E13" s="46">
        <v>416210</v>
      </c>
      <c r="F13" s="46">
        <v>0</v>
      </c>
      <c r="G13" s="46">
        <v>150</v>
      </c>
      <c r="H13" s="46">
        <v>0</v>
      </c>
      <c r="I13" s="46">
        <v>463848</v>
      </c>
      <c r="J13" s="46">
        <v>12776308</v>
      </c>
      <c r="K13" s="46">
        <v>0</v>
      </c>
      <c r="L13" s="46">
        <v>0</v>
      </c>
      <c r="M13" s="46">
        <v>0</v>
      </c>
      <c r="N13" s="46">
        <f t="shared" si="2"/>
        <v>16069992</v>
      </c>
      <c r="O13" s="47">
        <f t="shared" si="1"/>
        <v>101.77193449101341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37795783</v>
      </c>
      <c r="E14" s="31">
        <f t="shared" si="3"/>
        <v>5044593</v>
      </c>
      <c r="F14" s="31">
        <f t="shared" si="3"/>
        <v>0</v>
      </c>
      <c r="G14" s="31">
        <f t="shared" si="3"/>
        <v>264574</v>
      </c>
      <c r="H14" s="31">
        <f t="shared" si="3"/>
        <v>0</v>
      </c>
      <c r="I14" s="31">
        <f t="shared" si="3"/>
        <v>2335148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45440098</v>
      </c>
      <c r="O14" s="43">
        <f t="shared" si="1"/>
        <v>287.77404972704591</v>
      </c>
      <c r="P14" s="10"/>
    </row>
    <row r="15" spans="1:133">
      <c r="A15" s="12"/>
      <c r="B15" s="44">
        <v>521</v>
      </c>
      <c r="C15" s="20" t="s">
        <v>28</v>
      </c>
      <c r="D15" s="46">
        <v>37795783</v>
      </c>
      <c r="E15" s="46">
        <v>2853</v>
      </c>
      <c r="F15" s="46">
        <v>0</v>
      </c>
      <c r="G15" s="46">
        <v>264574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38063210</v>
      </c>
      <c r="O15" s="47">
        <f t="shared" si="1"/>
        <v>241.05590809489431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5041740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5041740</v>
      </c>
      <c r="O16" s="47">
        <f t="shared" si="1"/>
        <v>31.92955124064293</v>
      </c>
      <c r="P16" s="9"/>
    </row>
    <row r="17" spans="1:16">
      <c r="A17" s="12"/>
      <c r="B17" s="44">
        <v>525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2335148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2335148</v>
      </c>
      <c r="O17" s="47">
        <f t="shared" si="1"/>
        <v>14.788590391508658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22128670</v>
      </c>
      <c r="F18" s="31">
        <f t="shared" si="5"/>
        <v>0</v>
      </c>
      <c r="G18" s="31">
        <f t="shared" si="5"/>
        <v>11691954</v>
      </c>
      <c r="H18" s="31">
        <f t="shared" si="5"/>
        <v>0</v>
      </c>
      <c r="I18" s="31">
        <f t="shared" si="5"/>
        <v>17524237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51344861</v>
      </c>
      <c r="O18" s="43">
        <f t="shared" si="1"/>
        <v>325.16916188521992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10840385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10840385</v>
      </c>
      <c r="O19" s="47">
        <f t="shared" si="1"/>
        <v>68.652613646438937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6418288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6418288</v>
      </c>
      <c r="O20" s="47">
        <f t="shared" si="1"/>
        <v>40.64728755810566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10014385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10014385</v>
      </c>
      <c r="O21" s="47">
        <f t="shared" si="1"/>
        <v>63.421520943369941</v>
      </c>
      <c r="P21" s="9"/>
    </row>
    <row r="22" spans="1:16">
      <c r="A22" s="12"/>
      <c r="B22" s="44">
        <v>539</v>
      </c>
      <c r="C22" s="20" t="s">
        <v>35</v>
      </c>
      <c r="D22" s="46">
        <v>0</v>
      </c>
      <c r="E22" s="46">
        <v>12114285</v>
      </c>
      <c r="F22" s="46">
        <v>0</v>
      </c>
      <c r="G22" s="46">
        <v>11691954</v>
      </c>
      <c r="H22" s="46">
        <v>0</v>
      </c>
      <c r="I22" s="46">
        <v>265564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24071803</v>
      </c>
      <c r="O22" s="47">
        <f t="shared" si="1"/>
        <v>152.44773973730543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1048132</v>
      </c>
      <c r="E23" s="31">
        <f t="shared" si="6"/>
        <v>26683357</v>
      </c>
      <c r="F23" s="31">
        <f t="shared" si="6"/>
        <v>4419389</v>
      </c>
      <c r="G23" s="31">
        <f t="shared" si="6"/>
        <v>178530006</v>
      </c>
      <c r="H23" s="31">
        <f t="shared" si="6"/>
        <v>0</v>
      </c>
      <c r="I23" s="31">
        <f t="shared" si="6"/>
        <v>16647270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227328154</v>
      </c>
      <c r="O23" s="43">
        <f t="shared" si="1"/>
        <v>1439.6787501108283</v>
      </c>
      <c r="P23" s="10"/>
    </row>
    <row r="24" spans="1:16">
      <c r="A24" s="12"/>
      <c r="B24" s="44">
        <v>541</v>
      </c>
      <c r="C24" s="20" t="s">
        <v>37</v>
      </c>
      <c r="D24" s="46">
        <v>1048132</v>
      </c>
      <c r="E24" s="46">
        <v>26683357</v>
      </c>
      <c r="F24" s="46">
        <v>4419389</v>
      </c>
      <c r="G24" s="46">
        <v>178530006</v>
      </c>
      <c r="H24" s="46">
        <v>0</v>
      </c>
      <c r="I24" s="46">
        <v>16647270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227328154</v>
      </c>
      <c r="O24" s="47">
        <f t="shared" si="1"/>
        <v>1439.6787501108283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SUM(D26:D28)</f>
        <v>109831</v>
      </c>
      <c r="E25" s="31">
        <f t="shared" si="8"/>
        <v>6621710</v>
      </c>
      <c r="F25" s="31">
        <f t="shared" si="8"/>
        <v>0</v>
      </c>
      <c r="G25" s="31">
        <f t="shared" si="8"/>
        <v>31392562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38124103</v>
      </c>
      <c r="O25" s="43">
        <f t="shared" si="1"/>
        <v>241.4415460222163</v>
      </c>
      <c r="P25" s="10"/>
    </row>
    <row r="26" spans="1:16">
      <c r="A26" s="13"/>
      <c r="B26" s="45">
        <v>551</v>
      </c>
      <c r="C26" s="21" t="s">
        <v>39</v>
      </c>
      <c r="D26" s="46">
        <v>59722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59722</v>
      </c>
      <c r="O26" s="47">
        <f t="shared" si="1"/>
        <v>0.37822193512431762</v>
      </c>
      <c r="P26" s="9"/>
    </row>
    <row r="27" spans="1:16">
      <c r="A27" s="13"/>
      <c r="B27" s="45">
        <v>552</v>
      </c>
      <c r="C27" s="21" t="s">
        <v>40</v>
      </c>
      <c r="D27" s="46">
        <v>50109</v>
      </c>
      <c r="E27" s="46">
        <v>3882224</v>
      </c>
      <c r="F27" s="46">
        <v>0</v>
      </c>
      <c r="G27" s="46">
        <v>31392562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35324895</v>
      </c>
      <c r="O27" s="47">
        <f t="shared" si="1"/>
        <v>223.71404415396893</v>
      </c>
      <c r="P27" s="9"/>
    </row>
    <row r="28" spans="1:16">
      <c r="A28" s="13"/>
      <c r="B28" s="45">
        <v>559</v>
      </c>
      <c r="C28" s="21" t="s">
        <v>53</v>
      </c>
      <c r="D28" s="46">
        <v>0</v>
      </c>
      <c r="E28" s="46">
        <v>2739486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2739486</v>
      </c>
      <c r="O28" s="47">
        <f t="shared" si="1"/>
        <v>17.349279933123075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1614924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1614924</v>
      </c>
      <c r="O29" s="43">
        <f t="shared" si="1"/>
        <v>10.227381540449139</v>
      </c>
      <c r="P29" s="10"/>
    </row>
    <row r="30" spans="1:16">
      <c r="A30" s="12"/>
      <c r="B30" s="44">
        <v>562</v>
      </c>
      <c r="C30" s="20" t="s">
        <v>42</v>
      </c>
      <c r="D30" s="46">
        <v>1614924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10">SUM(D30:M30)</f>
        <v>1614924</v>
      </c>
      <c r="O30" s="47">
        <f t="shared" si="1"/>
        <v>10.227381540449139</v>
      </c>
      <c r="P30" s="9"/>
    </row>
    <row r="31" spans="1:16" ht="15.75">
      <c r="A31" s="28" t="s">
        <v>43</v>
      </c>
      <c r="B31" s="29"/>
      <c r="C31" s="30"/>
      <c r="D31" s="31">
        <f t="shared" ref="D31:M31" si="11">SUM(D32:D32)</f>
        <v>7612673</v>
      </c>
      <c r="E31" s="31">
        <f t="shared" si="11"/>
        <v>0</v>
      </c>
      <c r="F31" s="31">
        <f t="shared" si="11"/>
        <v>0</v>
      </c>
      <c r="G31" s="31">
        <f t="shared" si="11"/>
        <v>1659977</v>
      </c>
      <c r="H31" s="31">
        <f t="shared" si="11"/>
        <v>0</v>
      </c>
      <c r="I31" s="31">
        <f t="shared" si="11"/>
        <v>1983611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11256261</v>
      </c>
      <c r="O31" s="43">
        <f t="shared" si="1"/>
        <v>71.286373826803967</v>
      </c>
      <c r="P31" s="9"/>
    </row>
    <row r="32" spans="1:16">
      <c r="A32" s="12"/>
      <c r="B32" s="44">
        <v>572</v>
      </c>
      <c r="C32" s="20" t="s">
        <v>44</v>
      </c>
      <c r="D32" s="46">
        <v>7612673</v>
      </c>
      <c r="E32" s="46">
        <v>0</v>
      </c>
      <c r="F32" s="46">
        <v>0</v>
      </c>
      <c r="G32" s="46">
        <v>1659977</v>
      </c>
      <c r="H32" s="46">
        <v>0</v>
      </c>
      <c r="I32" s="46">
        <v>1983611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11256261</v>
      </c>
      <c r="O32" s="47">
        <f t="shared" si="1"/>
        <v>71.286373826803967</v>
      </c>
      <c r="P32" s="9"/>
    </row>
    <row r="33" spans="1:119" ht="15.75">
      <c r="A33" s="28" t="s">
        <v>47</v>
      </c>
      <c r="B33" s="29"/>
      <c r="C33" s="30"/>
      <c r="D33" s="31">
        <f t="shared" ref="D33:M33" si="12">SUM(D34:D34)</f>
        <v>7331013</v>
      </c>
      <c r="E33" s="31">
        <f t="shared" si="12"/>
        <v>3866121</v>
      </c>
      <c r="F33" s="31">
        <f t="shared" si="12"/>
        <v>8561783</v>
      </c>
      <c r="G33" s="31">
        <f t="shared" si="12"/>
        <v>101825713</v>
      </c>
      <c r="H33" s="31">
        <f t="shared" si="12"/>
        <v>0</v>
      </c>
      <c r="I33" s="31">
        <f t="shared" si="12"/>
        <v>3691722</v>
      </c>
      <c r="J33" s="31">
        <f t="shared" si="12"/>
        <v>0</v>
      </c>
      <c r="K33" s="31">
        <f t="shared" si="12"/>
        <v>0</v>
      </c>
      <c r="L33" s="31">
        <f t="shared" si="12"/>
        <v>0</v>
      </c>
      <c r="M33" s="31">
        <f t="shared" si="12"/>
        <v>0</v>
      </c>
      <c r="N33" s="31">
        <f t="shared" si="10"/>
        <v>125276352</v>
      </c>
      <c r="O33" s="43">
        <f t="shared" si="1"/>
        <v>793.3804005015769</v>
      </c>
      <c r="P33" s="9"/>
    </row>
    <row r="34" spans="1:119" ht="15.75" thickBot="1">
      <c r="A34" s="12"/>
      <c r="B34" s="44">
        <v>581</v>
      </c>
      <c r="C34" s="20" t="s">
        <v>45</v>
      </c>
      <c r="D34" s="46">
        <v>7331013</v>
      </c>
      <c r="E34" s="46">
        <v>3866121</v>
      </c>
      <c r="F34" s="46">
        <v>8561783</v>
      </c>
      <c r="G34" s="46">
        <v>101825713</v>
      </c>
      <c r="H34" s="46">
        <v>0</v>
      </c>
      <c r="I34" s="46">
        <v>3691722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125276352</v>
      </c>
      <c r="O34" s="47">
        <f t="shared" si="1"/>
        <v>793.3804005015769</v>
      </c>
      <c r="P34" s="9"/>
    </row>
    <row r="35" spans="1:119" ht="16.5" thickBot="1">
      <c r="A35" s="14" t="s">
        <v>10</v>
      </c>
      <c r="B35" s="23"/>
      <c r="C35" s="22"/>
      <c r="D35" s="15">
        <f t="shared" ref="D35:M35" si="13">SUM(D5,D14,D18,D23,D25,D29,D31,D33)</f>
        <v>68148271</v>
      </c>
      <c r="E35" s="15">
        <f t="shared" si="13"/>
        <v>64760661</v>
      </c>
      <c r="F35" s="15">
        <f t="shared" si="13"/>
        <v>12981172</v>
      </c>
      <c r="G35" s="15">
        <f t="shared" si="13"/>
        <v>325364936</v>
      </c>
      <c r="H35" s="15">
        <f t="shared" si="13"/>
        <v>0</v>
      </c>
      <c r="I35" s="15">
        <f t="shared" si="13"/>
        <v>101517495</v>
      </c>
      <c r="J35" s="15">
        <f t="shared" si="13"/>
        <v>12776308</v>
      </c>
      <c r="K35" s="15">
        <f t="shared" si="13"/>
        <v>2020742</v>
      </c>
      <c r="L35" s="15">
        <f t="shared" si="13"/>
        <v>0</v>
      </c>
      <c r="M35" s="15">
        <f t="shared" si="13"/>
        <v>0</v>
      </c>
      <c r="N35" s="15">
        <f t="shared" si="10"/>
        <v>587569585</v>
      </c>
      <c r="O35" s="37">
        <f t="shared" si="1"/>
        <v>3721.1028676014234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67</v>
      </c>
      <c r="M37" s="163"/>
      <c r="N37" s="163"/>
      <c r="O37" s="41">
        <v>157902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10109354</v>
      </c>
      <c r="E5" s="26">
        <f t="shared" si="0"/>
        <v>3885587</v>
      </c>
      <c r="F5" s="26">
        <f t="shared" si="0"/>
        <v>0</v>
      </c>
      <c r="G5" s="26">
        <f t="shared" si="0"/>
        <v>112525</v>
      </c>
      <c r="H5" s="26">
        <f t="shared" si="0"/>
        <v>0</v>
      </c>
      <c r="I5" s="26">
        <f t="shared" si="0"/>
        <v>61356513</v>
      </c>
      <c r="J5" s="26">
        <f t="shared" si="0"/>
        <v>12652526</v>
      </c>
      <c r="K5" s="26">
        <f t="shared" si="0"/>
        <v>2594446</v>
      </c>
      <c r="L5" s="26">
        <f t="shared" si="0"/>
        <v>0</v>
      </c>
      <c r="M5" s="26">
        <f t="shared" si="0"/>
        <v>0</v>
      </c>
      <c r="N5" s="27">
        <f>SUM(D5:M5)</f>
        <v>90710951</v>
      </c>
      <c r="O5" s="32">
        <f t="shared" ref="O5:O36" si="1">(N5/O$38)</f>
        <v>584.04501175031385</v>
      </c>
      <c r="P5" s="6"/>
    </row>
    <row r="6" spans="1:133">
      <c r="A6" s="12"/>
      <c r="B6" s="44">
        <v>511</v>
      </c>
      <c r="C6" s="20" t="s">
        <v>19</v>
      </c>
      <c r="D6" s="46">
        <v>403828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403828</v>
      </c>
      <c r="O6" s="47">
        <f t="shared" si="1"/>
        <v>2.6000579467533722</v>
      </c>
      <c r="P6" s="9"/>
    </row>
    <row r="7" spans="1:133">
      <c r="A7" s="12"/>
      <c r="B7" s="44">
        <v>512</v>
      </c>
      <c r="C7" s="20" t="s">
        <v>20</v>
      </c>
      <c r="D7" s="46">
        <v>594315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594315</v>
      </c>
      <c r="O7" s="47">
        <f t="shared" si="1"/>
        <v>3.8265138589318481</v>
      </c>
      <c r="P7" s="9"/>
    </row>
    <row r="8" spans="1:133">
      <c r="A8" s="12"/>
      <c r="B8" s="44">
        <v>513</v>
      </c>
      <c r="C8" s="20" t="s">
        <v>21</v>
      </c>
      <c r="D8" s="46">
        <v>3031097</v>
      </c>
      <c r="E8" s="46">
        <v>0</v>
      </c>
      <c r="F8" s="46">
        <v>0</v>
      </c>
      <c r="G8" s="46">
        <v>0</v>
      </c>
      <c r="H8" s="46">
        <v>0</v>
      </c>
      <c r="I8" s="46">
        <v>61212409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64243506</v>
      </c>
      <c r="O8" s="47">
        <f t="shared" si="1"/>
        <v>413.63362199401217</v>
      </c>
      <c r="P8" s="9"/>
    </row>
    <row r="9" spans="1:133">
      <c r="A9" s="12"/>
      <c r="B9" s="44">
        <v>514</v>
      </c>
      <c r="C9" s="20" t="s">
        <v>22</v>
      </c>
      <c r="D9" s="46">
        <v>315969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315969</v>
      </c>
      <c r="O9" s="47">
        <f t="shared" si="1"/>
        <v>2.0343753018060071</v>
      </c>
      <c r="P9" s="9"/>
    </row>
    <row r="10" spans="1:133">
      <c r="A10" s="12"/>
      <c r="B10" s="44">
        <v>515</v>
      </c>
      <c r="C10" s="20" t="s">
        <v>23</v>
      </c>
      <c r="D10" s="46">
        <v>1097145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1097145</v>
      </c>
      <c r="O10" s="47">
        <f t="shared" si="1"/>
        <v>7.0639989698354952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2594446</v>
      </c>
      <c r="L11" s="46">
        <v>0</v>
      </c>
      <c r="M11" s="46">
        <v>0</v>
      </c>
      <c r="N11" s="46">
        <f t="shared" si="2"/>
        <v>2594446</v>
      </c>
      <c r="O11" s="47">
        <f t="shared" si="1"/>
        <v>16.704413611048516</v>
      </c>
      <c r="P11" s="9"/>
    </row>
    <row r="12" spans="1:133">
      <c r="A12" s="12"/>
      <c r="B12" s="44">
        <v>519</v>
      </c>
      <c r="C12" s="20" t="s">
        <v>26</v>
      </c>
      <c r="D12" s="46">
        <v>4667000</v>
      </c>
      <c r="E12" s="46">
        <v>3885587</v>
      </c>
      <c r="F12" s="46">
        <v>0</v>
      </c>
      <c r="G12" s="46">
        <v>112525</v>
      </c>
      <c r="H12" s="46">
        <v>0</v>
      </c>
      <c r="I12" s="46">
        <v>144104</v>
      </c>
      <c r="J12" s="46">
        <v>12652526</v>
      </c>
      <c r="K12" s="46">
        <v>0</v>
      </c>
      <c r="L12" s="46">
        <v>0</v>
      </c>
      <c r="M12" s="46">
        <v>0</v>
      </c>
      <c r="N12" s="46">
        <f t="shared" si="2"/>
        <v>21461742</v>
      </c>
      <c r="O12" s="47">
        <f t="shared" si="1"/>
        <v>138.18203006792646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35899633</v>
      </c>
      <c r="E13" s="31">
        <f t="shared" si="3"/>
        <v>8088253</v>
      </c>
      <c r="F13" s="31">
        <f t="shared" si="3"/>
        <v>0</v>
      </c>
      <c r="G13" s="31">
        <f t="shared" si="3"/>
        <v>941</v>
      </c>
      <c r="H13" s="31">
        <f t="shared" si="3"/>
        <v>0</v>
      </c>
      <c r="I13" s="31">
        <f t="shared" si="3"/>
        <v>5170000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49158827</v>
      </c>
      <c r="O13" s="43">
        <f t="shared" si="1"/>
        <v>316.51049158162442</v>
      </c>
      <c r="P13" s="10"/>
    </row>
    <row r="14" spans="1:133">
      <c r="A14" s="12"/>
      <c r="B14" s="44">
        <v>521</v>
      </c>
      <c r="C14" s="20" t="s">
        <v>28</v>
      </c>
      <c r="D14" s="46">
        <v>35899633</v>
      </c>
      <c r="E14" s="46">
        <v>1400087</v>
      </c>
      <c r="F14" s="46">
        <v>0</v>
      </c>
      <c r="G14" s="46">
        <v>941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37300661</v>
      </c>
      <c r="O14" s="47">
        <f t="shared" si="1"/>
        <v>240.16135595402892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6688166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6688166</v>
      </c>
      <c r="O15" s="47">
        <f t="shared" si="1"/>
        <v>43.061945079354857</v>
      </c>
      <c r="P15" s="9"/>
    </row>
    <row r="16" spans="1:133">
      <c r="A16" s="12"/>
      <c r="B16" s="44">
        <v>525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5170000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5170000</v>
      </c>
      <c r="O16" s="47">
        <f t="shared" si="1"/>
        <v>33.287190548240673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0</v>
      </c>
      <c r="E17" s="31">
        <f t="shared" si="5"/>
        <v>18939611</v>
      </c>
      <c r="F17" s="31">
        <f t="shared" si="5"/>
        <v>0</v>
      </c>
      <c r="G17" s="31">
        <f t="shared" si="5"/>
        <v>6107183</v>
      </c>
      <c r="H17" s="31">
        <f t="shared" si="5"/>
        <v>0</v>
      </c>
      <c r="I17" s="31">
        <f t="shared" si="5"/>
        <v>16601273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41648067</v>
      </c>
      <c r="O17" s="43">
        <f t="shared" si="1"/>
        <v>268.15225187522134</v>
      </c>
      <c r="P17" s="10"/>
    </row>
    <row r="18" spans="1:16">
      <c r="A18" s="12"/>
      <c r="B18" s="44">
        <v>533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10479699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10479699</v>
      </c>
      <c r="O18" s="47">
        <f t="shared" si="1"/>
        <v>67.473837040852459</v>
      </c>
      <c r="P18" s="9"/>
    </row>
    <row r="19" spans="1:16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264458</v>
      </c>
      <c r="H19" s="46">
        <v>0</v>
      </c>
      <c r="I19" s="46">
        <v>6073176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6337634</v>
      </c>
      <c r="O19" s="47">
        <f t="shared" si="1"/>
        <v>40.805034929015228</v>
      </c>
      <c r="P19" s="9"/>
    </row>
    <row r="20" spans="1:16">
      <c r="A20" s="12"/>
      <c r="B20" s="44">
        <v>536</v>
      </c>
      <c r="C20" s="20" t="s">
        <v>34</v>
      </c>
      <c r="D20" s="46">
        <v>0</v>
      </c>
      <c r="E20" s="46">
        <v>10505911</v>
      </c>
      <c r="F20" s="46">
        <v>0</v>
      </c>
      <c r="G20" s="46">
        <v>17275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10523186</v>
      </c>
      <c r="O20" s="47">
        <f t="shared" si="1"/>
        <v>67.753829314618685</v>
      </c>
      <c r="P20" s="9"/>
    </row>
    <row r="21" spans="1:16">
      <c r="A21" s="12"/>
      <c r="B21" s="44">
        <v>537</v>
      </c>
      <c r="C21" s="20" t="s">
        <v>51</v>
      </c>
      <c r="D21" s="46">
        <v>0</v>
      </c>
      <c r="E21" s="46">
        <v>15728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15728</v>
      </c>
      <c r="O21" s="47">
        <f t="shared" si="1"/>
        <v>0.10126517078195925</v>
      </c>
      <c r="P21" s="9"/>
    </row>
    <row r="22" spans="1:16">
      <c r="A22" s="12"/>
      <c r="B22" s="44">
        <v>539</v>
      </c>
      <c r="C22" s="20" t="s">
        <v>35</v>
      </c>
      <c r="D22" s="46">
        <v>0</v>
      </c>
      <c r="E22" s="46">
        <v>8417972</v>
      </c>
      <c r="F22" s="46">
        <v>0</v>
      </c>
      <c r="G22" s="46">
        <v>5825450</v>
      </c>
      <c r="H22" s="46">
        <v>0</v>
      </c>
      <c r="I22" s="46">
        <v>48398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14291820</v>
      </c>
      <c r="O22" s="47">
        <f t="shared" si="1"/>
        <v>92.018285419953003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847380</v>
      </c>
      <c r="E23" s="31">
        <f t="shared" si="6"/>
        <v>16625708</v>
      </c>
      <c r="F23" s="31">
        <f t="shared" si="6"/>
        <v>4121295</v>
      </c>
      <c r="G23" s="31">
        <f t="shared" si="6"/>
        <v>77721920</v>
      </c>
      <c r="H23" s="31">
        <f t="shared" si="6"/>
        <v>0</v>
      </c>
      <c r="I23" s="31">
        <f t="shared" si="6"/>
        <v>14912661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114228964</v>
      </c>
      <c r="O23" s="43">
        <f t="shared" si="1"/>
        <v>735.46640054083639</v>
      </c>
      <c r="P23" s="10"/>
    </row>
    <row r="24" spans="1:16">
      <c r="A24" s="12"/>
      <c r="B24" s="44">
        <v>541</v>
      </c>
      <c r="C24" s="20" t="s">
        <v>37</v>
      </c>
      <c r="D24" s="46">
        <v>847380</v>
      </c>
      <c r="E24" s="46">
        <v>16625708</v>
      </c>
      <c r="F24" s="46">
        <v>4121295</v>
      </c>
      <c r="G24" s="46">
        <v>77721920</v>
      </c>
      <c r="H24" s="46">
        <v>0</v>
      </c>
      <c r="I24" s="46">
        <v>14912661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114228964</v>
      </c>
      <c r="O24" s="47">
        <f t="shared" si="1"/>
        <v>735.46640054083639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SUM(D26:D29)</f>
        <v>177247</v>
      </c>
      <c r="E25" s="31">
        <f t="shared" si="8"/>
        <v>9239869</v>
      </c>
      <c r="F25" s="31">
        <f t="shared" si="8"/>
        <v>0</v>
      </c>
      <c r="G25" s="31">
        <f t="shared" si="8"/>
        <v>27735890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37153006</v>
      </c>
      <c r="O25" s="43">
        <f t="shared" si="1"/>
        <v>239.21067507967678</v>
      </c>
      <c r="P25" s="10"/>
    </row>
    <row r="26" spans="1:16">
      <c r="A26" s="13"/>
      <c r="B26" s="45">
        <v>551</v>
      </c>
      <c r="C26" s="21" t="s">
        <v>39</v>
      </c>
      <c r="D26" s="46">
        <v>51397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51397</v>
      </c>
      <c r="O26" s="47">
        <f t="shared" si="1"/>
        <v>0.33092103145221002</v>
      </c>
      <c r="P26" s="9"/>
    </row>
    <row r="27" spans="1:16">
      <c r="A27" s="13"/>
      <c r="B27" s="45">
        <v>552</v>
      </c>
      <c r="C27" s="21" t="s">
        <v>40</v>
      </c>
      <c r="D27" s="46">
        <v>100183</v>
      </c>
      <c r="E27" s="46">
        <v>3442409</v>
      </c>
      <c r="F27" s="46">
        <v>0</v>
      </c>
      <c r="G27" s="46">
        <v>27730365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31272957</v>
      </c>
      <c r="O27" s="47">
        <f t="shared" si="1"/>
        <v>201.35181405530696</v>
      </c>
      <c r="P27" s="9"/>
    </row>
    <row r="28" spans="1:16">
      <c r="A28" s="13"/>
      <c r="B28" s="45">
        <v>554</v>
      </c>
      <c r="C28" s="21" t="s">
        <v>52</v>
      </c>
      <c r="D28" s="46">
        <v>0</v>
      </c>
      <c r="E28" s="46">
        <v>3058751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3058751</v>
      </c>
      <c r="O28" s="47">
        <f t="shared" si="1"/>
        <v>19.693854424878474</v>
      </c>
      <c r="P28" s="9"/>
    </row>
    <row r="29" spans="1:16">
      <c r="A29" s="13"/>
      <c r="B29" s="45">
        <v>559</v>
      </c>
      <c r="C29" s="21" t="s">
        <v>53</v>
      </c>
      <c r="D29" s="46">
        <v>25667</v>
      </c>
      <c r="E29" s="46">
        <v>2738709</v>
      </c>
      <c r="F29" s="46">
        <v>0</v>
      </c>
      <c r="G29" s="46">
        <v>5525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2769901</v>
      </c>
      <c r="O29" s="47">
        <f t="shared" si="1"/>
        <v>17.834085568039146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SUM(D31:D31)</f>
        <v>1606527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1606527</v>
      </c>
      <c r="O30" s="43">
        <f t="shared" si="1"/>
        <v>10.34366931719409</v>
      </c>
      <c r="P30" s="10"/>
    </row>
    <row r="31" spans="1:16">
      <c r="A31" s="12"/>
      <c r="B31" s="44">
        <v>562</v>
      </c>
      <c r="C31" s="20" t="s">
        <v>42</v>
      </c>
      <c r="D31" s="46">
        <v>1606527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10">SUM(D31:M31)</f>
        <v>1606527</v>
      </c>
      <c r="O31" s="47">
        <f t="shared" si="1"/>
        <v>10.34366931719409</v>
      </c>
      <c r="P31" s="9"/>
    </row>
    <row r="32" spans="1:16" ht="15.75">
      <c r="A32" s="28" t="s">
        <v>43</v>
      </c>
      <c r="B32" s="29"/>
      <c r="C32" s="30"/>
      <c r="D32" s="31">
        <f t="shared" ref="D32:M32" si="11">SUM(D33:D33)</f>
        <v>7535227</v>
      </c>
      <c r="E32" s="31">
        <f t="shared" si="11"/>
        <v>0</v>
      </c>
      <c r="F32" s="31">
        <f t="shared" si="11"/>
        <v>0</v>
      </c>
      <c r="G32" s="31">
        <f t="shared" si="11"/>
        <v>1743845</v>
      </c>
      <c r="H32" s="31">
        <f t="shared" si="11"/>
        <v>0</v>
      </c>
      <c r="I32" s="31">
        <f t="shared" si="11"/>
        <v>1827964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11107036</v>
      </c>
      <c r="O32" s="43">
        <f t="shared" si="1"/>
        <v>71.512963976434989</v>
      </c>
      <c r="P32" s="9"/>
    </row>
    <row r="33" spans="1:119">
      <c r="A33" s="12"/>
      <c r="B33" s="44">
        <v>572</v>
      </c>
      <c r="C33" s="20" t="s">
        <v>44</v>
      </c>
      <c r="D33" s="46">
        <v>7535227</v>
      </c>
      <c r="E33" s="46">
        <v>0</v>
      </c>
      <c r="F33" s="46">
        <v>0</v>
      </c>
      <c r="G33" s="46">
        <v>1743845</v>
      </c>
      <c r="H33" s="46">
        <v>0</v>
      </c>
      <c r="I33" s="46">
        <v>1827964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11107036</v>
      </c>
      <c r="O33" s="47">
        <f t="shared" si="1"/>
        <v>71.512963976434989</v>
      </c>
      <c r="P33" s="9"/>
    </row>
    <row r="34" spans="1:119" ht="15.75">
      <c r="A34" s="28" t="s">
        <v>47</v>
      </c>
      <c r="B34" s="29"/>
      <c r="C34" s="30"/>
      <c r="D34" s="31">
        <f t="shared" ref="D34:M34" si="12">SUM(D35:D35)</f>
        <v>5428075</v>
      </c>
      <c r="E34" s="31">
        <f t="shared" si="12"/>
        <v>5781960</v>
      </c>
      <c r="F34" s="31">
        <f t="shared" si="12"/>
        <v>7288925</v>
      </c>
      <c r="G34" s="31">
        <f t="shared" si="12"/>
        <v>79102962</v>
      </c>
      <c r="H34" s="31">
        <f t="shared" si="12"/>
        <v>0</v>
      </c>
      <c r="I34" s="31">
        <f t="shared" si="12"/>
        <v>2627047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100228969</v>
      </c>
      <c r="O34" s="43">
        <f t="shared" si="1"/>
        <v>645.32703859897629</v>
      </c>
      <c r="P34" s="9"/>
    </row>
    <row r="35" spans="1:119" ht="15.75" thickBot="1">
      <c r="A35" s="12"/>
      <c r="B35" s="44">
        <v>581</v>
      </c>
      <c r="C35" s="20" t="s">
        <v>45</v>
      </c>
      <c r="D35" s="46">
        <v>5428075</v>
      </c>
      <c r="E35" s="46">
        <v>5781960</v>
      </c>
      <c r="F35" s="46">
        <v>7288925</v>
      </c>
      <c r="G35" s="46">
        <v>79102962</v>
      </c>
      <c r="H35" s="46">
        <v>0</v>
      </c>
      <c r="I35" s="46">
        <v>2627047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100228969</v>
      </c>
      <c r="O35" s="47">
        <f t="shared" si="1"/>
        <v>645.32703859897629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SUM(D5,D13,D17,D23,D25,D30,D32,D34)</f>
        <v>61603443</v>
      </c>
      <c r="E36" s="15">
        <f t="shared" si="13"/>
        <v>62560988</v>
      </c>
      <c r="F36" s="15">
        <f t="shared" si="13"/>
        <v>11410220</v>
      </c>
      <c r="G36" s="15">
        <f t="shared" si="13"/>
        <v>192525266</v>
      </c>
      <c r="H36" s="15">
        <f t="shared" si="13"/>
        <v>0</v>
      </c>
      <c r="I36" s="15">
        <f t="shared" si="13"/>
        <v>102495458</v>
      </c>
      <c r="J36" s="15">
        <f t="shared" si="13"/>
        <v>12652526</v>
      </c>
      <c r="K36" s="15">
        <f t="shared" si="13"/>
        <v>2594446</v>
      </c>
      <c r="L36" s="15">
        <f t="shared" si="13"/>
        <v>0</v>
      </c>
      <c r="M36" s="15">
        <f t="shared" si="13"/>
        <v>0</v>
      </c>
      <c r="N36" s="15">
        <f t="shared" si="10"/>
        <v>445842347</v>
      </c>
      <c r="O36" s="37">
        <f t="shared" si="1"/>
        <v>2870.568502720278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84</v>
      </c>
      <c r="M38" s="163"/>
      <c r="N38" s="163"/>
      <c r="O38" s="41">
        <v>155315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110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102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103</v>
      </c>
      <c r="N4" s="34" t="s">
        <v>5</v>
      </c>
      <c r="O4" s="34" t="s">
        <v>104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33977255</v>
      </c>
      <c r="E5" s="26">
        <f t="shared" ref="E5:N5" si="0">SUM(E6:E14)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213933</v>
      </c>
      <c r="J5" s="26">
        <f t="shared" si="0"/>
        <v>23308794</v>
      </c>
      <c r="K5" s="26">
        <f t="shared" si="0"/>
        <v>8545474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66045456</v>
      </c>
      <c r="P5" s="32">
        <f t="shared" ref="P5:P42" si="1">(O5/P$44)</f>
        <v>293.64498746198581</v>
      </c>
      <c r="Q5" s="6"/>
    </row>
    <row r="6" spans="1:134">
      <c r="A6" s="12"/>
      <c r="B6" s="44">
        <v>511</v>
      </c>
      <c r="C6" s="20" t="s">
        <v>19</v>
      </c>
      <c r="D6" s="46">
        <v>824847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824847</v>
      </c>
      <c r="P6" s="47">
        <f t="shared" si="1"/>
        <v>3.6673558128367922</v>
      </c>
      <c r="Q6" s="9"/>
    </row>
    <row r="7" spans="1:134">
      <c r="A7" s="12"/>
      <c r="B7" s="44">
        <v>512</v>
      </c>
      <c r="C7" s="20" t="s">
        <v>20</v>
      </c>
      <c r="D7" s="46">
        <v>2615185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2615185</v>
      </c>
      <c r="P7" s="47">
        <f t="shared" si="1"/>
        <v>11.6273853349695</v>
      </c>
      <c r="Q7" s="9"/>
    </row>
    <row r="8" spans="1:134">
      <c r="A8" s="12"/>
      <c r="B8" s="44">
        <v>513</v>
      </c>
      <c r="C8" s="20" t="s">
        <v>21</v>
      </c>
      <c r="D8" s="46">
        <v>8699018</v>
      </c>
      <c r="E8" s="46">
        <v>0</v>
      </c>
      <c r="F8" s="46">
        <v>0</v>
      </c>
      <c r="G8" s="46">
        <v>0</v>
      </c>
      <c r="H8" s="46">
        <v>0</v>
      </c>
      <c r="I8" s="46">
        <v>213933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8912951</v>
      </c>
      <c r="P8" s="47">
        <f t="shared" si="1"/>
        <v>39.627909975279657</v>
      </c>
      <c r="Q8" s="9"/>
    </row>
    <row r="9" spans="1:134">
      <c r="A9" s="12"/>
      <c r="B9" s="44">
        <v>514</v>
      </c>
      <c r="C9" s="20" t="s">
        <v>22</v>
      </c>
      <c r="D9" s="46">
        <v>2458071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2458071</v>
      </c>
      <c r="P9" s="47">
        <f t="shared" si="1"/>
        <v>10.928840100304113</v>
      </c>
      <c r="Q9" s="9"/>
    </row>
    <row r="10" spans="1:134">
      <c r="A10" s="12"/>
      <c r="B10" s="44">
        <v>515</v>
      </c>
      <c r="C10" s="20" t="s">
        <v>23</v>
      </c>
      <c r="D10" s="46">
        <v>2664857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2664857</v>
      </c>
      <c r="P10" s="47">
        <f t="shared" si="1"/>
        <v>11.84823222892102</v>
      </c>
      <c r="Q10" s="9"/>
    </row>
    <row r="11" spans="1:134">
      <c r="A11" s="12"/>
      <c r="B11" s="44">
        <v>516</v>
      </c>
      <c r="C11" s="20" t="s">
        <v>93</v>
      </c>
      <c r="D11" s="46">
        <v>6657458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6657458</v>
      </c>
      <c r="P11" s="47">
        <f t="shared" si="1"/>
        <v>29.599752796599621</v>
      </c>
      <c r="Q11" s="9"/>
    </row>
    <row r="12" spans="1:134">
      <c r="A12" s="12"/>
      <c r="B12" s="44">
        <v>517</v>
      </c>
      <c r="C12" s="20" t="s">
        <v>24</v>
      </c>
      <c r="D12" s="46">
        <v>3868653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3868653</v>
      </c>
      <c r="P12" s="47">
        <f t="shared" si="1"/>
        <v>17.200434829002827</v>
      </c>
      <c r="Q12" s="9"/>
    </row>
    <row r="13" spans="1:134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8545474</v>
      </c>
      <c r="L13" s="46">
        <v>0</v>
      </c>
      <c r="M13" s="46">
        <v>0</v>
      </c>
      <c r="N13" s="46">
        <v>0</v>
      </c>
      <c r="O13" s="46">
        <f t="shared" si="2"/>
        <v>8545474</v>
      </c>
      <c r="P13" s="47">
        <f t="shared" si="1"/>
        <v>37.994068896832594</v>
      </c>
      <c r="Q13" s="9"/>
    </row>
    <row r="14" spans="1:134">
      <c r="A14" s="12"/>
      <c r="B14" s="44">
        <v>519</v>
      </c>
      <c r="C14" s="20" t="s">
        <v>26</v>
      </c>
      <c r="D14" s="46">
        <v>6189166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23308794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29497960</v>
      </c>
      <c r="P14" s="47">
        <f t="shared" si="1"/>
        <v>131.15100748723967</v>
      </c>
      <c r="Q14" s="9"/>
    </row>
    <row r="15" spans="1:134" ht="15.75">
      <c r="A15" s="28" t="s">
        <v>27</v>
      </c>
      <c r="B15" s="29"/>
      <c r="C15" s="30"/>
      <c r="D15" s="31">
        <f t="shared" ref="D15:N15" si="3">SUM(D16:D19)</f>
        <v>56855095</v>
      </c>
      <c r="E15" s="31">
        <f t="shared" si="3"/>
        <v>11438584</v>
      </c>
      <c r="F15" s="31">
        <f t="shared" si="3"/>
        <v>0</v>
      </c>
      <c r="G15" s="31">
        <f t="shared" si="3"/>
        <v>1824922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>SUM(D15:N15)</f>
        <v>70118601</v>
      </c>
      <c r="P15" s="43">
        <f t="shared" si="1"/>
        <v>311.75461505628766</v>
      </c>
      <c r="Q15" s="10"/>
    </row>
    <row r="16" spans="1:134">
      <c r="A16" s="12"/>
      <c r="B16" s="44">
        <v>521</v>
      </c>
      <c r="C16" s="20" t="s">
        <v>28</v>
      </c>
      <c r="D16" s="46">
        <v>50968420</v>
      </c>
      <c r="E16" s="46">
        <v>885897</v>
      </c>
      <c r="F16" s="46">
        <v>0</v>
      </c>
      <c r="G16" s="46">
        <v>1782772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53637089</v>
      </c>
      <c r="P16" s="47">
        <f t="shared" si="1"/>
        <v>238.47609329705313</v>
      </c>
      <c r="Q16" s="9"/>
    </row>
    <row r="17" spans="1:17">
      <c r="A17" s="12"/>
      <c r="B17" s="44">
        <v>524</v>
      </c>
      <c r="C17" s="20" t="s">
        <v>29</v>
      </c>
      <c r="D17" s="46">
        <v>0</v>
      </c>
      <c r="E17" s="46">
        <v>10552687</v>
      </c>
      <c r="F17" s="46">
        <v>0</v>
      </c>
      <c r="G17" s="46">
        <v>42150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9" si="4">SUM(D17:N17)</f>
        <v>10594837</v>
      </c>
      <c r="P17" s="47">
        <f t="shared" si="1"/>
        <v>47.105750591331876</v>
      </c>
      <c r="Q17" s="9"/>
    </row>
    <row r="18" spans="1:17">
      <c r="A18" s="12"/>
      <c r="B18" s="44">
        <v>525</v>
      </c>
      <c r="C18" s="20" t="s">
        <v>30</v>
      </c>
      <c r="D18" s="46">
        <v>347459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347459</v>
      </c>
      <c r="P18" s="47">
        <f t="shared" si="1"/>
        <v>1.5448389621014067</v>
      </c>
      <c r="Q18" s="9"/>
    </row>
    <row r="19" spans="1:17">
      <c r="A19" s="12"/>
      <c r="B19" s="44">
        <v>529</v>
      </c>
      <c r="C19" s="20" t="s">
        <v>61</v>
      </c>
      <c r="D19" s="46">
        <v>5539216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5539216</v>
      </c>
      <c r="P19" s="47">
        <f t="shared" si="1"/>
        <v>24.627932205801276</v>
      </c>
      <c r="Q19" s="9"/>
    </row>
    <row r="20" spans="1:17" ht="15.75">
      <c r="A20" s="28" t="s">
        <v>31</v>
      </c>
      <c r="B20" s="29"/>
      <c r="C20" s="30"/>
      <c r="D20" s="31">
        <f t="shared" ref="D20:N20" si="5">SUM(D21:D24)</f>
        <v>4050235</v>
      </c>
      <c r="E20" s="31">
        <f t="shared" si="5"/>
        <v>53582029</v>
      </c>
      <c r="F20" s="31">
        <f t="shared" si="5"/>
        <v>0</v>
      </c>
      <c r="G20" s="31">
        <f t="shared" si="5"/>
        <v>124180</v>
      </c>
      <c r="H20" s="31">
        <f t="shared" si="5"/>
        <v>0</v>
      </c>
      <c r="I20" s="31">
        <f t="shared" si="5"/>
        <v>122713957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180470401</v>
      </c>
      <c r="P20" s="43">
        <f t="shared" si="1"/>
        <v>802.39023013035978</v>
      </c>
      <c r="Q20" s="10"/>
    </row>
    <row r="21" spans="1:17">
      <c r="A21" s="12"/>
      <c r="B21" s="44">
        <v>534</v>
      </c>
      <c r="C21" s="20" t="s">
        <v>105</v>
      </c>
      <c r="D21" s="46">
        <v>0</v>
      </c>
      <c r="E21" s="46">
        <v>32605163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8" si="6">SUM(D21:N21)</f>
        <v>32605163</v>
      </c>
      <c r="P21" s="47">
        <f t="shared" si="1"/>
        <v>144.96595617919579</v>
      </c>
      <c r="Q21" s="9"/>
    </row>
    <row r="22" spans="1:17">
      <c r="A22" s="12"/>
      <c r="B22" s="44">
        <v>536</v>
      </c>
      <c r="C22" s="20" t="s">
        <v>34</v>
      </c>
      <c r="D22" s="46">
        <v>0</v>
      </c>
      <c r="E22" s="46">
        <v>5690</v>
      </c>
      <c r="F22" s="46">
        <v>0</v>
      </c>
      <c r="G22" s="46">
        <v>0</v>
      </c>
      <c r="H22" s="46">
        <v>0</v>
      </c>
      <c r="I22" s="46">
        <v>96164911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96170601</v>
      </c>
      <c r="P22" s="47">
        <f t="shared" si="1"/>
        <v>427.58452488929203</v>
      </c>
      <c r="Q22" s="9"/>
    </row>
    <row r="23" spans="1:17">
      <c r="A23" s="12"/>
      <c r="B23" s="44">
        <v>538</v>
      </c>
      <c r="C23" s="20" t="s">
        <v>106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26549046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26549046</v>
      </c>
      <c r="P23" s="47">
        <f t="shared" si="1"/>
        <v>118.03982820252894</v>
      </c>
      <c r="Q23" s="9"/>
    </row>
    <row r="24" spans="1:17">
      <c r="A24" s="12"/>
      <c r="B24" s="44">
        <v>539</v>
      </c>
      <c r="C24" s="20" t="s">
        <v>35</v>
      </c>
      <c r="D24" s="46">
        <v>4050235</v>
      </c>
      <c r="E24" s="46">
        <v>20971176</v>
      </c>
      <c r="F24" s="46">
        <v>0</v>
      </c>
      <c r="G24" s="46">
        <v>124180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25145591</v>
      </c>
      <c r="P24" s="47">
        <f t="shared" si="1"/>
        <v>111.79992085934305</v>
      </c>
      <c r="Q24" s="9"/>
    </row>
    <row r="25" spans="1:17" ht="15.75">
      <c r="A25" s="28" t="s">
        <v>36</v>
      </c>
      <c r="B25" s="29"/>
      <c r="C25" s="30"/>
      <c r="D25" s="31">
        <f t="shared" ref="D25:N25" si="7">SUM(D26:D27)</f>
        <v>2611900</v>
      </c>
      <c r="E25" s="31">
        <f t="shared" si="7"/>
        <v>19676935</v>
      </c>
      <c r="F25" s="31">
        <f t="shared" si="7"/>
        <v>8563943</v>
      </c>
      <c r="G25" s="31">
        <f t="shared" si="7"/>
        <v>20378400</v>
      </c>
      <c r="H25" s="31">
        <f t="shared" si="7"/>
        <v>0</v>
      </c>
      <c r="I25" s="31">
        <f t="shared" si="7"/>
        <v>593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51231771</v>
      </c>
      <c r="P25" s="43">
        <f t="shared" si="1"/>
        <v>227.78179853812091</v>
      </c>
      <c r="Q25" s="10"/>
    </row>
    <row r="26" spans="1:17">
      <c r="A26" s="12"/>
      <c r="B26" s="44">
        <v>541</v>
      </c>
      <c r="C26" s="20" t="s">
        <v>37</v>
      </c>
      <c r="D26" s="46">
        <v>2611900</v>
      </c>
      <c r="E26" s="46">
        <v>12174703</v>
      </c>
      <c r="F26" s="46">
        <v>8563943</v>
      </c>
      <c r="G26" s="46">
        <v>20378400</v>
      </c>
      <c r="H26" s="46">
        <v>0</v>
      </c>
      <c r="I26" s="46">
        <v>593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43729539</v>
      </c>
      <c r="P26" s="47">
        <f t="shared" si="1"/>
        <v>194.42609240783224</v>
      </c>
      <c r="Q26" s="9"/>
    </row>
    <row r="27" spans="1:17">
      <c r="A27" s="12"/>
      <c r="B27" s="44">
        <v>549</v>
      </c>
      <c r="C27" s="20" t="s">
        <v>107</v>
      </c>
      <c r="D27" s="46">
        <v>0</v>
      </c>
      <c r="E27" s="46">
        <v>7502232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7502232</v>
      </c>
      <c r="P27" s="47">
        <f t="shared" si="1"/>
        <v>33.355706130288638</v>
      </c>
      <c r="Q27" s="9"/>
    </row>
    <row r="28" spans="1:17" ht="15.75">
      <c r="A28" s="28" t="s">
        <v>38</v>
      </c>
      <c r="B28" s="29"/>
      <c r="C28" s="30"/>
      <c r="D28" s="31">
        <f t="shared" ref="D28:N28" si="8">SUM(D29:D31)</f>
        <v>430906</v>
      </c>
      <c r="E28" s="31">
        <f t="shared" si="8"/>
        <v>25761666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26192572</v>
      </c>
      <c r="P28" s="43">
        <f t="shared" si="1"/>
        <v>116.45490760995216</v>
      </c>
      <c r="Q28" s="10"/>
    </row>
    <row r="29" spans="1:17">
      <c r="A29" s="13"/>
      <c r="B29" s="45">
        <v>552</v>
      </c>
      <c r="C29" s="21" t="s">
        <v>40</v>
      </c>
      <c r="D29" s="46">
        <v>430906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430906</v>
      </c>
      <c r="P29" s="47">
        <f t="shared" si="1"/>
        <v>1.9158530295754859</v>
      </c>
      <c r="Q29" s="9"/>
    </row>
    <row r="30" spans="1:17">
      <c r="A30" s="13"/>
      <c r="B30" s="45">
        <v>554</v>
      </c>
      <c r="C30" s="21" t="s">
        <v>52</v>
      </c>
      <c r="D30" s="46">
        <v>0</v>
      </c>
      <c r="E30" s="46">
        <v>1189963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1189963</v>
      </c>
      <c r="P30" s="47">
        <f t="shared" si="1"/>
        <v>5.2906996389763288</v>
      </c>
      <c r="Q30" s="9"/>
    </row>
    <row r="31" spans="1:17">
      <c r="A31" s="13"/>
      <c r="B31" s="45">
        <v>559</v>
      </c>
      <c r="C31" s="21" t="s">
        <v>53</v>
      </c>
      <c r="D31" s="46">
        <v>0</v>
      </c>
      <c r="E31" s="46">
        <v>24571703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24571703</v>
      </c>
      <c r="P31" s="47">
        <f t="shared" si="1"/>
        <v>109.24835494140035</v>
      </c>
      <c r="Q31" s="9"/>
    </row>
    <row r="32" spans="1:17" ht="15.75">
      <c r="A32" s="28" t="s">
        <v>41</v>
      </c>
      <c r="B32" s="29"/>
      <c r="C32" s="30"/>
      <c r="D32" s="31">
        <f t="shared" ref="D32:N32" si="9">SUM(D33:D33)</f>
        <v>0</v>
      </c>
      <c r="E32" s="31">
        <f t="shared" si="9"/>
        <v>4444942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6"/>
        <v>4444942</v>
      </c>
      <c r="P32" s="43">
        <f t="shared" si="1"/>
        <v>19.762675843425988</v>
      </c>
      <c r="Q32" s="10"/>
    </row>
    <row r="33" spans="1:120">
      <c r="A33" s="12"/>
      <c r="B33" s="44">
        <v>569</v>
      </c>
      <c r="C33" s="20" t="s">
        <v>96</v>
      </c>
      <c r="D33" s="46">
        <v>0</v>
      </c>
      <c r="E33" s="46">
        <v>4444942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4444942</v>
      </c>
      <c r="P33" s="47">
        <f t="shared" si="1"/>
        <v>19.762675843425988</v>
      </c>
      <c r="Q33" s="9"/>
    </row>
    <row r="34" spans="1:120" ht="15.75">
      <c r="A34" s="28" t="s">
        <v>43</v>
      </c>
      <c r="B34" s="29"/>
      <c r="C34" s="30"/>
      <c r="D34" s="31">
        <f t="shared" ref="D34:N34" si="10">SUM(D35:D38)</f>
        <v>16351770</v>
      </c>
      <c r="E34" s="31">
        <f t="shared" si="10"/>
        <v>0</v>
      </c>
      <c r="F34" s="31">
        <f t="shared" si="10"/>
        <v>0</v>
      </c>
      <c r="G34" s="31">
        <f t="shared" si="10"/>
        <v>4375298</v>
      </c>
      <c r="H34" s="31">
        <f t="shared" si="10"/>
        <v>0</v>
      </c>
      <c r="I34" s="31">
        <f t="shared" si="10"/>
        <v>1901668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22628736</v>
      </c>
      <c r="P34" s="43">
        <f t="shared" si="1"/>
        <v>100.60972096249266</v>
      </c>
      <c r="Q34" s="9"/>
    </row>
    <row r="35" spans="1:120">
      <c r="A35" s="12"/>
      <c r="B35" s="44">
        <v>572</v>
      </c>
      <c r="C35" s="20" t="s">
        <v>44</v>
      </c>
      <c r="D35" s="46">
        <v>11708494</v>
      </c>
      <c r="E35" s="46">
        <v>0</v>
      </c>
      <c r="F35" s="46">
        <v>0</v>
      </c>
      <c r="G35" s="46">
        <v>4375298</v>
      </c>
      <c r="H35" s="46">
        <v>0</v>
      </c>
      <c r="I35" s="46">
        <v>2715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16086507</v>
      </c>
      <c r="P35" s="47">
        <f t="shared" si="1"/>
        <v>71.522288320973161</v>
      </c>
      <c r="Q35" s="9"/>
    </row>
    <row r="36" spans="1:120">
      <c r="A36" s="12"/>
      <c r="B36" s="44">
        <v>573</v>
      </c>
      <c r="C36" s="20" t="s">
        <v>62</v>
      </c>
      <c r="D36" s="46">
        <v>4370425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4370425</v>
      </c>
      <c r="P36" s="47">
        <f t="shared" si="1"/>
        <v>19.431365487559802</v>
      </c>
      <c r="Q36" s="9"/>
    </row>
    <row r="37" spans="1:120">
      <c r="A37" s="12"/>
      <c r="B37" s="44">
        <v>575</v>
      </c>
      <c r="C37" s="20" t="s">
        <v>64</v>
      </c>
      <c r="D37" s="46">
        <v>229410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229410</v>
      </c>
      <c r="P37" s="47">
        <f t="shared" si="1"/>
        <v>1.019980792829323</v>
      </c>
      <c r="Q37" s="9"/>
    </row>
    <row r="38" spans="1:120">
      <c r="A38" s="12"/>
      <c r="B38" s="44">
        <v>579</v>
      </c>
      <c r="C38" s="20" t="s">
        <v>97</v>
      </c>
      <c r="D38" s="46">
        <v>43441</v>
      </c>
      <c r="E38" s="46">
        <v>0</v>
      </c>
      <c r="F38" s="46">
        <v>0</v>
      </c>
      <c r="G38" s="46">
        <v>0</v>
      </c>
      <c r="H38" s="46">
        <v>0</v>
      </c>
      <c r="I38" s="46">
        <v>1898953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1942394</v>
      </c>
      <c r="P38" s="47">
        <f t="shared" si="1"/>
        <v>8.6360863611303778</v>
      </c>
      <c r="Q38" s="9"/>
    </row>
    <row r="39" spans="1:120" ht="15.75">
      <c r="A39" s="28" t="s">
        <v>47</v>
      </c>
      <c r="B39" s="29"/>
      <c r="C39" s="30"/>
      <c r="D39" s="31">
        <f t="shared" ref="D39:N39" si="11">SUM(D40:D41)</f>
        <v>72231357</v>
      </c>
      <c r="E39" s="31">
        <f t="shared" si="11"/>
        <v>21718088</v>
      </c>
      <c r="F39" s="31">
        <f t="shared" si="11"/>
        <v>103669</v>
      </c>
      <c r="G39" s="31">
        <f t="shared" si="11"/>
        <v>6067097</v>
      </c>
      <c r="H39" s="31">
        <f t="shared" si="11"/>
        <v>0</v>
      </c>
      <c r="I39" s="31">
        <f t="shared" si="11"/>
        <v>6280765</v>
      </c>
      <c r="J39" s="31">
        <f t="shared" si="11"/>
        <v>67086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>SUM(D39:N39)</f>
        <v>106468062</v>
      </c>
      <c r="P39" s="43">
        <f t="shared" si="1"/>
        <v>473.36811076135092</v>
      </c>
      <c r="Q39" s="9"/>
    </row>
    <row r="40" spans="1:120">
      <c r="A40" s="12"/>
      <c r="B40" s="44">
        <v>581</v>
      </c>
      <c r="C40" s="20" t="s">
        <v>108</v>
      </c>
      <c r="D40" s="46">
        <v>72231357</v>
      </c>
      <c r="E40" s="46">
        <v>21711813</v>
      </c>
      <c r="F40" s="46">
        <v>103669</v>
      </c>
      <c r="G40" s="46">
        <v>6067097</v>
      </c>
      <c r="H40" s="46">
        <v>0</v>
      </c>
      <c r="I40" s="46">
        <v>6280765</v>
      </c>
      <c r="J40" s="46">
        <v>67086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106461787</v>
      </c>
      <c r="P40" s="47">
        <f t="shared" si="1"/>
        <v>473.34021145672165</v>
      </c>
      <c r="Q40" s="9"/>
    </row>
    <row r="41" spans="1:120" ht="15.75" thickBot="1">
      <c r="A41" s="12"/>
      <c r="B41" s="44">
        <v>584</v>
      </c>
      <c r="C41" s="20" t="s">
        <v>111</v>
      </c>
      <c r="D41" s="46">
        <v>0</v>
      </c>
      <c r="E41" s="46">
        <v>6275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" si="12">SUM(D41:N41)</f>
        <v>6275</v>
      </c>
      <c r="P41" s="47">
        <f t="shared" si="1"/>
        <v>2.7899304629283823E-2</v>
      </c>
      <c r="Q41" s="9"/>
    </row>
    <row r="42" spans="1:120" ht="16.5" thickBot="1">
      <c r="A42" s="14" t="s">
        <v>10</v>
      </c>
      <c r="B42" s="23"/>
      <c r="C42" s="22"/>
      <c r="D42" s="15">
        <f>SUM(D5,D15,D20,D25,D28,D32,D34,D39)</f>
        <v>186508518</v>
      </c>
      <c r="E42" s="15">
        <f t="shared" ref="E42:N42" si="13">SUM(E5,E15,E20,E25,E28,E32,E34,E39)</f>
        <v>136622244</v>
      </c>
      <c r="F42" s="15">
        <f t="shared" si="13"/>
        <v>8667612</v>
      </c>
      <c r="G42" s="15">
        <f t="shared" si="13"/>
        <v>32769897</v>
      </c>
      <c r="H42" s="15">
        <f t="shared" si="13"/>
        <v>0</v>
      </c>
      <c r="I42" s="15">
        <f t="shared" si="13"/>
        <v>131110916</v>
      </c>
      <c r="J42" s="15">
        <f t="shared" si="13"/>
        <v>23375880</v>
      </c>
      <c r="K42" s="15">
        <f t="shared" si="13"/>
        <v>8545474</v>
      </c>
      <c r="L42" s="15">
        <f t="shared" si="13"/>
        <v>0</v>
      </c>
      <c r="M42" s="15">
        <f t="shared" si="13"/>
        <v>0</v>
      </c>
      <c r="N42" s="15">
        <f t="shared" si="13"/>
        <v>0</v>
      </c>
      <c r="O42" s="15">
        <f>SUM(D42:N42)</f>
        <v>527600541</v>
      </c>
      <c r="P42" s="37">
        <f t="shared" si="1"/>
        <v>2345.7670463639761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163" t="s">
        <v>112</v>
      </c>
      <c r="N44" s="163"/>
      <c r="O44" s="163"/>
      <c r="P44" s="41">
        <v>224916</v>
      </c>
    </row>
    <row r="45" spans="1:120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1:120" ht="15.75" customHeight="1" thickBot="1">
      <c r="A46" s="165" t="s">
        <v>55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102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103</v>
      </c>
      <c r="N4" s="34" t="s">
        <v>5</v>
      </c>
      <c r="O4" s="34" t="s">
        <v>104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29786335</v>
      </c>
      <c r="E5" s="26">
        <f t="shared" ref="E5:N5" si="0">SUM(E6:E14)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20838002</v>
      </c>
      <c r="K5" s="26">
        <f t="shared" si="0"/>
        <v>6622524</v>
      </c>
      <c r="L5" s="26">
        <f>SUM(L6:L14)</f>
        <v>1757835</v>
      </c>
      <c r="M5" s="26">
        <f t="shared" si="0"/>
        <v>0</v>
      </c>
      <c r="N5" s="26">
        <f t="shared" si="0"/>
        <v>0</v>
      </c>
      <c r="O5" s="27">
        <f>SUM(D5:N5)</f>
        <v>59004696</v>
      </c>
      <c r="P5" s="32">
        <f t="shared" ref="P5:P42" si="1">(O5/P$44)</f>
        <v>275.06221505356297</v>
      </c>
      <c r="Q5" s="6"/>
    </row>
    <row r="6" spans="1:134">
      <c r="A6" s="12"/>
      <c r="B6" s="44">
        <v>511</v>
      </c>
      <c r="C6" s="20" t="s">
        <v>19</v>
      </c>
      <c r="D6" s="46">
        <v>825621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825621</v>
      </c>
      <c r="P6" s="47">
        <f t="shared" si="1"/>
        <v>3.8487977474663659</v>
      </c>
      <c r="Q6" s="9"/>
    </row>
    <row r="7" spans="1:134">
      <c r="A7" s="12"/>
      <c r="B7" s="44">
        <v>512</v>
      </c>
      <c r="C7" s="20" t="s">
        <v>20</v>
      </c>
      <c r="D7" s="46">
        <v>2439728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2439728</v>
      </c>
      <c r="P7" s="47">
        <f t="shared" si="1"/>
        <v>11.373280997976822</v>
      </c>
      <c r="Q7" s="9"/>
    </row>
    <row r="8" spans="1:134">
      <c r="A8" s="12"/>
      <c r="B8" s="44">
        <v>513</v>
      </c>
      <c r="C8" s="20" t="s">
        <v>21</v>
      </c>
      <c r="D8" s="46">
        <v>7781341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7781341</v>
      </c>
      <c r="P8" s="47">
        <f t="shared" si="1"/>
        <v>36.274280466542976</v>
      </c>
      <c r="Q8" s="9"/>
    </row>
    <row r="9" spans="1:134">
      <c r="A9" s="12"/>
      <c r="B9" s="44">
        <v>514</v>
      </c>
      <c r="C9" s="20" t="s">
        <v>22</v>
      </c>
      <c r="D9" s="46">
        <v>2373431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2373431</v>
      </c>
      <c r="P9" s="47">
        <f t="shared" si="1"/>
        <v>11.06422424643613</v>
      </c>
      <c r="Q9" s="9"/>
    </row>
    <row r="10" spans="1:134">
      <c r="A10" s="12"/>
      <c r="B10" s="44">
        <v>515</v>
      </c>
      <c r="C10" s="20" t="s">
        <v>23</v>
      </c>
      <c r="D10" s="46">
        <v>2156403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2156403</v>
      </c>
      <c r="P10" s="47">
        <f t="shared" si="1"/>
        <v>10.052504731625907</v>
      </c>
      <c r="Q10" s="9"/>
    </row>
    <row r="11" spans="1:134">
      <c r="A11" s="12"/>
      <c r="B11" s="44">
        <v>516</v>
      </c>
      <c r="C11" s="20" t="s">
        <v>93</v>
      </c>
      <c r="D11" s="46">
        <v>5731638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5731638</v>
      </c>
      <c r="P11" s="47">
        <f t="shared" si="1"/>
        <v>26.719179167793243</v>
      </c>
      <c r="Q11" s="9"/>
    </row>
    <row r="12" spans="1:134">
      <c r="A12" s="12"/>
      <c r="B12" s="44">
        <v>517</v>
      </c>
      <c r="C12" s="20" t="s">
        <v>24</v>
      </c>
      <c r="D12" s="46">
        <v>3870012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3870012</v>
      </c>
      <c r="P12" s="47">
        <f t="shared" si="1"/>
        <v>18.040836495520107</v>
      </c>
      <c r="Q12" s="9"/>
    </row>
    <row r="13" spans="1:134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6622524</v>
      </c>
      <c r="L13" s="46">
        <v>1757835</v>
      </c>
      <c r="M13" s="46">
        <v>0</v>
      </c>
      <c r="N13" s="46">
        <v>0</v>
      </c>
      <c r="O13" s="46">
        <f t="shared" si="2"/>
        <v>8380359</v>
      </c>
      <c r="P13" s="47">
        <f t="shared" si="1"/>
        <v>39.066722917851514</v>
      </c>
      <c r="Q13" s="9"/>
    </row>
    <row r="14" spans="1:134">
      <c r="A14" s="12"/>
      <c r="B14" s="44">
        <v>519</v>
      </c>
      <c r="C14" s="20" t="s">
        <v>26</v>
      </c>
      <c r="D14" s="46">
        <v>4608161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20838002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25446163</v>
      </c>
      <c r="P14" s="47">
        <f t="shared" si="1"/>
        <v>118.62238828234987</v>
      </c>
      <c r="Q14" s="9"/>
    </row>
    <row r="15" spans="1:134" ht="15.75">
      <c r="A15" s="28" t="s">
        <v>27</v>
      </c>
      <c r="B15" s="29"/>
      <c r="C15" s="30"/>
      <c r="D15" s="31">
        <f t="shared" ref="D15:N15" si="3">SUM(D16:D19)</f>
        <v>55294213</v>
      </c>
      <c r="E15" s="31">
        <f t="shared" si="3"/>
        <v>11264380</v>
      </c>
      <c r="F15" s="31">
        <f t="shared" si="3"/>
        <v>0</v>
      </c>
      <c r="G15" s="31">
        <f t="shared" si="3"/>
        <v>335305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31">
        <f t="shared" si="3"/>
        <v>0</v>
      </c>
      <c r="O15" s="42">
        <f t="shared" ref="O15:O24" si="4">SUM(D15:N15)</f>
        <v>66893898</v>
      </c>
      <c r="P15" s="43">
        <f t="shared" si="1"/>
        <v>311.83931118714861</v>
      </c>
      <c r="Q15" s="10"/>
    </row>
    <row r="16" spans="1:134">
      <c r="A16" s="12"/>
      <c r="B16" s="44">
        <v>521</v>
      </c>
      <c r="C16" s="20" t="s">
        <v>28</v>
      </c>
      <c r="D16" s="46">
        <v>49906628</v>
      </c>
      <c r="E16" s="46">
        <v>1429665</v>
      </c>
      <c r="F16" s="46">
        <v>0</v>
      </c>
      <c r="G16" s="46">
        <v>335305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51671598</v>
      </c>
      <c r="P16" s="47">
        <f t="shared" si="1"/>
        <v>240.87750916024129</v>
      </c>
      <c r="Q16" s="9"/>
    </row>
    <row r="17" spans="1:17">
      <c r="A17" s="12"/>
      <c r="B17" s="44">
        <v>524</v>
      </c>
      <c r="C17" s="20" t="s">
        <v>29</v>
      </c>
      <c r="D17" s="46">
        <v>0</v>
      </c>
      <c r="E17" s="46">
        <v>9834715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9834715</v>
      </c>
      <c r="P17" s="47">
        <f t="shared" si="1"/>
        <v>45.846494867467861</v>
      </c>
      <c r="Q17" s="9"/>
    </row>
    <row r="18" spans="1:17">
      <c r="A18" s="12"/>
      <c r="B18" s="44">
        <v>525</v>
      </c>
      <c r="C18" s="20" t="s">
        <v>30</v>
      </c>
      <c r="D18" s="46">
        <v>490549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490549</v>
      </c>
      <c r="P18" s="47">
        <f t="shared" si="1"/>
        <v>2.2867924704215108</v>
      </c>
      <c r="Q18" s="9"/>
    </row>
    <row r="19" spans="1:17">
      <c r="A19" s="12"/>
      <c r="B19" s="44">
        <v>529</v>
      </c>
      <c r="C19" s="20" t="s">
        <v>61</v>
      </c>
      <c r="D19" s="46">
        <v>4897036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4897036</v>
      </c>
      <c r="P19" s="47">
        <f t="shared" si="1"/>
        <v>22.828514689017965</v>
      </c>
      <c r="Q19" s="9"/>
    </row>
    <row r="20" spans="1:17" ht="15.75">
      <c r="A20" s="28" t="s">
        <v>31</v>
      </c>
      <c r="B20" s="29"/>
      <c r="C20" s="30"/>
      <c r="D20" s="31">
        <f t="shared" ref="D20:N20" si="5">SUM(D21:D24)</f>
        <v>3422825</v>
      </c>
      <c r="E20" s="31">
        <f t="shared" si="5"/>
        <v>27901391</v>
      </c>
      <c r="F20" s="31">
        <f t="shared" si="5"/>
        <v>0</v>
      </c>
      <c r="G20" s="31">
        <f t="shared" si="5"/>
        <v>72169</v>
      </c>
      <c r="H20" s="31">
        <f t="shared" si="5"/>
        <v>0</v>
      </c>
      <c r="I20" s="31">
        <f t="shared" si="5"/>
        <v>109948479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si="4"/>
        <v>141344864</v>
      </c>
      <c r="P20" s="43">
        <f t="shared" si="1"/>
        <v>658.90740930661866</v>
      </c>
      <c r="Q20" s="10"/>
    </row>
    <row r="21" spans="1:17">
      <c r="A21" s="12"/>
      <c r="B21" s="44">
        <v>534</v>
      </c>
      <c r="C21" s="20" t="s">
        <v>105</v>
      </c>
      <c r="D21" s="46">
        <v>0</v>
      </c>
      <c r="E21" s="46">
        <v>20455214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20455214</v>
      </c>
      <c r="P21" s="47">
        <f t="shared" si="1"/>
        <v>95.356079323494043</v>
      </c>
      <c r="Q21" s="9"/>
    </row>
    <row r="22" spans="1:17">
      <c r="A22" s="12"/>
      <c r="B22" s="44">
        <v>536</v>
      </c>
      <c r="C22" s="20" t="s">
        <v>34</v>
      </c>
      <c r="D22" s="46">
        <v>0</v>
      </c>
      <c r="E22" s="46">
        <v>442193</v>
      </c>
      <c r="F22" s="46">
        <v>0</v>
      </c>
      <c r="G22" s="46">
        <v>0</v>
      </c>
      <c r="H22" s="46">
        <v>0</v>
      </c>
      <c r="I22" s="46">
        <v>85807104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86249297</v>
      </c>
      <c r="P22" s="47">
        <f t="shared" si="1"/>
        <v>402.06838248319457</v>
      </c>
      <c r="Q22" s="9"/>
    </row>
    <row r="23" spans="1:17">
      <c r="A23" s="12"/>
      <c r="B23" s="44">
        <v>538</v>
      </c>
      <c r="C23" s="20" t="s">
        <v>106</v>
      </c>
      <c r="D23" s="46">
        <v>0</v>
      </c>
      <c r="E23" s="46">
        <v>45</v>
      </c>
      <c r="F23" s="46">
        <v>0</v>
      </c>
      <c r="G23" s="46">
        <v>0</v>
      </c>
      <c r="H23" s="46">
        <v>0</v>
      </c>
      <c r="I23" s="46">
        <v>24141375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24141420</v>
      </c>
      <c r="P23" s="47">
        <f t="shared" si="1"/>
        <v>112.5400673149538</v>
      </c>
      <c r="Q23" s="9"/>
    </row>
    <row r="24" spans="1:17">
      <c r="A24" s="12"/>
      <c r="B24" s="44">
        <v>539</v>
      </c>
      <c r="C24" s="20" t="s">
        <v>35</v>
      </c>
      <c r="D24" s="46">
        <v>3422825</v>
      </c>
      <c r="E24" s="46">
        <v>7003939</v>
      </c>
      <c r="F24" s="46">
        <v>0</v>
      </c>
      <c r="G24" s="46">
        <v>72169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10498933</v>
      </c>
      <c r="P24" s="47">
        <f t="shared" si="1"/>
        <v>48.942880184976275</v>
      </c>
      <c r="Q24" s="9"/>
    </row>
    <row r="25" spans="1:17" ht="15.75">
      <c r="A25" s="28" t="s">
        <v>36</v>
      </c>
      <c r="B25" s="29"/>
      <c r="C25" s="30"/>
      <c r="D25" s="31">
        <f t="shared" ref="D25:N25" si="6">SUM(D26:D27)</f>
        <v>0</v>
      </c>
      <c r="E25" s="31">
        <f t="shared" si="6"/>
        <v>20627267</v>
      </c>
      <c r="F25" s="31">
        <f t="shared" si="6"/>
        <v>8561012</v>
      </c>
      <c r="G25" s="31">
        <f t="shared" si="6"/>
        <v>16230949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ref="O25:O32" si="7">SUM(D25:N25)</f>
        <v>45419228</v>
      </c>
      <c r="P25" s="43">
        <f t="shared" si="1"/>
        <v>211.73083341879783</v>
      </c>
      <c r="Q25" s="10"/>
    </row>
    <row r="26" spans="1:17">
      <c r="A26" s="12"/>
      <c r="B26" s="44">
        <v>541</v>
      </c>
      <c r="C26" s="20" t="s">
        <v>37</v>
      </c>
      <c r="D26" s="46">
        <v>0</v>
      </c>
      <c r="E26" s="46">
        <v>13065943</v>
      </c>
      <c r="F26" s="46">
        <v>8561012</v>
      </c>
      <c r="G26" s="46">
        <v>16230949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37857904</v>
      </c>
      <c r="P26" s="47">
        <f t="shared" si="1"/>
        <v>176.48220628956619</v>
      </c>
      <c r="Q26" s="9"/>
    </row>
    <row r="27" spans="1:17">
      <c r="A27" s="12"/>
      <c r="B27" s="44">
        <v>549</v>
      </c>
      <c r="C27" s="20" t="s">
        <v>107</v>
      </c>
      <c r="D27" s="46">
        <v>0</v>
      </c>
      <c r="E27" s="46">
        <v>7561324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7561324</v>
      </c>
      <c r="P27" s="47">
        <f t="shared" si="1"/>
        <v>35.248627129231657</v>
      </c>
      <c r="Q27" s="9"/>
    </row>
    <row r="28" spans="1:17" ht="15.75">
      <c r="A28" s="28" t="s">
        <v>38</v>
      </c>
      <c r="B28" s="29"/>
      <c r="C28" s="30"/>
      <c r="D28" s="31">
        <f t="shared" ref="D28:N28" si="8">SUM(D29:D31)</f>
        <v>254718</v>
      </c>
      <c r="E28" s="31">
        <f t="shared" si="8"/>
        <v>21893023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7"/>
        <v>22147741</v>
      </c>
      <c r="P28" s="43">
        <f t="shared" si="1"/>
        <v>103.24613311951667</v>
      </c>
      <c r="Q28" s="10"/>
    </row>
    <row r="29" spans="1:17">
      <c r="A29" s="13"/>
      <c r="B29" s="45">
        <v>552</v>
      </c>
      <c r="C29" s="21" t="s">
        <v>40</v>
      </c>
      <c r="D29" s="46">
        <v>254718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254718</v>
      </c>
      <c r="P29" s="47">
        <f t="shared" si="1"/>
        <v>1.1874190029555181</v>
      </c>
      <c r="Q29" s="9"/>
    </row>
    <row r="30" spans="1:17">
      <c r="A30" s="13"/>
      <c r="B30" s="45">
        <v>554</v>
      </c>
      <c r="C30" s="21" t="s">
        <v>52</v>
      </c>
      <c r="D30" s="46">
        <v>0</v>
      </c>
      <c r="E30" s="46">
        <v>2751994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2751994</v>
      </c>
      <c r="P30" s="47">
        <f t="shared" si="1"/>
        <v>12.828971535657347</v>
      </c>
      <c r="Q30" s="9"/>
    </row>
    <row r="31" spans="1:17">
      <c r="A31" s="13"/>
      <c r="B31" s="45">
        <v>559</v>
      </c>
      <c r="C31" s="21" t="s">
        <v>53</v>
      </c>
      <c r="D31" s="46">
        <v>0</v>
      </c>
      <c r="E31" s="46">
        <v>19141029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19141029</v>
      </c>
      <c r="P31" s="47">
        <f t="shared" si="1"/>
        <v>89.229742580903817</v>
      </c>
      <c r="Q31" s="9"/>
    </row>
    <row r="32" spans="1:17" ht="15.75">
      <c r="A32" s="28" t="s">
        <v>41</v>
      </c>
      <c r="B32" s="29"/>
      <c r="C32" s="30"/>
      <c r="D32" s="31">
        <f t="shared" ref="D32:N32" si="9">SUM(D33:D33)</f>
        <v>0</v>
      </c>
      <c r="E32" s="31">
        <f t="shared" si="9"/>
        <v>4562946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7"/>
        <v>4562946</v>
      </c>
      <c r="P32" s="43">
        <f t="shared" si="1"/>
        <v>21.271087201767717</v>
      </c>
      <c r="Q32" s="10"/>
    </row>
    <row r="33" spans="1:120">
      <c r="A33" s="12"/>
      <c r="B33" s="44">
        <v>569</v>
      </c>
      <c r="C33" s="20" t="s">
        <v>96</v>
      </c>
      <c r="D33" s="46">
        <v>0</v>
      </c>
      <c r="E33" s="46">
        <v>4562946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8" si="10">SUM(D33:N33)</f>
        <v>4562946</v>
      </c>
      <c r="P33" s="47">
        <f t="shared" si="1"/>
        <v>21.271087201767717</v>
      </c>
      <c r="Q33" s="9"/>
    </row>
    <row r="34" spans="1:120" ht="15.75">
      <c r="A34" s="28" t="s">
        <v>43</v>
      </c>
      <c r="B34" s="29"/>
      <c r="C34" s="30"/>
      <c r="D34" s="31">
        <f t="shared" ref="D34:N34" si="11">SUM(D35:D38)</f>
        <v>15554480</v>
      </c>
      <c r="E34" s="31">
        <f t="shared" si="11"/>
        <v>0</v>
      </c>
      <c r="F34" s="31">
        <f t="shared" si="11"/>
        <v>0</v>
      </c>
      <c r="G34" s="31">
        <f t="shared" si="11"/>
        <v>5483118</v>
      </c>
      <c r="H34" s="31">
        <f t="shared" si="11"/>
        <v>0</v>
      </c>
      <c r="I34" s="31">
        <f t="shared" si="11"/>
        <v>1820737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>SUM(D34:N34)</f>
        <v>22858335</v>
      </c>
      <c r="P34" s="43">
        <f t="shared" si="1"/>
        <v>106.55870945486076</v>
      </c>
      <c r="Q34" s="9"/>
    </row>
    <row r="35" spans="1:120">
      <c r="A35" s="12"/>
      <c r="B35" s="44">
        <v>572</v>
      </c>
      <c r="C35" s="20" t="s">
        <v>44</v>
      </c>
      <c r="D35" s="46">
        <v>11681764</v>
      </c>
      <c r="E35" s="46">
        <v>0</v>
      </c>
      <c r="F35" s="46">
        <v>0</v>
      </c>
      <c r="G35" s="46">
        <v>5483118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17164882</v>
      </c>
      <c r="P35" s="47">
        <f t="shared" si="1"/>
        <v>80.017537316911714</v>
      </c>
      <c r="Q35" s="9"/>
    </row>
    <row r="36" spans="1:120">
      <c r="A36" s="12"/>
      <c r="B36" s="44">
        <v>573</v>
      </c>
      <c r="C36" s="20" t="s">
        <v>62</v>
      </c>
      <c r="D36" s="46">
        <v>3773116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3773116</v>
      </c>
      <c r="P36" s="47">
        <f t="shared" si="1"/>
        <v>17.589136373383557</v>
      </c>
      <c r="Q36" s="9"/>
    </row>
    <row r="37" spans="1:120">
      <c r="A37" s="12"/>
      <c r="B37" s="44">
        <v>575</v>
      </c>
      <c r="C37" s="20" t="s">
        <v>64</v>
      </c>
      <c r="D37" s="46">
        <v>53269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53269</v>
      </c>
      <c r="P37" s="47">
        <f t="shared" si="1"/>
        <v>0.24832411870553903</v>
      </c>
      <c r="Q37" s="9"/>
    </row>
    <row r="38" spans="1:120">
      <c r="A38" s="12"/>
      <c r="B38" s="44">
        <v>579</v>
      </c>
      <c r="C38" s="20" t="s">
        <v>97</v>
      </c>
      <c r="D38" s="46">
        <v>46331</v>
      </c>
      <c r="E38" s="46">
        <v>0</v>
      </c>
      <c r="F38" s="46">
        <v>0</v>
      </c>
      <c r="G38" s="46">
        <v>0</v>
      </c>
      <c r="H38" s="46">
        <v>0</v>
      </c>
      <c r="I38" s="46">
        <v>1820737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1867068</v>
      </c>
      <c r="P38" s="47">
        <f t="shared" si="1"/>
        <v>8.7037116458599435</v>
      </c>
      <c r="Q38" s="9"/>
    </row>
    <row r="39" spans="1:120" ht="15.75">
      <c r="A39" s="28" t="s">
        <v>47</v>
      </c>
      <c r="B39" s="29"/>
      <c r="C39" s="30"/>
      <c r="D39" s="31">
        <f t="shared" ref="D39:N39" si="12">SUM(D40:D41)</f>
        <v>15749573</v>
      </c>
      <c r="E39" s="31">
        <f t="shared" si="12"/>
        <v>26985781</v>
      </c>
      <c r="F39" s="31">
        <f t="shared" si="12"/>
        <v>101636</v>
      </c>
      <c r="G39" s="31">
        <f t="shared" si="12"/>
        <v>987816</v>
      </c>
      <c r="H39" s="31">
        <f t="shared" si="12"/>
        <v>0</v>
      </c>
      <c r="I39" s="31">
        <f t="shared" si="12"/>
        <v>6164686</v>
      </c>
      <c r="J39" s="31">
        <f t="shared" si="12"/>
        <v>65780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si="12"/>
        <v>0</v>
      </c>
      <c r="O39" s="31">
        <f>SUM(D39:N39)</f>
        <v>50055272</v>
      </c>
      <c r="P39" s="43">
        <f t="shared" si="1"/>
        <v>233.34268159653917</v>
      </c>
      <c r="Q39" s="9"/>
    </row>
    <row r="40" spans="1:120">
      <c r="A40" s="12"/>
      <c r="B40" s="44">
        <v>581</v>
      </c>
      <c r="C40" s="20" t="s">
        <v>108</v>
      </c>
      <c r="D40" s="46">
        <v>11709573</v>
      </c>
      <c r="E40" s="46">
        <v>26985781</v>
      </c>
      <c r="F40" s="46">
        <v>101636</v>
      </c>
      <c r="G40" s="46">
        <v>987816</v>
      </c>
      <c r="H40" s="46">
        <v>0</v>
      </c>
      <c r="I40" s="46">
        <v>6164686</v>
      </c>
      <c r="J40" s="46">
        <v>65780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46015272</v>
      </c>
      <c r="P40" s="47">
        <f t="shared" si="1"/>
        <v>214.5094119731113</v>
      </c>
      <c r="Q40" s="9"/>
    </row>
    <row r="41" spans="1:120" ht="15.75" thickBot="1">
      <c r="A41" s="12"/>
      <c r="B41" s="44">
        <v>585</v>
      </c>
      <c r="C41" s="20" t="s">
        <v>46</v>
      </c>
      <c r="D41" s="46">
        <v>4040000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4040000</v>
      </c>
      <c r="P41" s="47">
        <f t="shared" si="1"/>
        <v>18.833269623427842</v>
      </c>
      <c r="Q41" s="9"/>
    </row>
    <row r="42" spans="1:120" ht="16.5" thickBot="1">
      <c r="A42" s="14" t="s">
        <v>10</v>
      </c>
      <c r="B42" s="23"/>
      <c r="C42" s="22"/>
      <c r="D42" s="15">
        <f>SUM(D5,D15,D20,D25,D28,D32,D34,D39)</f>
        <v>120062144</v>
      </c>
      <c r="E42" s="15">
        <f t="shared" ref="E42:N42" si="13">SUM(E5,E15,E20,E25,E28,E32,E34,E39)</f>
        <v>113234788</v>
      </c>
      <c r="F42" s="15">
        <f t="shared" si="13"/>
        <v>8662648</v>
      </c>
      <c r="G42" s="15">
        <f t="shared" si="13"/>
        <v>23109357</v>
      </c>
      <c r="H42" s="15">
        <f t="shared" si="13"/>
        <v>0</v>
      </c>
      <c r="I42" s="15">
        <f t="shared" si="13"/>
        <v>117933902</v>
      </c>
      <c r="J42" s="15">
        <f t="shared" si="13"/>
        <v>20903782</v>
      </c>
      <c r="K42" s="15">
        <f t="shared" si="13"/>
        <v>6622524</v>
      </c>
      <c r="L42" s="15">
        <f t="shared" si="13"/>
        <v>1757835</v>
      </c>
      <c r="M42" s="15">
        <f t="shared" si="13"/>
        <v>0</v>
      </c>
      <c r="N42" s="15">
        <f t="shared" si="13"/>
        <v>0</v>
      </c>
      <c r="O42" s="15">
        <f>SUM(D42:N42)</f>
        <v>412286980</v>
      </c>
      <c r="P42" s="37">
        <f t="shared" si="1"/>
        <v>1921.9583803388123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40"/>
      <c r="M44" s="163" t="s">
        <v>109</v>
      </c>
      <c r="N44" s="163"/>
      <c r="O44" s="163"/>
      <c r="P44" s="41">
        <v>214514</v>
      </c>
    </row>
    <row r="45" spans="1:120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1:120" ht="15.75" customHeight="1" thickBot="1">
      <c r="A46" s="165" t="s">
        <v>55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26105519</v>
      </c>
      <c r="E5" s="26">
        <f t="shared" ref="E5:M5" si="0">SUM(E6:E14)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17939455</v>
      </c>
      <c r="K5" s="26">
        <f t="shared" si="0"/>
        <v>4925802</v>
      </c>
      <c r="L5" s="26">
        <f t="shared" si="0"/>
        <v>751461</v>
      </c>
      <c r="M5" s="26">
        <f t="shared" si="0"/>
        <v>0</v>
      </c>
      <c r="N5" s="27">
        <f>SUM(D5:M5)</f>
        <v>49722237</v>
      </c>
      <c r="O5" s="32">
        <f t="shared" ref="O5:O41" si="1">(N5/O$43)</f>
        <v>245.04093852568084</v>
      </c>
      <c r="P5" s="6"/>
    </row>
    <row r="6" spans="1:133">
      <c r="A6" s="12"/>
      <c r="B6" s="44">
        <v>511</v>
      </c>
      <c r="C6" s="20" t="s">
        <v>19</v>
      </c>
      <c r="D6" s="46">
        <v>663040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663040</v>
      </c>
      <c r="O6" s="47">
        <f t="shared" si="1"/>
        <v>3.2675911962703412</v>
      </c>
      <c r="P6" s="9"/>
    </row>
    <row r="7" spans="1:133">
      <c r="A7" s="12"/>
      <c r="B7" s="44">
        <v>512</v>
      </c>
      <c r="C7" s="20" t="s">
        <v>20</v>
      </c>
      <c r="D7" s="46">
        <v>1975924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1975924</v>
      </c>
      <c r="O7" s="47">
        <f t="shared" si="1"/>
        <v>9.7377411119981865</v>
      </c>
      <c r="P7" s="9"/>
    </row>
    <row r="8" spans="1:133">
      <c r="A8" s="12"/>
      <c r="B8" s="44">
        <v>513</v>
      </c>
      <c r="C8" s="20" t="s">
        <v>21</v>
      </c>
      <c r="D8" s="46">
        <v>6956431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6956431</v>
      </c>
      <c r="O8" s="47">
        <f t="shared" si="1"/>
        <v>34.282656691997595</v>
      </c>
      <c r="P8" s="9"/>
    </row>
    <row r="9" spans="1:133">
      <c r="A9" s="12"/>
      <c r="B9" s="44">
        <v>514</v>
      </c>
      <c r="C9" s="20" t="s">
        <v>22</v>
      </c>
      <c r="D9" s="46">
        <v>2512789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2512789</v>
      </c>
      <c r="O9" s="47">
        <f t="shared" si="1"/>
        <v>12.383517155050908</v>
      </c>
      <c r="P9" s="9"/>
    </row>
    <row r="10" spans="1:133">
      <c r="A10" s="12"/>
      <c r="B10" s="44">
        <v>515</v>
      </c>
      <c r="C10" s="20" t="s">
        <v>23</v>
      </c>
      <c r="D10" s="46">
        <v>1925665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1925665</v>
      </c>
      <c r="O10" s="47">
        <f t="shared" si="1"/>
        <v>9.4900549001054628</v>
      </c>
      <c r="P10" s="9"/>
    </row>
    <row r="11" spans="1:133">
      <c r="A11" s="12"/>
      <c r="B11" s="44">
        <v>516</v>
      </c>
      <c r="C11" s="20" t="s">
        <v>93</v>
      </c>
      <c r="D11" s="46">
        <v>4802671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4802671</v>
      </c>
      <c r="O11" s="47">
        <f t="shared" si="1"/>
        <v>23.668504883842417</v>
      </c>
      <c r="P11" s="9"/>
    </row>
    <row r="12" spans="1:133">
      <c r="A12" s="12"/>
      <c r="B12" s="44">
        <v>517</v>
      </c>
      <c r="C12" s="20" t="s">
        <v>24</v>
      </c>
      <c r="D12" s="46">
        <v>3867610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3867610</v>
      </c>
      <c r="O12" s="47">
        <f t="shared" si="1"/>
        <v>19.060340834047921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4925802</v>
      </c>
      <c r="L13" s="46">
        <v>751461</v>
      </c>
      <c r="M13" s="46">
        <v>0</v>
      </c>
      <c r="N13" s="46">
        <f t="shared" si="2"/>
        <v>5677263</v>
      </c>
      <c r="O13" s="47">
        <f t="shared" si="1"/>
        <v>27.978665838729707</v>
      </c>
      <c r="P13" s="9"/>
    </row>
    <row r="14" spans="1:133">
      <c r="A14" s="12"/>
      <c r="B14" s="44">
        <v>519</v>
      </c>
      <c r="C14" s="20" t="s">
        <v>69</v>
      </c>
      <c r="D14" s="46">
        <v>3401389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17939455</v>
      </c>
      <c r="K14" s="46">
        <v>0</v>
      </c>
      <c r="L14" s="46">
        <v>0</v>
      </c>
      <c r="M14" s="46">
        <v>0</v>
      </c>
      <c r="N14" s="46">
        <f t="shared" si="2"/>
        <v>21340844</v>
      </c>
      <c r="O14" s="47">
        <f t="shared" si="1"/>
        <v>105.17186591363829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SUM(D16:D19)</f>
        <v>52643438</v>
      </c>
      <c r="E15" s="31">
        <f t="shared" si="3"/>
        <v>9397873</v>
      </c>
      <c r="F15" s="31">
        <f t="shared" si="3"/>
        <v>0</v>
      </c>
      <c r="G15" s="31">
        <f t="shared" si="3"/>
        <v>89098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4" si="4">SUM(D15:M15)</f>
        <v>62130409</v>
      </c>
      <c r="O15" s="43">
        <f t="shared" si="1"/>
        <v>306.19084439713379</v>
      </c>
      <c r="P15" s="10"/>
    </row>
    <row r="16" spans="1:133">
      <c r="A16" s="12"/>
      <c r="B16" s="44">
        <v>521</v>
      </c>
      <c r="C16" s="20" t="s">
        <v>28</v>
      </c>
      <c r="D16" s="46">
        <v>47765053</v>
      </c>
      <c r="E16" s="46">
        <v>1184524</v>
      </c>
      <c r="F16" s="46">
        <v>0</v>
      </c>
      <c r="G16" s="46">
        <v>89098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49038675</v>
      </c>
      <c r="O16" s="47">
        <f t="shared" si="1"/>
        <v>241.67221088737099</v>
      </c>
      <c r="P16" s="9"/>
    </row>
    <row r="17" spans="1:16">
      <c r="A17" s="12"/>
      <c r="B17" s="44">
        <v>524</v>
      </c>
      <c r="C17" s="20" t="s">
        <v>29</v>
      </c>
      <c r="D17" s="46">
        <v>0</v>
      </c>
      <c r="E17" s="46">
        <v>8213349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8213349</v>
      </c>
      <c r="O17" s="47">
        <f t="shared" si="1"/>
        <v>40.476995180224137</v>
      </c>
      <c r="P17" s="9"/>
    </row>
    <row r="18" spans="1:16">
      <c r="A18" s="12"/>
      <c r="B18" s="44">
        <v>525</v>
      </c>
      <c r="C18" s="20" t="s">
        <v>30</v>
      </c>
      <c r="D18" s="46">
        <v>389521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389521</v>
      </c>
      <c r="O18" s="47">
        <f t="shared" si="1"/>
        <v>1.9196359048661009</v>
      </c>
      <c r="P18" s="9"/>
    </row>
    <row r="19" spans="1:16">
      <c r="A19" s="12"/>
      <c r="B19" s="44">
        <v>529</v>
      </c>
      <c r="C19" s="20" t="s">
        <v>61</v>
      </c>
      <c r="D19" s="46">
        <v>4488864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4488864</v>
      </c>
      <c r="O19" s="47">
        <f t="shared" si="1"/>
        <v>22.122002424672523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SUM(D21:D24)</f>
        <v>2490757</v>
      </c>
      <c r="E20" s="31">
        <f t="shared" si="5"/>
        <v>26344062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108347232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137182051</v>
      </c>
      <c r="O20" s="43">
        <f t="shared" si="1"/>
        <v>676.06005992686562</v>
      </c>
      <c r="P20" s="10"/>
    </row>
    <row r="21" spans="1:16">
      <c r="A21" s="12"/>
      <c r="B21" s="44">
        <v>534</v>
      </c>
      <c r="C21" s="20" t="s">
        <v>81</v>
      </c>
      <c r="D21" s="46">
        <v>0</v>
      </c>
      <c r="E21" s="46">
        <v>19628091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19628091</v>
      </c>
      <c r="O21" s="47">
        <f t="shared" si="1"/>
        <v>96.731083118956803</v>
      </c>
      <c r="P21" s="9"/>
    </row>
    <row r="22" spans="1:16">
      <c r="A22" s="12"/>
      <c r="B22" s="44">
        <v>536</v>
      </c>
      <c r="C22" s="20" t="s">
        <v>71</v>
      </c>
      <c r="D22" s="46">
        <v>0</v>
      </c>
      <c r="E22" s="46">
        <v>280252</v>
      </c>
      <c r="F22" s="46">
        <v>0</v>
      </c>
      <c r="G22" s="46">
        <v>0</v>
      </c>
      <c r="H22" s="46">
        <v>0</v>
      </c>
      <c r="I22" s="46">
        <v>85244031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85524283</v>
      </c>
      <c r="O22" s="47">
        <f t="shared" si="1"/>
        <v>421.48044491755127</v>
      </c>
      <c r="P22" s="9"/>
    </row>
    <row r="23" spans="1:16">
      <c r="A23" s="12"/>
      <c r="B23" s="44">
        <v>538</v>
      </c>
      <c r="C23" s="20" t="s">
        <v>94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23103201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23103201</v>
      </c>
      <c r="O23" s="47">
        <f t="shared" si="1"/>
        <v>113.85710695171353</v>
      </c>
      <c r="P23" s="9"/>
    </row>
    <row r="24" spans="1:16">
      <c r="A24" s="12"/>
      <c r="B24" s="44">
        <v>539</v>
      </c>
      <c r="C24" s="20" t="s">
        <v>35</v>
      </c>
      <c r="D24" s="46">
        <v>2490757</v>
      </c>
      <c r="E24" s="46">
        <v>6435719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8926476</v>
      </c>
      <c r="O24" s="47">
        <f t="shared" si="1"/>
        <v>43.991424938643959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SUM(D26:D27)</f>
        <v>0</v>
      </c>
      <c r="E25" s="31">
        <f t="shared" si="6"/>
        <v>23336947</v>
      </c>
      <c r="F25" s="31">
        <f t="shared" si="6"/>
        <v>8430838</v>
      </c>
      <c r="G25" s="31">
        <f t="shared" si="6"/>
        <v>20317972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52085757</v>
      </c>
      <c r="O25" s="43">
        <f t="shared" si="1"/>
        <v>256.68882876489545</v>
      </c>
      <c r="P25" s="10"/>
    </row>
    <row r="26" spans="1:16">
      <c r="A26" s="12"/>
      <c r="B26" s="44">
        <v>541</v>
      </c>
      <c r="C26" s="20" t="s">
        <v>72</v>
      </c>
      <c r="D26" s="46">
        <v>0</v>
      </c>
      <c r="E26" s="46">
        <v>15813362</v>
      </c>
      <c r="F26" s="46">
        <v>8430838</v>
      </c>
      <c r="G26" s="46">
        <v>20317972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44562172</v>
      </c>
      <c r="O26" s="47">
        <f t="shared" si="1"/>
        <v>219.61112589569964</v>
      </c>
      <c r="P26" s="9"/>
    </row>
    <row r="27" spans="1:16">
      <c r="A27" s="12"/>
      <c r="B27" s="44">
        <v>549</v>
      </c>
      <c r="C27" s="20" t="s">
        <v>95</v>
      </c>
      <c r="D27" s="46">
        <v>0</v>
      </c>
      <c r="E27" s="46">
        <v>7523585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7523585</v>
      </c>
      <c r="O27" s="47">
        <f t="shared" si="1"/>
        <v>37.077702869195818</v>
      </c>
      <c r="P27" s="9"/>
    </row>
    <row r="28" spans="1:16" ht="15.75">
      <c r="A28" s="28" t="s">
        <v>38</v>
      </c>
      <c r="B28" s="29"/>
      <c r="C28" s="30"/>
      <c r="D28" s="31">
        <f t="shared" ref="D28:M28" si="8">SUM(D29:D31)</f>
        <v>642584</v>
      </c>
      <c r="E28" s="31">
        <f t="shared" si="8"/>
        <v>16350949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16993533</v>
      </c>
      <c r="O28" s="43">
        <f t="shared" si="1"/>
        <v>83.747464443064544</v>
      </c>
      <c r="P28" s="10"/>
    </row>
    <row r="29" spans="1:16">
      <c r="A29" s="13"/>
      <c r="B29" s="45">
        <v>552</v>
      </c>
      <c r="C29" s="21" t="s">
        <v>40</v>
      </c>
      <c r="D29" s="46">
        <v>286050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286050</v>
      </c>
      <c r="O29" s="47">
        <f t="shared" si="1"/>
        <v>1.4097105177562907</v>
      </c>
      <c r="P29" s="9"/>
    </row>
    <row r="30" spans="1:16">
      <c r="A30" s="13"/>
      <c r="B30" s="45">
        <v>554</v>
      </c>
      <c r="C30" s="21" t="s">
        <v>52</v>
      </c>
      <c r="D30" s="46">
        <v>0</v>
      </c>
      <c r="E30" s="46">
        <v>2577518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2577518</v>
      </c>
      <c r="O30" s="47">
        <f t="shared" si="1"/>
        <v>12.702514365691869</v>
      </c>
      <c r="P30" s="9"/>
    </row>
    <row r="31" spans="1:16">
      <c r="A31" s="13"/>
      <c r="B31" s="45">
        <v>559</v>
      </c>
      <c r="C31" s="21" t="s">
        <v>53</v>
      </c>
      <c r="D31" s="46">
        <v>356534</v>
      </c>
      <c r="E31" s="46">
        <v>13773431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14129965</v>
      </c>
      <c r="O31" s="47">
        <f t="shared" si="1"/>
        <v>69.635239559616394</v>
      </c>
      <c r="P31" s="9"/>
    </row>
    <row r="32" spans="1:16" ht="15.75">
      <c r="A32" s="28" t="s">
        <v>41</v>
      </c>
      <c r="B32" s="29"/>
      <c r="C32" s="30"/>
      <c r="D32" s="31">
        <f t="shared" ref="D32:M32" si="9">SUM(D33:D33)</f>
        <v>0</v>
      </c>
      <c r="E32" s="31">
        <f t="shared" si="9"/>
        <v>1388537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1388537</v>
      </c>
      <c r="O32" s="43">
        <f t="shared" si="1"/>
        <v>6.8429827414569715</v>
      </c>
      <c r="P32" s="10"/>
    </row>
    <row r="33" spans="1:119">
      <c r="A33" s="12"/>
      <c r="B33" s="44">
        <v>569</v>
      </c>
      <c r="C33" s="20" t="s">
        <v>96</v>
      </c>
      <c r="D33" s="46">
        <v>0</v>
      </c>
      <c r="E33" s="46">
        <v>1388537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1388537</v>
      </c>
      <c r="O33" s="47">
        <f t="shared" si="1"/>
        <v>6.8429827414569715</v>
      </c>
      <c r="P33" s="9"/>
    </row>
    <row r="34" spans="1:119" ht="15.75">
      <c r="A34" s="28" t="s">
        <v>43</v>
      </c>
      <c r="B34" s="29"/>
      <c r="C34" s="30"/>
      <c r="D34" s="31">
        <f t="shared" ref="D34:M34" si="11">SUM(D35:D38)</f>
        <v>15039611</v>
      </c>
      <c r="E34" s="31">
        <f t="shared" si="11"/>
        <v>0</v>
      </c>
      <c r="F34" s="31">
        <f t="shared" si="11"/>
        <v>0</v>
      </c>
      <c r="G34" s="31">
        <f t="shared" si="11"/>
        <v>8489068</v>
      </c>
      <c r="H34" s="31">
        <f t="shared" si="11"/>
        <v>0</v>
      </c>
      <c r="I34" s="31">
        <f t="shared" si="11"/>
        <v>1729218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25257897</v>
      </c>
      <c r="O34" s="43">
        <f t="shared" si="1"/>
        <v>124.47587155149472</v>
      </c>
      <c r="P34" s="9"/>
    </row>
    <row r="35" spans="1:119">
      <c r="A35" s="12"/>
      <c r="B35" s="44">
        <v>572</v>
      </c>
      <c r="C35" s="20" t="s">
        <v>75</v>
      </c>
      <c r="D35" s="46">
        <v>10748442</v>
      </c>
      <c r="E35" s="46">
        <v>0</v>
      </c>
      <c r="F35" s="46">
        <v>0</v>
      </c>
      <c r="G35" s="46">
        <v>8489068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19237510</v>
      </c>
      <c r="O35" s="47">
        <f t="shared" si="1"/>
        <v>94.806223326138166</v>
      </c>
      <c r="P35" s="9"/>
    </row>
    <row r="36" spans="1:119">
      <c r="A36" s="12"/>
      <c r="B36" s="44">
        <v>573</v>
      </c>
      <c r="C36" s="20" t="s">
        <v>62</v>
      </c>
      <c r="D36" s="46">
        <v>4208672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4208672</v>
      </c>
      <c r="O36" s="47">
        <f t="shared" si="1"/>
        <v>20.741161280148241</v>
      </c>
      <c r="P36" s="9"/>
    </row>
    <row r="37" spans="1:119">
      <c r="A37" s="12"/>
      <c r="B37" s="44">
        <v>575</v>
      </c>
      <c r="C37" s="20" t="s">
        <v>76</v>
      </c>
      <c r="D37" s="46">
        <v>44713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44713</v>
      </c>
      <c r="O37" s="47">
        <f t="shared" si="1"/>
        <v>0.22035443586938308</v>
      </c>
      <c r="P37" s="9"/>
    </row>
    <row r="38" spans="1:119">
      <c r="A38" s="12"/>
      <c r="B38" s="44">
        <v>579</v>
      </c>
      <c r="C38" s="20" t="s">
        <v>97</v>
      </c>
      <c r="D38" s="46">
        <v>37784</v>
      </c>
      <c r="E38" s="46">
        <v>0</v>
      </c>
      <c r="F38" s="46">
        <v>0</v>
      </c>
      <c r="G38" s="46">
        <v>0</v>
      </c>
      <c r="H38" s="46">
        <v>0</v>
      </c>
      <c r="I38" s="46">
        <v>1729218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1767002</v>
      </c>
      <c r="O38" s="47">
        <f t="shared" si="1"/>
        <v>8.708132509338931</v>
      </c>
      <c r="P38" s="9"/>
    </row>
    <row r="39" spans="1:119" ht="15.75">
      <c r="A39" s="28" t="s">
        <v>77</v>
      </c>
      <c r="B39" s="29"/>
      <c r="C39" s="30"/>
      <c r="D39" s="31">
        <f t="shared" ref="D39:M39" si="12">SUM(D40:D40)</f>
        <v>9309179</v>
      </c>
      <c r="E39" s="31">
        <f t="shared" si="12"/>
        <v>2444391</v>
      </c>
      <c r="F39" s="31">
        <f t="shared" si="12"/>
        <v>349643</v>
      </c>
      <c r="G39" s="31">
        <f t="shared" si="12"/>
        <v>2065451</v>
      </c>
      <c r="H39" s="31">
        <f t="shared" si="12"/>
        <v>0</v>
      </c>
      <c r="I39" s="31">
        <f t="shared" si="12"/>
        <v>5715699</v>
      </c>
      <c r="J39" s="31">
        <f t="shared" si="12"/>
        <v>64501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19948864</v>
      </c>
      <c r="O39" s="43">
        <f t="shared" si="1"/>
        <v>98.311915392727954</v>
      </c>
      <c r="P39" s="9"/>
    </row>
    <row r="40" spans="1:119" ht="15.75" thickBot="1">
      <c r="A40" s="12"/>
      <c r="B40" s="44">
        <v>581</v>
      </c>
      <c r="C40" s="20" t="s">
        <v>78</v>
      </c>
      <c r="D40" s="46">
        <v>9309179</v>
      </c>
      <c r="E40" s="46">
        <v>2444391</v>
      </c>
      <c r="F40" s="46">
        <v>349643</v>
      </c>
      <c r="G40" s="46">
        <v>2065451</v>
      </c>
      <c r="H40" s="46">
        <v>0</v>
      </c>
      <c r="I40" s="46">
        <v>5715699</v>
      </c>
      <c r="J40" s="46">
        <v>64501</v>
      </c>
      <c r="K40" s="46">
        <v>0</v>
      </c>
      <c r="L40" s="46">
        <v>0</v>
      </c>
      <c r="M40" s="46">
        <v>0</v>
      </c>
      <c r="N40" s="46">
        <f>SUM(D40:M40)</f>
        <v>19948864</v>
      </c>
      <c r="O40" s="47">
        <f t="shared" si="1"/>
        <v>98.311915392727954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SUM(D5,D15,D20,D25,D28,D32,D34,D39)</f>
        <v>106231088</v>
      </c>
      <c r="E41" s="15">
        <f t="shared" si="13"/>
        <v>79262759</v>
      </c>
      <c r="F41" s="15">
        <f t="shared" si="13"/>
        <v>8780481</v>
      </c>
      <c r="G41" s="15">
        <f t="shared" si="13"/>
        <v>30961589</v>
      </c>
      <c r="H41" s="15">
        <f t="shared" si="13"/>
        <v>0</v>
      </c>
      <c r="I41" s="15">
        <f t="shared" si="13"/>
        <v>115792149</v>
      </c>
      <c r="J41" s="15">
        <f t="shared" si="13"/>
        <v>18003956</v>
      </c>
      <c r="K41" s="15">
        <f t="shared" si="13"/>
        <v>4925802</v>
      </c>
      <c r="L41" s="15">
        <f t="shared" si="13"/>
        <v>751461</v>
      </c>
      <c r="M41" s="15">
        <f t="shared" si="13"/>
        <v>0</v>
      </c>
      <c r="N41" s="15">
        <f>SUM(D41:M41)</f>
        <v>364709285</v>
      </c>
      <c r="O41" s="37">
        <f t="shared" si="1"/>
        <v>1797.3589057433198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100</v>
      </c>
      <c r="M43" s="163"/>
      <c r="N43" s="163"/>
      <c r="O43" s="41">
        <v>202914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55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25327780</v>
      </c>
      <c r="E5" s="26">
        <f t="shared" ref="E5:M5" si="0">SUM(E6:E14)</f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21139661</v>
      </c>
      <c r="K5" s="26">
        <f t="shared" si="0"/>
        <v>8249256</v>
      </c>
      <c r="L5" s="26">
        <f t="shared" si="0"/>
        <v>0</v>
      </c>
      <c r="M5" s="26">
        <f t="shared" si="0"/>
        <v>0</v>
      </c>
      <c r="N5" s="27">
        <f>SUM(D5:M5)</f>
        <v>54716697</v>
      </c>
      <c r="O5" s="32">
        <f t="shared" ref="O5:O42" si="1">(N5/O$44)</f>
        <v>285.12684533331947</v>
      </c>
      <c r="P5" s="6"/>
    </row>
    <row r="6" spans="1:133">
      <c r="A6" s="12"/>
      <c r="B6" s="44">
        <v>511</v>
      </c>
      <c r="C6" s="20" t="s">
        <v>19</v>
      </c>
      <c r="D6" s="46">
        <v>625961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625961</v>
      </c>
      <c r="O6" s="47">
        <f t="shared" si="1"/>
        <v>3.2618614612590737</v>
      </c>
      <c r="P6" s="9"/>
    </row>
    <row r="7" spans="1:133">
      <c r="A7" s="12"/>
      <c r="B7" s="44">
        <v>512</v>
      </c>
      <c r="C7" s="20" t="s">
        <v>20</v>
      </c>
      <c r="D7" s="46">
        <v>1916963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1916963</v>
      </c>
      <c r="O7" s="47">
        <f t="shared" si="1"/>
        <v>9.9892289333673787</v>
      </c>
      <c r="P7" s="9"/>
    </row>
    <row r="8" spans="1:133">
      <c r="A8" s="12"/>
      <c r="B8" s="44">
        <v>513</v>
      </c>
      <c r="C8" s="20" t="s">
        <v>21</v>
      </c>
      <c r="D8" s="46">
        <v>6659692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6659692</v>
      </c>
      <c r="O8" s="47">
        <f t="shared" si="1"/>
        <v>34.703428294502949</v>
      </c>
      <c r="P8" s="9"/>
    </row>
    <row r="9" spans="1:133">
      <c r="A9" s="12"/>
      <c r="B9" s="44">
        <v>514</v>
      </c>
      <c r="C9" s="20" t="s">
        <v>22</v>
      </c>
      <c r="D9" s="46">
        <v>2210967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2210967</v>
      </c>
      <c r="O9" s="47">
        <f t="shared" si="1"/>
        <v>11.521273768518471</v>
      </c>
      <c r="P9" s="9"/>
    </row>
    <row r="10" spans="1:133">
      <c r="A10" s="12"/>
      <c r="B10" s="44">
        <v>515</v>
      </c>
      <c r="C10" s="20" t="s">
        <v>23</v>
      </c>
      <c r="D10" s="46">
        <v>1419625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1419625</v>
      </c>
      <c r="O10" s="47">
        <f t="shared" si="1"/>
        <v>7.3976175463645699</v>
      </c>
      <c r="P10" s="9"/>
    </row>
    <row r="11" spans="1:133">
      <c r="A11" s="12"/>
      <c r="B11" s="44">
        <v>516</v>
      </c>
      <c r="C11" s="20" t="s">
        <v>93</v>
      </c>
      <c r="D11" s="46">
        <v>4541552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4541552</v>
      </c>
      <c r="O11" s="47">
        <f t="shared" si="1"/>
        <v>23.665872862852588</v>
      </c>
      <c r="P11" s="9"/>
    </row>
    <row r="12" spans="1:133">
      <c r="A12" s="12"/>
      <c r="B12" s="44">
        <v>517</v>
      </c>
      <c r="C12" s="20" t="s">
        <v>24</v>
      </c>
      <c r="D12" s="46">
        <v>3836021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3836021</v>
      </c>
      <c r="O12" s="47">
        <f t="shared" si="1"/>
        <v>19.989374840414168</v>
      </c>
      <c r="P12" s="9"/>
    </row>
    <row r="13" spans="1:133">
      <c r="A13" s="12"/>
      <c r="B13" s="44">
        <v>518</v>
      </c>
      <c r="C13" s="20" t="s">
        <v>25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8249256</v>
      </c>
      <c r="L13" s="46">
        <v>0</v>
      </c>
      <c r="M13" s="46">
        <v>0</v>
      </c>
      <c r="N13" s="46">
        <f t="shared" si="2"/>
        <v>8249256</v>
      </c>
      <c r="O13" s="47">
        <f t="shared" si="1"/>
        <v>42.986592184593256</v>
      </c>
      <c r="P13" s="9"/>
    </row>
    <row r="14" spans="1:133">
      <c r="A14" s="12"/>
      <c r="B14" s="44">
        <v>519</v>
      </c>
      <c r="C14" s="20" t="s">
        <v>69</v>
      </c>
      <c r="D14" s="46">
        <v>4116999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21139661</v>
      </c>
      <c r="K14" s="46">
        <v>0</v>
      </c>
      <c r="L14" s="46">
        <v>0</v>
      </c>
      <c r="M14" s="46">
        <v>0</v>
      </c>
      <c r="N14" s="46">
        <f t="shared" si="2"/>
        <v>25256660</v>
      </c>
      <c r="O14" s="47">
        <f t="shared" si="1"/>
        <v>131.61159544144698</v>
      </c>
      <c r="P14" s="9"/>
    </row>
    <row r="15" spans="1:133" ht="15.75">
      <c r="A15" s="28" t="s">
        <v>27</v>
      </c>
      <c r="B15" s="29"/>
      <c r="C15" s="30"/>
      <c r="D15" s="31">
        <f t="shared" ref="D15:M15" si="3">SUM(D16:D19)</f>
        <v>49667105</v>
      </c>
      <c r="E15" s="31">
        <f t="shared" si="3"/>
        <v>9030710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379429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24" si="4">SUM(D15:M15)</f>
        <v>59077244</v>
      </c>
      <c r="O15" s="43">
        <f t="shared" si="1"/>
        <v>307.84950730316876</v>
      </c>
      <c r="P15" s="10"/>
    </row>
    <row r="16" spans="1:133">
      <c r="A16" s="12"/>
      <c r="B16" s="44">
        <v>521</v>
      </c>
      <c r="C16" s="20" t="s">
        <v>28</v>
      </c>
      <c r="D16" s="46">
        <v>43703198</v>
      </c>
      <c r="E16" s="46">
        <v>683918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44387116</v>
      </c>
      <c r="O16" s="47">
        <f t="shared" si="1"/>
        <v>231.29975039473067</v>
      </c>
      <c r="P16" s="9"/>
    </row>
    <row r="17" spans="1:16">
      <c r="A17" s="12"/>
      <c r="B17" s="44">
        <v>524</v>
      </c>
      <c r="C17" s="20" t="s">
        <v>29</v>
      </c>
      <c r="D17" s="46">
        <v>0</v>
      </c>
      <c r="E17" s="46">
        <v>8278435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8278435</v>
      </c>
      <c r="O17" s="47">
        <f t="shared" si="1"/>
        <v>43.138642960245541</v>
      </c>
      <c r="P17" s="9"/>
    </row>
    <row r="18" spans="1:16">
      <c r="A18" s="12"/>
      <c r="B18" s="44">
        <v>525</v>
      </c>
      <c r="C18" s="20" t="s">
        <v>30</v>
      </c>
      <c r="D18" s="46">
        <v>1883184</v>
      </c>
      <c r="E18" s="46">
        <v>68357</v>
      </c>
      <c r="F18" s="46">
        <v>0</v>
      </c>
      <c r="G18" s="46">
        <v>0</v>
      </c>
      <c r="H18" s="46">
        <v>0</v>
      </c>
      <c r="I18" s="46">
        <v>379429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2330970</v>
      </c>
      <c r="O18" s="47">
        <f t="shared" si="1"/>
        <v>12.146605316227468</v>
      </c>
      <c r="P18" s="9"/>
    </row>
    <row r="19" spans="1:16">
      <c r="A19" s="12"/>
      <c r="B19" s="44">
        <v>529</v>
      </c>
      <c r="C19" s="20" t="s">
        <v>61</v>
      </c>
      <c r="D19" s="46">
        <v>4080723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4080723</v>
      </c>
      <c r="O19" s="47">
        <f t="shared" si="1"/>
        <v>21.264508631965107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SUM(D21:D24)</f>
        <v>2030861</v>
      </c>
      <c r="E20" s="31">
        <f t="shared" si="5"/>
        <v>25955218</v>
      </c>
      <c r="F20" s="31">
        <f t="shared" si="5"/>
        <v>0</v>
      </c>
      <c r="G20" s="31">
        <f t="shared" si="5"/>
        <v>292247</v>
      </c>
      <c r="H20" s="31">
        <f t="shared" si="5"/>
        <v>0</v>
      </c>
      <c r="I20" s="31">
        <f t="shared" si="5"/>
        <v>103804845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132083171</v>
      </c>
      <c r="O20" s="43">
        <f t="shared" si="1"/>
        <v>688.28090754183108</v>
      </c>
      <c r="P20" s="10"/>
    </row>
    <row r="21" spans="1:16">
      <c r="A21" s="12"/>
      <c r="B21" s="44">
        <v>534</v>
      </c>
      <c r="C21" s="20" t="s">
        <v>81</v>
      </c>
      <c r="D21" s="46">
        <v>0</v>
      </c>
      <c r="E21" s="46">
        <v>18072235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18072235</v>
      </c>
      <c r="O21" s="47">
        <f t="shared" si="1"/>
        <v>94.173801347555795</v>
      </c>
      <c r="P21" s="9"/>
    </row>
    <row r="22" spans="1:16">
      <c r="A22" s="12"/>
      <c r="B22" s="44">
        <v>536</v>
      </c>
      <c r="C22" s="20" t="s">
        <v>71</v>
      </c>
      <c r="D22" s="46">
        <v>0</v>
      </c>
      <c r="E22" s="46">
        <v>2843815</v>
      </c>
      <c r="F22" s="46">
        <v>0</v>
      </c>
      <c r="G22" s="46">
        <v>0</v>
      </c>
      <c r="H22" s="46">
        <v>0</v>
      </c>
      <c r="I22" s="46">
        <v>81217647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84061462</v>
      </c>
      <c r="O22" s="47">
        <f t="shared" si="1"/>
        <v>438.04141675742432</v>
      </c>
      <c r="P22" s="9"/>
    </row>
    <row r="23" spans="1:16">
      <c r="A23" s="12"/>
      <c r="B23" s="44">
        <v>538</v>
      </c>
      <c r="C23" s="20" t="s">
        <v>94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22587198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22587198</v>
      </c>
      <c r="O23" s="47">
        <f t="shared" si="1"/>
        <v>117.70111983658411</v>
      </c>
      <c r="P23" s="9"/>
    </row>
    <row r="24" spans="1:16">
      <c r="A24" s="12"/>
      <c r="B24" s="44">
        <v>539</v>
      </c>
      <c r="C24" s="20" t="s">
        <v>35</v>
      </c>
      <c r="D24" s="46">
        <v>2030861</v>
      </c>
      <c r="E24" s="46">
        <v>5039168</v>
      </c>
      <c r="F24" s="46">
        <v>0</v>
      </c>
      <c r="G24" s="46">
        <v>292247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7362276</v>
      </c>
      <c r="O24" s="47">
        <f t="shared" si="1"/>
        <v>38.364569600266805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SUM(D26:D27)</f>
        <v>0</v>
      </c>
      <c r="E25" s="31">
        <f t="shared" si="6"/>
        <v>19852775</v>
      </c>
      <c r="F25" s="31">
        <f t="shared" si="6"/>
        <v>8176143</v>
      </c>
      <c r="G25" s="31">
        <f t="shared" si="6"/>
        <v>39064397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67093315</v>
      </c>
      <c r="O25" s="43">
        <f t="shared" si="1"/>
        <v>349.62098039113511</v>
      </c>
      <c r="P25" s="10"/>
    </row>
    <row r="26" spans="1:16">
      <c r="A26" s="12"/>
      <c r="B26" s="44">
        <v>541</v>
      </c>
      <c r="C26" s="20" t="s">
        <v>72</v>
      </c>
      <c r="D26" s="46">
        <v>0</v>
      </c>
      <c r="E26" s="46">
        <v>12314397</v>
      </c>
      <c r="F26" s="46">
        <v>8176143</v>
      </c>
      <c r="G26" s="46">
        <v>39064397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59554937</v>
      </c>
      <c r="O26" s="47">
        <f t="shared" si="1"/>
        <v>310.33874926395106</v>
      </c>
      <c r="P26" s="9"/>
    </row>
    <row r="27" spans="1:16">
      <c r="A27" s="12"/>
      <c r="B27" s="44">
        <v>549</v>
      </c>
      <c r="C27" s="20" t="s">
        <v>95</v>
      </c>
      <c r="D27" s="46">
        <v>0</v>
      </c>
      <c r="E27" s="46">
        <v>7538378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7538378</v>
      </c>
      <c r="O27" s="47">
        <f t="shared" si="1"/>
        <v>39.282231127184048</v>
      </c>
      <c r="P27" s="9"/>
    </row>
    <row r="28" spans="1:16" ht="15.75">
      <c r="A28" s="28" t="s">
        <v>38</v>
      </c>
      <c r="B28" s="29"/>
      <c r="C28" s="30"/>
      <c r="D28" s="31">
        <f t="shared" ref="D28:M28" si="8">SUM(D29:D31)</f>
        <v>2576139</v>
      </c>
      <c r="E28" s="31">
        <f t="shared" si="8"/>
        <v>12615787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15191926</v>
      </c>
      <c r="O28" s="43">
        <f t="shared" si="1"/>
        <v>79.164609203608066</v>
      </c>
      <c r="P28" s="10"/>
    </row>
    <row r="29" spans="1:16">
      <c r="A29" s="13"/>
      <c r="B29" s="45">
        <v>552</v>
      </c>
      <c r="C29" s="21" t="s">
        <v>40</v>
      </c>
      <c r="D29" s="46">
        <v>235587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235587</v>
      </c>
      <c r="O29" s="47">
        <f t="shared" si="1"/>
        <v>1.2276358368550779</v>
      </c>
      <c r="P29" s="9"/>
    </row>
    <row r="30" spans="1:16">
      <c r="A30" s="13"/>
      <c r="B30" s="45">
        <v>554</v>
      </c>
      <c r="C30" s="21" t="s">
        <v>52</v>
      </c>
      <c r="D30" s="46">
        <v>0</v>
      </c>
      <c r="E30" s="46">
        <v>984230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984230</v>
      </c>
      <c r="O30" s="47">
        <f t="shared" si="1"/>
        <v>5.1287890236213087</v>
      </c>
      <c r="P30" s="9"/>
    </row>
    <row r="31" spans="1:16">
      <c r="A31" s="13"/>
      <c r="B31" s="45">
        <v>559</v>
      </c>
      <c r="C31" s="21" t="s">
        <v>53</v>
      </c>
      <c r="D31" s="46">
        <v>2340552</v>
      </c>
      <c r="E31" s="46">
        <v>11631557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13972109</v>
      </c>
      <c r="O31" s="47">
        <f t="shared" si="1"/>
        <v>72.808184343131686</v>
      </c>
      <c r="P31" s="9"/>
    </row>
    <row r="32" spans="1:16" ht="15.75">
      <c r="A32" s="28" t="s">
        <v>41</v>
      </c>
      <c r="B32" s="29"/>
      <c r="C32" s="30"/>
      <c r="D32" s="31">
        <f t="shared" ref="D32:M32" si="9">SUM(D33:D33)</f>
        <v>0</v>
      </c>
      <c r="E32" s="31">
        <f t="shared" si="9"/>
        <v>1545118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1545118</v>
      </c>
      <c r="O32" s="43">
        <f t="shared" si="1"/>
        <v>8.0515572971761777</v>
      </c>
      <c r="P32" s="10"/>
    </row>
    <row r="33" spans="1:119">
      <c r="A33" s="12"/>
      <c r="B33" s="44">
        <v>569</v>
      </c>
      <c r="C33" s="20" t="s">
        <v>96</v>
      </c>
      <c r="D33" s="46">
        <v>0</v>
      </c>
      <c r="E33" s="46">
        <v>1545118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1545118</v>
      </c>
      <c r="O33" s="47">
        <f t="shared" si="1"/>
        <v>8.0515572971761777</v>
      </c>
      <c r="P33" s="9"/>
    </row>
    <row r="34" spans="1:119" ht="15.75">
      <c r="A34" s="28" t="s">
        <v>43</v>
      </c>
      <c r="B34" s="29"/>
      <c r="C34" s="30"/>
      <c r="D34" s="31">
        <f t="shared" ref="D34:M34" si="11">SUM(D35:D38)</f>
        <v>14883437</v>
      </c>
      <c r="E34" s="31">
        <f t="shared" si="11"/>
        <v>0</v>
      </c>
      <c r="F34" s="31">
        <f t="shared" si="11"/>
        <v>0</v>
      </c>
      <c r="G34" s="31">
        <f t="shared" si="11"/>
        <v>2967182</v>
      </c>
      <c r="H34" s="31">
        <f t="shared" si="11"/>
        <v>0</v>
      </c>
      <c r="I34" s="31">
        <f t="shared" si="11"/>
        <v>1764422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19615041</v>
      </c>
      <c r="O34" s="43">
        <f t="shared" si="1"/>
        <v>102.21331089143995</v>
      </c>
      <c r="P34" s="9"/>
    </row>
    <row r="35" spans="1:119">
      <c r="A35" s="12"/>
      <c r="B35" s="44">
        <v>572</v>
      </c>
      <c r="C35" s="20" t="s">
        <v>75</v>
      </c>
      <c r="D35" s="46">
        <v>10625998</v>
      </c>
      <c r="E35" s="46">
        <v>0</v>
      </c>
      <c r="F35" s="46">
        <v>0</v>
      </c>
      <c r="G35" s="46">
        <v>2967182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13593180</v>
      </c>
      <c r="O35" s="47">
        <f t="shared" si="1"/>
        <v>70.833598224102801</v>
      </c>
      <c r="P35" s="9"/>
    </row>
    <row r="36" spans="1:119">
      <c r="A36" s="12"/>
      <c r="B36" s="44">
        <v>573</v>
      </c>
      <c r="C36" s="20" t="s">
        <v>62</v>
      </c>
      <c r="D36" s="46">
        <v>4180774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4180774</v>
      </c>
      <c r="O36" s="47">
        <f t="shared" si="1"/>
        <v>21.785870986904843</v>
      </c>
      <c r="P36" s="9"/>
    </row>
    <row r="37" spans="1:119">
      <c r="A37" s="12"/>
      <c r="B37" s="44">
        <v>575</v>
      </c>
      <c r="C37" s="20" t="s">
        <v>76</v>
      </c>
      <c r="D37" s="46">
        <v>38294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38294</v>
      </c>
      <c r="O37" s="47">
        <f t="shared" si="1"/>
        <v>0.19954873034814463</v>
      </c>
      <c r="P37" s="9"/>
    </row>
    <row r="38" spans="1:119">
      <c r="A38" s="12"/>
      <c r="B38" s="44">
        <v>579</v>
      </c>
      <c r="C38" s="20" t="s">
        <v>97</v>
      </c>
      <c r="D38" s="46">
        <v>38371</v>
      </c>
      <c r="E38" s="46">
        <v>0</v>
      </c>
      <c r="F38" s="46">
        <v>0</v>
      </c>
      <c r="G38" s="46">
        <v>0</v>
      </c>
      <c r="H38" s="46">
        <v>0</v>
      </c>
      <c r="I38" s="46">
        <v>1764422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1802793</v>
      </c>
      <c r="O38" s="47">
        <f t="shared" si="1"/>
        <v>9.3942929500841572</v>
      </c>
      <c r="P38" s="9"/>
    </row>
    <row r="39" spans="1:119" ht="15.75">
      <c r="A39" s="28" t="s">
        <v>77</v>
      </c>
      <c r="B39" s="29"/>
      <c r="C39" s="30"/>
      <c r="D39" s="31">
        <f t="shared" ref="D39:M39" si="12">SUM(D40:D41)</f>
        <v>64474205</v>
      </c>
      <c r="E39" s="31">
        <f t="shared" si="12"/>
        <v>9685027</v>
      </c>
      <c r="F39" s="31">
        <f t="shared" si="12"/>
        <v>1599643</v>
      </c>
      <c r="G39" s="31">
        <f t="shared" si="12"/>
        <v>2366406</v>
      </c>
      <c r="H39" s="31">
        <f t="shared" si="12"/>
        <v>0</v>
      </c>
      <c r="I39" s="31">
        <f t="shared" si="12"/>
        <v>5886351</v>
      </c>
      <c r="J39" s="31">
        <f t="shared" si="12"/>
        <v>64501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84076133</v>
      </c>
      <c r="O39" s="43">
        <f t="shared" si="1"/>
        <v>438.11786683897594</v>
      </c>
      <c r="P39" s="9"/>
    </row>
    <row r="40" spans="1:119">
      <c r="A40" s="12"/>
      <c r="B40" s="44">
        <v>581</v>
      </c>
      <c r="C40" s="20" t="s">
        <v>78</v>
      </c>
      <c r="D40" s="46">
        <v>10519040</v>
      </c>
      <c r="E40" s="46">
        <v>9685027</v>
      </c>
      <c r="F40" s="46">
        <v>1599643</v>
      </c>
      <c r="G40" s="46">
        <v>2366406</v>
      </c>
      <c r="H40" s="46">
        <v>0</v>
      </c>
      <c r="I40" s="46">
        <v>5886351</v>
      </c>
      <c r="J40" s="46">
        <v>64501</v>
      </c>
      <c r="K40" s="46">
        <v>0</v>
      </c>
      <c r="L40" s="46">
        <v>0</v>
      </c>
      <c r="M40" s="46">
        <v>0</v>
      </c>
      <c r="N40" s="46">
        <f>SUM(D40:M40)</f>
        <v>30120968</v>
      </c>
      <c r="O40" s="47">
        <f t="shared" si="1"/>
        <v>156.95933883263942</v>
      </c>
      <c r="P40" s="9"/>
    </row>
    <row r="41" spans="1:119" ht="15.75" thickBot="1">
      <c r="A41" s="12"/>
      <c r="B41" s="44">
        <v>585</v>
      </c>
      <c r="C41" s="20" t="s">
        <v>46</v>
      </c>
      <c r="D41" s="46">
        <v>53955165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53955165</v>
      </c>
      <c r="O41" s="47">
        <f t="shared" si="1"/>
        <v>281.15852800633655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SUM(D5,D15,D20,D25,D28,D32,D34,D39)</f>
        <v>158959527</v>
      </c>
      <c r="E42" s="15">
        <f t="shared" si="13"/>
        <v>78684635</v>
      </c>
      <c r="F42" s="15">
        <f t="shared" si="13"/>
        <v>9775786</v>
      </c>
      <c r="G42" s="15">
        <f t="shared" si="13"/>
        <v>44690232</v>
      </c>
      <c r="H42" s="15">
        <f t="shared" si="13"/>
        <v>0</v>
      </c>
      <c r="I42" s="15">
        <f t="shared" si="13"/>
        <v>111835047</v>
      </c>
      <c r="J42" s="15">
        <f t="shared" si="13"/>
        <v>21204162</v>
      </c>
      <c r="K42" s="15">
        <f t="shared" si="13"/>
        <v>8249256</v>
      </c>
      <c r="L42" s="15">
        <f t="shared" si="13"/>
        <v>0</v>
      </c>
      <c r="M42" s="15">
        <f t="shared" si="13"/>
        <v>0</v>
      </c>
      <c r="N42" s="15">
        <f>SUM(D42:M42)</f>
        <v>433398645</v>
      </c>
      <c r="O42" s="37">
        <f t="shared" si="1"/>
        <v>2258.4255848006546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163" t="s">
        <v>98</v>
      </c>
      <c r="M44" s="163"/>
      <c r="N44" s="163"/>
      <c r="O44" s="41">
        <v>191903</v>
      </c>
    </row>
    <row r="45" spans="1:119">
      <c r="A45" s="164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2"/>
    </row>
    <row r="46" spans="1:119" ht="15.75" customHeight="1" thickBot="1">
      <c r="A46" s="165" t="s">
        <v>55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5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13036785</v>
      </c>
      <c r="E5" s="26">
        <f t="shared" si="0"/>
        <v>1491908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4692</v>
      </c>
      <c r="J5" s="26">
        <f t="shared" si="0"/>
        <v>17454863</v>
      </c>
      <c r="K5" s="26">
        <f t="shared" si="0"/>
        <v>0</v>
      </c>
      <c r="L5" s="26">
        <f t="shared" si="0"/>
        <v>3963392</v>
      </c>
      <c r="M5" s="26">
        <f t="shared" si="0"/>
        <v>0</v>
      </c>
      <c r="N5" s="27">
        <f>SUM(D5:M5)</f>
        <v>35951640</v>
      </c>
      <c r="O5" s="32">
        <f t="shared" ref="O5:O39" si="1">(N5/O$41)</f>
        <v>193.45167695312711</v>
      </c>
      <c r="P5" s="6"/>
    </row>
    <row r="6" spans="1:133">
      <c r="A6" s="12"/>
      <c r="B6" s="44">
        <v>511</v>
      </c>
      <c r="C6" s="20" t="s">
        <v>19</v>
      </c>
      <c r="D6" s="46">
        <v>1671079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1671079</v>
      </c>
      <c r="O6" s="47">
        <f t="shared" si="1"/>
        <v>8.9918856238868283</v>
      </c>
      <c r="P6" s="9"/>
    </row>
    <row r="7" spans="1:133">
      <c r="A7" s="12"/>
      <c r="B7" s="44">
        <v>512</v>
      </c>
      <c r="C7" s="20" t="s">
        <v>20</v>
      </c>
      <c r="D7" s="46">
        <v>979550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979550</v>
      </c>
      <c r="O7" s="47">
        <f t="shared" si="1"/>
        <v>5.2708468976501672</v>
      </c>
      <c r="P7" s="9"/>
    </row>
    <row r="8" spans="1:133">
      <c r="A8" s="12"/>
      <c r="B8" s="44">
        <v>513</v>
      </c>
      <c r="C8" s="20" t="s">
        <v>21</v>
      </c>
      <c r="D8" s="46">
        <v>5788495</v>
      </c>
      <c r="E8" s="46">
        <v>0</v>
      </c>
      <c r="F8" s="46">
        <v>0</v>
      </c>
      <c r="G8" s="46">
        <v>0</v>
      </c>
      <c r="H8" s="46">
        <v>0</v>
      </c>
      <c r="I8" s="46">
        <v>4692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5793187</v>
      </c>
      <c r="O8" s="47">
        <f t="shared" si="1"/>
        <v>31.172478920379028</v>
      </c>
      <c r="P8" s="9"/>
    </row>
    <row r="9" spans="1:133">
      <c r="A9" s="12"/>
      <c r="B9" s="44">
        <v>514</v>
      </c>
      <c r="C9" s="20" t="s">
        <v>22</v>
      </c>
      <c r="D9" s="46">
        <v>989371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989371</v>
      </c>
      <c r="O9" s="47">
        <f t="shared" si="1"/>
        <v>5.3236925792200944</v>
      </c>
      <c r="P9" s="9"/>
    </row>
    <row r="10" spans="1:133">
      <c r="A10" s="12"/>
      <c r="B10" s="44">
        <v>515</v>
      </c>
      <c r="C10" s="20" t="s">
        <v>23</v>
      </c>
      <c r="D10" s="46">
        <v>1085885</v>
      </c>
      <c r="E10" s="46">
        <v>304860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1390745</v>
      </c>
      <c r="O10" s="47">
        <f t="shared" si="1"/>
        <v>7.4834403232836317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3963392</v>
      </c>
      <c r="M11" s="46">
        <v>0</v>
      </c>
      <c r="N11" s="46">
        <f t="shared" si="2"/>
        <v>3963392</v>
      </c>
      <c r="O11" s="47">
        <f t="shared" si="1"/>
        <v>21.32656059146699</v>
      </c>
      <c r="P11" s="9"/>
    </row>
    <row r="12" spans="1:133">
      <c r="A12" s="12"/>
      <c r="B12" s="44">
        <v>519</v>
      </c>
      <c r="C12" s="20" t="s">
        <v>69</v>
      </c>
      <c r="D12" s="46">
        <v>2522405</v>
      </c>
      <c r="E12" s="46">
        <v>1187048</v>
      </c>
      <c r="F12" s="46">
        <v>0</v>
      </c>
      <c r="G12" s="46">
        <v>0</v>
      </c>
      <c r="H12" s="46">
        <v>0</v>
      </c>
      <c r="I12" s="46">
        <v>0</v>
      </c>
      <c r="J12" s="46">
        <v>17454863</v>
      </c>
      <c r="K12" s="46">
        <v>0</v>
      </c>
      <c r="L12" s="46">
        <v>0</v>
      </c>
      <c r="M12" s="46">
        <v>0</v>
      </c>
      <c r="N12" s="46">
        <f t="shared" si="2"/>
        <v>21164316</v>
      </c>
      <c r="O12" s="47">
        <f t="shared" si="1"/>
        <v>113.88277201724036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SUM(D14:D17)</f>
        <v>47340615</v>
      </c>
      <c r="E13" s="31">
        <f t="shared" si="3"/>
        <v>7226899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2587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54570101</v>
      </c>
      <c r="O13" s="43">
        <f t="shared" si="1"/>
        <v>293.63549340034331</v>
      </c>
      <c r="P13" s="10"/>
    </row>
    <row r="14" spans="1:133">
      <c r="A14" s="12"/>
      <c r="B14" s="44">
        <v>521</v>
      </c>
      <c r="C14" s="20" t="s">
        <v>28</v>
      </c>
      <c r="D14" s="46">
        <v>44811870</v>
      </c>
      <c r="E14" s="46">
        <v>554877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45366747</v>
      </c>
      <c r="O14" s="47">
        <f t="shared" si="1"/>
        <v>244.11329455508144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6672022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6672022</v>
      </c>
      <c r="O15" s="47">
        <f t="shared" si="1"/>
        <v>35.901389882858112</v>
      </c>
      <c r="P15" s="9"/>
    </row>
    <row r="16" spans="1:133">
      <c r="A16" s="12"/>
      <c r="B16" s="44">
        <v>525</v>
      </c>
      <c r="C16" s="20" t="s">
        <v>30</v>
      </c>
      <c r="D16" s="46">
        <v>2375514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2587</v>
      </c>
      <c r="K16" s="46">
        <v>0</v>
      </c>
      <c r="L16" s="46">
        <v>0</v>
      </c>
      <c r="M16" s="46">
        <v>0</v>
      </c>
      <c r="N16" s="46">
        <f t="shared" si="4"/>
        <v>2378101</v>
      </c>
      <c r="O16" s="47">
        <f t="shared" si="1"/>
        <v>12.796290417180092</v>
      </c>
      <c r="P16" s="9"/>
    </row>
    <row r="17" spans="1:16">
      <c r="A17" s="12"/>
      <c r="B17" s="44">
        <v>529</v>
      </c>
      <c r="C17" s="20" t="s">
        <v>61</v>
      </c>
      <c r="D17" s="46">
        <v>153231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153231</v>
      </c>
      <c r="O17" s="47">
        <f t="shared" si="1"/>
        <v>0.82451854522365653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317904</v>
      </c>
      <c r="E18" s="31">
        <f t="shared" si="5"/>
        <v>3764936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88124749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92207589</v>
      </c>
      <c r="O18" s="43">
        <f t="shared" si="1"/>
        <v>496.15852628293777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14558729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14558729</v>
      </c>
      <c r="O19" s="47">
        <f t="shared" si="1"/>
        <v>78.338861296901143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8340260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8340260</v>
      </c>
      <c r="O20" s="47">
        <f t="shared" si="1"/>
        <v>44.877988409571522</v>
      </c>
      <c r="P20" s="9"/>
    </row>
    <row r="21" spans="1:16">
      <c r="A21" s="12"/>
      <c r="B21" s="44">
        <v>536</v>
      </c>
      <c r="C21" s="20" t="s">
        <v>71</v>
      </c>
      <c r="D21" s="46">
        <v>0</v>
      </c>
      <c r="E21" s="46">
        <v>3416602</v>
      </c>
      <c r="F21" s="46">
        <v>0</v>
      </c>
      <c r="G21" s="46">
        <v>0</v>
      </c>
      <c r="H21" s="46">
        <v>0</v>
      </c>
      <c r="I21" s="46">
        <v>65225760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68642362</v>
      </c>
      <c r="O21" s="47">
        <f t="shared" si="1"/>
        <v>369.35672583847656</v>
      </c>
      <c r="P21" s="9"/>
    </row>
    <row r="22" spans="1:16">
      <c r="A22" s="12"/>
      <c r="B22" s="44">
        <v>539</v>
      </c>
      <c r="C22" s="20" t="s">
        <v>35</v>
      </c>
      <c r="D22" s="46">
        <v>317904</v>
      </c>
      <c r="E22" s="46">
        <v>348334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666238</v>
      </c>
      <c r="O22" s="47">
        <f t="shared" si="1"/>
        <v>3.584950737988517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989405</v>
      </c>
      <c r="E23" s="31">
        <f t="shared" si="6"/>
        <v>33755887</v>
      </c>
      <c r="F23" s="31">
        <f t="shared" si="6"/>
        <v>7927759</v>
      </c>
      <c r="G23" s="31">
        <f t="shared" si="6"/>
        <v>47470592</v>
      </c>
      <c r="H23" s="31">
        <f t="shared" si="6"/>
        <v>0</v>
      </c>
      <c r="I23" s="31">
        <f t="shared" si="6"/>
        <v>22470200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112613843</v>
      </c>
      <c r="O23" s="43">
        <f t="shared" si="1"/>
        <v>605.96225308459293</v>
      </c>
      <c r="P23" s="10"/>
    </row>
    <row r="24" spans="1:16">
      <c r="A24" s="12"/>
      <c r="B24" s="44">
        <v>541</v>
      </c>
      <c r="C24" s="20" t="s">
        <v>72</v>
      </c>
      <c r="D24" s="46">
        <v>989405</v>
      </c>
      <c r="E24" s="46">
        <v>33755887</v>
      </c>
      <c r="F24" s="46">
        <v>7927759</v>
      </c>
      <c r="G24" s="46">
        <v>47470592</v>
      </c>
      <c r="H24" s="46">
        <v>0</v>
      </c>
      <c r="I24" s="46">
        <v>22470200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112613843</v>
      </c>
      <c r="O24" s="47">
        <f t="shared" si="1"/>
        <v>605.96225308459293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SUM(D26:D29)</f>
        <v>5816176</v>
      </c>
      <c r="E25" s="31">
        <f t="shared" si="8"/>
        <v>2550901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8367077</v>
      </c>
      <c r="O25" s="43">
        <f t="shared" si="1"/>
        <v>45.022287629881134</v>
      </c>
      <c r="P25" s="10"/>
    </row>
    <row r="26" spans="1:16">
      <c r="A26" s="13"/>
      <c r="B26" s="45">
        <v>551</v>
      </c>
      <c r="C26" s="21" t="s">
        <v>73</v>
      </c>
      <c r="D26" s="46">
        <v>239878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239878</v>
      </c>
      <c r="O26" s="47">
        <f t="shared" si="1"/>
        <v>1.2907561759119257</v>
      </c>
      <c r="P26" s="9"/>
    </row>
    <row r="27" spans="1:16">
      <c r="A27" s="13"/>
      <c r="B27" s="45">
        <v>552</v>
      </c>
      <c r="C27" s="21" t="s">
        <v>40</v>
      </c>
      <c r="D27" s="46">
        <v>5576298</v>
      </c>
      <c r="E27" s="46">
        <v>403435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5979733</v>
      </c>
      <c r="O27" s="47">
        <f t="shared" si="1"/>
        <v>32.176261683248761</v>
      </c>
      <c r="P27" s="9"/>
    </row>
    <row r="28" spans="1:16">
      <c r="A28" s="13"/>
      <c r="B28" s="45">
        <v>554</v>
      </c>
      <c r="C28" s="21" t="s">
        <v>52</v>
      </c>
      <c r="D28" s="46">
        <v>0</v>
      </c>
      <c r="E28" s="46">
        <v>1240162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1240162</v>
      </c>
      <c r="O28" s="47">
        <f t="shared" si="1"/>
        <v>6.6731703642321749</v>
      </c>
      <c r="P28" s="9"/>
    </row>
    <row r="29" spans="1:16">
      <c r="A29" s="13"/>
      <c r="B29" s="45">
        <v>559</v>
      </c>
      <c r="C29" s="21" t="s">
        <v>53</v>
      </c>
      <c r="D29" s="46">
        <v>0</v>
      </c>
      <c r="E29" s="46">
        <v>907304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907304</v>
      </c>
      <c r="O29" s="47">
        <f t="shared" si="1"/>
        <v>4.8820994064882726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SUM(D31:D31)</f>
        <v>1369967</v>
      </c>
      <c r="E30" s="31">
        <f t="shared" si="9"/>
        <v>18060033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805913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20235913</v>
      </c>
      <c r="O30" s="43">
        <f t="shared" si="1"/>
        <v>108.88714129668591</v>
      </c>
      <c r="P30" s="10"/>
    </row>
    <row r="31" spans="1:16">
      <c r="A31" s="12"/>
      <c r="B31" s="44">
        <v>562</v>
      </c>
      <c r="C31" s="20" t="s">
        <v>74</v>
      </c>
      <c r="D31" s="46">
        <v>1369967</v>
      </c>
      <c r="E31" s="46">
        <v>18060033</v>
      </c>
      <c r="F31" s="46">
        <v>0</v>
      </c>
      <c r="G31" s="46">
        <v>0</v>
      </c>
      <c r="H31" s="46">
        <v>0</v>
      </c>
      <c r="I31" s="46">
        <v>0</v>
      </c>
      <c r="J31" s="46">
        <v>805913</v>
      </c>
      <c r="K31" s="46">
        <v>0</v>
      </c>
      <c r="L31" s="46">
        <v>0</v>
      </c>
      <c r="M31" s="46">
        <v>0</v>
      </c>
      <c r="N31" s="46">
        <f t="shared" ref="N31:N36" si="10">SUM(D31:M31)</f>
        <v>20235913</v>
      </c>
      <c r="O31" s="47">
        <f t="shared" si="1"/>
        <v>108.88714129668591</v>
      </c>
      <c r="P31" s="9"/>
    </row>
    <row r="32" spans="1:16" ht="15.75">
      <c r="A32" s="28" t="s">
        <v>43</v>
      </c>
      <c r="B32" s="29"/>
      <c r="C32" s="30"/>
      <c r="D32" s="31">
        <f t="shared" ref="D32:M32" si="11">SUM(D33:D36)</f>
        <v>16578008</v>
      </c>
      <c r="E32" s="31">
        <f t="shared" si="11"/>
        <v>314944</v>
      </c>
      <c r="F32" s="31">
        <f t="shared" si="11"/>
        <v>0</v>
      </c>
      <c r="G32" s="31">
        <f t="shared" si="11"/>
        <v>4482563</v>
      </c>
      <c r="H32" s="31">
        <f t="shared" si="11"/>
        <v>0</v>
      </c>
      <c r="I32" s="31">
        <f t="shared" si="11"/>
        <v>1906526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>SUM(D32:M32)</f>
        <v>23282041</v>
      </c>
      <c r="O32" s="43">
        <f t="shared" si="1"/>
        <v>125.27800885693838</v>
      </c>
      <c r="P32" s="9"/>
    </row>
    <row r="33" spans="1:119">
      <c r="A33" s="12"/>
      <c r="B33" s="44">
        <v>572</v>
      </c>
      <c r="C33" s="20" t="s">
        <v>75</v>
      </c>
      <c r="D33" s="46">
        <v>11454708</v>
      </c>
      <c r="E33" s="46">
        <v>0</v>
      </c>
      <c r="F33" s="46">
        <v>0</v>
      </c>
      <c r="G33" s="46">
        <v>4482563</v>
      </c>
      <c r="H33" s="46">
        <v>0</v>
      </c>
      <c r="I33" s="46">
        <v>1906526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17843797</v>
      </c>
      <c r="O33" s="47">
        <f t="shared" si="1"/>
        <v>96.015437761981886</v>
      </c>
      <c r="P33" s="9"/>
    </row>
    <row r="34" spans="1:119">
      <c r="A34" s="12"/>
      <c r="B34" s="44">
        <v>573</v>
      </c>
      <c r="C34" s="20" t="s">
        <v>62</v>
      </c>
      <c r="D34" s="46">
        <v>0</v>
      </c>
      <c r="E34" s="46">
        <v>314944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314944</v>
      </c>
      <c r="O34" s="47">
        <f t="shared" si="1"/>
        <v>1.6946777656408905</v>
      </c>
      <c r="P34" s="9"/>
    </row>
    <row r="35" spans="1:119">
      <c r="A35" s="12"/>
      <c r="B35" s="44">
        <v>574</v>
      </c>
      <c r="C35" s="20" t="s">
        <v>63</v>
      </c>
      <c r="D35" s="46">
        <v>24132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24132</v>
      </c>
      <c r="O35" s="47">
        <f t="shared" si="1"/>
        <v>0.12985154135479948</v>
      </c>
      <c r="P35" s="9"/>
    </row>
    <row r="36" spans="1:119">
      <c r="A36" s="12"/>
      <c r="B36" s="44">
        <v>575</v>
      </c>
      <c r="C36" s="20" t="s">
        <v>76</v>
      </c>
      <c r="D36" s="46">
        <v>5099168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5099168</v>
      </c>
      <c r="O36" s="47">
        <f t="shared" si="1"/>
        <v>27.438041787960806</v>
      </c>
      <c r="P36" s="9"/>
    </row>
    <row r="37" spans="1:119" ht="15.75">
      <c r="A37" s="28" t="s">
        <v>77</v>
      </c>
      <c r="B37" s="29"/>
      <c r="C37" s="30"/>
      <c r="D37" s="31">
        <f t="shared" ref="D37:M37" si="12">SUM(D38:D38)</f>
        <v>4907359</v>
      </c>
      <c r="E37" s="31">
        <f t="shared" si="12"/>
        <v>3876781</v>
      </c>
      <c r="F37" s="31">
        <f t="shared" si="12"/>
        <v>2300000</v>
      </c>
      <c r="G37" s="31">
        <f t="shared" si="12"/>
        <v>600000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11684140</v>
      </c>
      <c r="O37" s="43">
        <f t="shared" si="1"/>
        <v>62.871025543065919</v>
      </c>
      <c r="P37" s="9"/>
    </row>
    <row r="38" spans="1:119" ht="15.75" thickBot="1">
      <c r="A38" s="12"/>
      <c r="B38" s="44">
        <v>581</v>
      </c>
      <c r="C38" s="20" t="s">
        <v>78</v>
      </c>
      <c r="D38" s="46">
        <v>4907359</v>
      </c>
      <c r="E38" s="46">
        <v>3876781</v>
      </c>
      <c r="F38" s="46">
        <v>2300000</v>
      </c>
      <c r="G38" s="46">
        <v>600000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11684140</v>
      </c>
      <c r="O38" s="47">
        <f t="shared" si="1"/>
        <v>62.871025543065919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SUM(D5,D13,D18,D23,D25,D30,D32,D37)</f>
        <v>90356219</v>
      </c>
      <c r="E39" s="15">
        <f t="shared" si="13"/>
        <v>71042289</v>
      </c>
      <c r="F39" s="15">
        <f t="shared" si="13"/>
        <v>10227759</v>
      </c>
      <c r="G39" s="15">
        <f t="shared" si="13"/>
        <v>52553155</v>
      </c>
      <c r="H39" s="15">
        <f t="shared" si="13"/>
        <v>0</v>
      </c>
      <c r="I39" s="15">
        <f t="shared" si="13"/>
        <v>112506167</v>
      </c>
      <c r="J39" s="15">
        <f t="shared" si="13"/>
        <v>18263363</v>
      </c>
      <c r="K39" s="15">
        <f t="shared" si="13"/>
        <v>0</v>
      </c>
      <c r="L39" s="15">
        <f t="shared" si="13"/>
        <v>3963392</v>
      </c>
      <c r="M39" s="15">
        <f t="shared" si="13"/>
        <v>0</v>
      </c>
      <c r="N39" s="15">
        <f>SUM(D39:M39)</f>
        <v>358912344</v>
      </c>
      <c r="O39" s="37">
        <f t="shared" si="1"/>
        <v>1931.2664130475723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91</v>
      </c>
      <c r="M41" s="163"/>
      <c r="N41" s="163"/>
      <c r="O41" s="41">
        <v>185843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55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17073868</v>
      </c>
      <c r="E5" s="26">
        <f t="shared" si="0"/>
        <v>312076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4212</v>
      </c>
      <c r="J5" s="26">
        <f t="shared" si="0"/>
        <v>14937063</v>
      </c>
      <c r="K5" s="26">
        <f t="shared" si="0"/>
        <v>10935307</v>
      </c>
      <c r="L5" s="26">
        <f t="shared" si="0"/>
        <v>0</v>
      </c>
      <c r="M5" s="26">
        <f t="shared" si="0"/>
        <v>0</v>
      </c>
      <c r="N5" s="27">
        <f>SUM(D5:M5)</f>
        <v>43262526</v>
      </c>
      <c r="O5" s="32">
        <f t="shared" ref="O5:O41" si="1">(N5/O$43)</f>
        <v>238.6450321043225</v>
      </c>
      <c r="P5" s="6"/>
    </row>
    <row r="6" spans="1:133">
      <c r="A6" s="12"/>
      <c r="B6" s="44">
        <v>511</v>
      </c>
      <c r="C6" s="20" t="s">
        <v>19</v>
      </c>
      <c r="D6" s="46">
        <v>561623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561623</v>
      </c>
      <c r="O6" s="47">
        <f t="shared" si="1"/>
        <v>3.0980285077557865</v>
      </c>
      <c r="P6" s="9"/>
    </row>
    <row r="7" spans="1:133">
      <c r="A7" s="12"/>
      <c r="B7" s="44">
        <v>512</v>
      </c>
      <c r="C7" s="20" t="s">
        <v>20</v>
      </c>
      <c r="D7" s="46">
        <v>823065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823065</v>
      </c>
      <c r="O7" s="47">
        <f t="shared" si="1"/>
        <v>4.5401965976037602</v>
      </c>
      <c r="P7" s="9"/>
    </row>
    <row r="8" spans="1:133">
      <c r="A8" s="12"/>
      <c r="B8" s="44">
        <v>513</v>
      </c>
      <c r="C8" s="20" t="s">
        <v>21</v>
      </c>
      <c r="D8" s="46">
        <v>5328388</v>
      </c>
      <c r="E8" s="46">
        <v>0</v>
      </c>
      <c r="F8" s="46">
        <v>0</v>
      </c>
      <c r="G8" s="46">
        <v>0</v>
      </c>
      <c r="H8" s="46">
        <v>0</v>
      </c>
      <c r="I8" s="46">
        <v>4212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5332600</v>
      </c>
      <c r="O8" s="47">
        <f t="shared" si="1"/>
        <v>29.415723395335494</v>
      </c>
      <c r="P8" s="9"/>
    </row>
    <row r="9" spans="1:133">
      <c r="A9" s="12"/>
      <c r="B9" s="44">
        <v>514</v>
      </c>
      <c r="C9" s="20" t="s">
        <v>22</v>
      </c>
      <c r="D9" s="46">
        <v>1124770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1124770</v>
      </c>
      <c r="O9" s="47">
        <f t="shared" si="1"/>
        <v>6.2044637143928867</v>
      </c>
      <c r="P9" s="9"/>
    </row>
    <row r="10" spans="1:133">
      <c r="A10" s="12"/>
      <c r="B10" s="44">
        <v>515</v>
      </c>
      <c r="C10" s="20" t="s">
        <v>23</v>
      </c>
      <c r="D10" s="46">
        <v>861742</v>
      </c>
      <c r="E10" s="46">
        <v>311665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1173407</v>
      </c>
      <c r="O10" s="47">
        <f t="shared" si="1"/>
        <v>6.4727554555283424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9251699</v>
      </c>
      <c r="L11" s="46">
        <v>0</v>
      </c>
      <c r="M11" s="46">
        <v>0</v>
      </c>
      <c r="N11" s="46">
        <f t="shared" si="2"/>
        <v>9251699</v>
      </c>
      <c r="O11" s="47">
        <f t="shared" si="1"/>
        <v>51.034283224112443</v>
      </c>
      <c r="P11" s="9"/>
    </row>
    <row r="12" spans="1:133">
      <c r="A12" s="12"/>
      <c r="B12" s="44">
        <v>519</v>
      </c>
      <c r="C12" s="20" t="s">
        <v>69</v>
      </c>
      <c r="D12" s="46">
        <v>8374280</v>
      </c>
      <c r="E12" s="46">
        <v>411</v>
      </c>
      <c r="F12" s="46">
        <v>0</v>
      </c>
      <c r="G12" s="46">
        <v>0</v>
      </c>
      <c r="H12" s="46">
        <v>0</v>
      </c>
      <c r="I12" s="46">
        <v>0</v>
      </c>
      <c r="J12" s="46">
        <v>14937063</v>
      </c>
      <c r="K12" s="46">
        <v>1683608</v>
      </c>
      <c r="L12" s="46">
        <v>0</v>
      </c>
      <c r="M12" s="46">
        <v>0</v>
      </c>
      <c r="N12" s="46">
        <f t="shared" si="2"/>
        <v>24995362</v>
      </c>
      <c r="O12" s="47">
        <f t="shared" si="1"/>
        <v>137.87958120959379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SUM(D14:D17)</f>
        <v>49501034</v>
      </c>
      <c r="E13" s="31">
        <f t="shared" si="3"/>
        <v>5610666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55111700</v>
      </c>
      <c r="O13" s="43">
        <f t="shared" si="1"/>
        <v>304.00752410582288</v>
      </c>
      <c r="P13" s="10"/>
    </row>
    <row r="14" spans="1:133">
      <c r="A14" s="12"/>
      <c r="B14" s="44">
        <v>521</v>
      </c>
      <c r="C14" s="20" t="s">
        <v>28</v>
      </c>
      <c r="D14" s="46">
        <v>43030083</v>
      </c>
      <c r="E14" s="46">
        <v>108222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43138305</v>
      </c>
      <c r="O14" s="47">
        <f t="shared" si="1"/>
        <v>237.95980340239623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5367938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5367938</v>
      </c>
      <c r="O15" s="47">
        <f t="shared" si="1"/>
        <v>29.610655104697603</v>
      </c>
      <c r="P15" s="9"/>
    </row>
    <row r="16" spans="1:133">
      <c r="A16" s="12"/>
      <c r="B16" s="44">
        <v>525</v>
      </c>
      <c r="C16" s="20" t="s">
        <v>30</v>
      </c>
      <c r="D16" s="46">
        <v>6238421</v>
      </c>
      <c r="E16" s="46">
        <v>134506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6372927</v>
      </c>
      <c r="O16" s="47">
        <f t="shared" si="1"/>
        <v>35.154382074534986</v>
      </c>
      <c r="P16" s="9"/>
    </row>
    <row r="17" spans="1:16">
      <c r="A17" s="12"/>
      <c r="B17" s="44">
        <v>529</v>
      </c>
      <c r="C17" s="20" t="s">
        <v>61</v>
      </c>
      <c r="D17" s="46">
        <v>232530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232530</v>
      </c>
      <c r="O17" s="47">
        <f t="shared" si="1"/>
        <v>1.2826835241940822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249890</v>
      </c>
      <c r="E18" s="31">
        <f t="shared" si="5"/>
        <v>4080941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80050266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84381097</v>
      </c>
      <c r="O18" s="43">
        <f t="shared" si="1"/>
        <v>465.46356545530767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12419445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12419445</v>
      </c>
      <c r="O19" s="47">
        <f t="shared" si="1"/>
        <v>68.508224664063022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6741898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6741898</v>
      </c>
      <c r="O20" s="47">
        <f t="shared" si="1"/>
        <v>37.18970234549105</v>
      </c>
      <c r="P20" s="9"/>
    </row>
    <row r="21" spans="1:16">
      <c r="A21" s="12"/>
      <c r="B21" s="44">
        <v>536</v>
      </c>
      <c r="C21" s="20" t="s">
        <v>71</v>
      </c>
      <c r="D21" s="46">
        <v>0</v>
      </c>
      <c r="E21" s="46">
        <v>3369919</v>
      </c>
      <c r="F21" s="46">
        <v>0</v>
      </c>
      <c r="G21" s="46">
        <v>0</v>
      </c>
      <c r="H21" s="46">
        <v>0</v>
      </c>
      <c r="I21" s="46">
        <v>60888923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64258842</v>
      </c>
      <c r="O21" s="47">
        <f t="shared" si="1"/>
        <v>354.46504931488715</v>
      </c>
      <c r="P21" s="9"/>
    </row>
    <row r="22" spans="1:16">
      <c r="A22" s="12"/>
      <c r="B22" s="44">
        <v>539</v>
      </c>
      <c r="C22" s="20" t="s">
        <v>35</v>
      </c>
      <c r="D22" s="46">
        <v>249890</v>
      </c>
      <c r="E22" s="46">
        <v>711022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960912</v>
      </c>
      <c r="O22" s="47">
        <f t="shared" si="1"/>
        <v>5.3005891308664861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1181959</v>
      </c>
      <c r="E23" s="31">
        <f t="shared" si="6"/>
        <v>41836323</v>
      </c>
      <c r="F23" s="31">
        <f t="shared" si="6"/>
        <v>8383346</v>
      </c>
      <c r="G23" s="31">
        <f t="shared" si="6"/>
        <v>30130242</v>
      </c>
      <c r="H23" s="31">
        <f t="shared" si="6"/>
        <v>0</v>
      </c>
      <c r="I23" s="31">
        <f t="shared" si="6"/>
        <v>22406520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103938390</v>
      </c>
      <c r="O23" s="43">
        <f t="shared" si="1"/>
        <v>573.34563447408482</v>
      </c>
      <c r="P23" s="10"/>
    </row>
    <row r="24" spans="1:16">
      <c r="A24" s="12"/>
      <c r="B24" s="44">
        <v>541</v>
      </c>
      <c r="C24" s="20" t="s">
        <v>72</v>
      </c>
      <c r="D24" s="46">
        <v>1181959</v>
      </c>
      <c r="E24" s="46">
        <v>41836323</v>
      </c>
      <c r="F24" s="46">
        <v>8383346</v>
      </c>
      <c r="G24" s="46">
        <v>30130242</v>
      </c>
      <c r="H24" s="46">
        <v>0</v>
      </c>
      <c r="I24" s="46">
        <v>22406520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103938390</v>
      </c>
      <c r="O24" s="47">
        <f t="shared" si="1"/>
        <v>573.34563447408482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SUM(D26:D29)</f>
        <v>8258129</v>
      </c>
      <c r="E25" s="31">
        <f t="shared" si="8"/>
        <v>5431423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13689552</v>
      </c>
      <c r="O25" s="43">
        <f t="shared" si="1"/>
        <v>75.514397299265241</v>
      </c>
      <c r="P25" s="10"/>
    </row>
    <row r="26" spans="1:16">
      <c r="A26" s="13"/>
      <c r="B26" s="45">
        <v>551</v>
      </c>
      <c r="C26" s="21" t="s">
        <v>73</v>
      </c>
      <c r="D26" s="46">
        <v>18544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18544</v>
      </c>
      <c r="O26" s="47">
        <f t="shared" si="1"/>
        <v>0.10229253546920854</v>
      </c>
      <c r="P26" s="9"/>
    </row>
    <row r="27" spans="1:16">
      <c r="A27" s="13"/>
      <c r="B27" s="45">
        <v>552</v>
      </c>
      <c r="C27" s="21" t="s">
        <v>40</v>
      </c>
      <c r="D27" s="46">
        <v>8239585</v>
      </c>
      <c r="E27" s="46">
        <v>3414185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11653770</v>
      </c>
      <c r="O27" s="47">
        <f t="shared" si="1"/>
        <v>64.284603164096112</v>
      </c>
      <c r="P27" s="9"/>
    </row>
    <row r="28" spans="1:16">
      <c r="A28" s="13"/>
      <c r="B28" s="45">
        <v>554</v>
      </c>
      <c r="C28" s="21" t="s">
        <v>52</v>
      </c>
      <c r="D28" s="46">
        <v>0</v>
      </c>
      <c r="E28" s="46">
        <v>1472087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1472087</v>
      </c>
      <c r="O28" s="47">
        <f t="shared" si="1"/>
        <v>8.1203360473069885</v>
      </c>
      <c r="P28" s="9"/>
    </row>
    <row r="29" spans="1:16">
      <c r="A29" s="13"/>
      <c r="B29" s="45">
        <v>559</v>
      </c>
      <c r="C29" s="21" t="s">
        <v>53</v>
      </c>
      <c r="D29" s="46">
        <v>0</v>
      </c>
      <c r="E29" s="46">
        <v>545151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545151</v>
      </c>
      <c r="O29" s="47">
        <f t="shared" si="1"/>
        <v>3.0071655523929306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SUM(D31:D32)</f>
        <v>1185614</v>
      </c>
      <c r="E30" s="31">
        <f t="shared" si="9"/>
        <v>18270185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912847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20368646</v>
      </c>
      <c r="O30" s="43">
        <f t="shared" si="1"/>
        <v>112.35765980450564</v>
      </c>
      <c r="P30" s="10"/>
    </row>
    <row r="31" spans="1:16">
      <c r="A31" s="12"/>
      <c r="B31" s="44">
        <v>561</v>
      </c>
      <c r="C31" s="20" t="s">
        <v>88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898135</v>
      </c>
      <c r="K31" s="46">
        <v>0</v>
      </c>
      <c r="L31" s="46">
        <v>0</v>
      </c>
      <c r="M31" s="46">
        <v>0</v>
      </c>
      <c r="N31" s="46">
        <f t="shared" si="7"/>
        <v>898135</v>
      </c>
      <c r="O31" s="47">
        <f t="shared" si="1"/>
        <v>4.9542982281944354</v>
      </c>
      <c r="P31" s="9"/>
    </row>
    <row r="32" spans="1:16">
      <c r="A32" s="12"/>
      <c r="B32" s="44">
        <v>562</v>
      </c>
      <c r="C32" s="20" t="s">
        <v>74</v>
      </c>
      <c r="D32" s="46">
        <v>1185614</v>
      </c>
      <c r="E32" s="46">
        <v>18270185</v>
      </c>
      <c r="F32" s="46">
        <v>0</v>
      </c>
      <c r="G32" s="46">
        <v>0</v>
      </c>
      <c r="H32" s="46">
        <v>0</v>
      </c>
      <c r="I32" s="46">
        <v>0</v>
      </c>
      <c r="J32" s="46">
        <v>14712</v>
      </c>
      <c r="K32" s="46">
        <v>0</v>
      </c>
      <c r="L32" s="46">
        <v>0</v>
      </c>
      <c r="M32" s="46">
        <v>0</v>
      </c>
      <c r="N32" s="46">
        <f t="shared" ref="N32:N37" si="10">SUM(D32:M32)</f>
        <v>19470511</v>
      </c>
      <c r="O32" s="47">
        <f t="shared" si="1"/>
        <v>107.4033615763112</v>
      </c>
      <c r="P32" s="9"/>
    </row>
    <row r="33" spans="1:119" ht="15.75">
      <c r="A33" s="28" t="s">
        <v>43</v>
      </c>
      <c r="B33" s="29"/>
      <c r="C33" s="30"/>
      <c r="D33" s="31">
        <f t="shared" ref="D33:M33" si="11">SUM(D34:D37)</f>
        <v>13317696</v>
      </c>
      <c r="E33" s="31">
        <f t="shared" si="11"/>
        <v>79862</v>
      </c>
      <c r="F33" s="31">
        <f t="shared" si="11"/>
        <v>0</v>
      </c>
      <c r="G33" s="31">
        <f t="shared" si="11"/>
        <v>2139976</v>
      </c>
      <c r="H33" s="31">
        <f t="shared" si="11"/>
        <v>0</v>
      </c>
      <c r="I33" s="31">
        <f t="shared" si="11"/>
        <v>1840550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17378084</v>
      </c>
      <c r="O33" s="43">
        <f t="shared" si="1"/>
        <v>95.861101917433416</v>
      </c>
      <c r="P33" s="9"/>
    </row>
    <row r="34" spans="1:119">
      <c r="A34" s="12"/>
      <c r="B34" s="44">
        <v>572</v>
      </c>
      <c r="C34" s="20" t="s">
        <v>75</v>
      </c>
      <c r="D34" s="46">
        <v>8664094</v>
      </c>
      <c r="E34" s="46">
        <v>0</v>
      </c>
      <c r="F34" s="46">
        <v>0</v>
      </c>
      <c r="G34" s="46">
        <v>2139976</v>
      </c>
      <c r="H34" s="46">
        <v>0</v>
      </c>
      <c r="I34" s="46">
        <v>1840550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12644620</v>
      </c>
      <c r="O34" s="47">
        <f t="shared" si="1"/>
        <v>69.750336488603523</v>
      </c>
      <c r="P34" s="9"/>
    </row>
    <row r="35" spans="1:119">
      <c r="A35" s="12"/>
      <c r="B35" s="44">
        <v>573</v>
      </c>
      <c r="C35" s="20" t="s">
        <v>62</v>
      </c>
      <c r="D35" s="46">
        <v>0</v>
      </c>
      <c r="E35" s="46">
        <v>79862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79862</v>
      </c>
      <c r="O35" s="47">
        <f t="shared" si="1"/>
        <v>0.44053529268992297</v>
      </c>
      <c r="P35" s="9"/>
    </row>
    <row r="36" spans="1:119">
      <c r="A36" s="12"/>
      <c r="B36" s="44">
        <v>574</v>
      </c>
      <c r="C36" s="20" t="s">
        <v>63</v>
      </c>
      <c r="D36" s="46">
        <v>19199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19199</v>
      </c>
      <c r="O36" s="47">
        <f t="shared" si="1"/>
        <v>0.10590565080205644</v>
      </c>
      <c r="P36" s="9"/>
    </row>
    <row r="37" spans="1:119">
      <c r="A37" s="12"/>
      <c r="B37" s="44">
        <v>575</v>
      </c>
      <c r="C37" s="20" t="s">
        <v>76</v>
      </c>
      <c r="D37" s="46">
        <v>4634403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4634403</v>
      </c>
      <c r="O37" s="47">
        <f t="shared" si="1"/>
        <v>25.564324485337924</v>
      </c>
      <c r="P37" s="9"/>
    </row>
    <row r="38" spans="1:119" ht="15.75">
      <c r="A38" s="28" t="s">
        <v>77</v>
      </c>
      <c r="B38" s="29"/>
      <c r="C38" s="30"/>
      <c r="D38" s="31">
        <f t="shared" ref="D38:M38" si="12">SUM(D39:D40)</f>
        <v>5693195</v>
      </c>
      <c r="E38" s="31">
        <f t="shared" si="12"/>
        <v>62907107</v>
      </c>
      <c r="F38" s="31">
        <f t="shared" si="12"/>
        <v>37796307</v>
      </c>
      <c r="G38" s="31">
        <f t="shared" si="12"/>
        <v>1958994</v>
      </c>
      <c r="H38" s="31">
        <f t="shared" si="12"/>
        <v>0</v>
      </c>
      <c r="I38" s="31">
        <f t="shared" si="12"/>
        <v>24114</v>
      </c>
      <c r="J38" s="31">
        <f t="shared" si="12"/>
        <v>510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108380227</v>
      </c>
      <c r="O38" s="43">
        <f t="shared" si="1"/>
        <v>597.84772511639198</v>
      </c>
      <c r="P38" s="9"/>
    </row>
    <row r="39" spans="1:119">
      <c r="A39" s="12"/>
      <c r="B39" s="44">
        <v>581</v>
      </c>
      <c r="C39" s="20" t="s">
        <v>78</v>
      </c>
      <c r="D39" s="46">
        <v>5693195</v>
      </c>
      <c r="E39" s="46">
        <v>5142307</v>
      </c>
      <c r="F39" s="46">
        <v>0</v>
      </c>
      <c r="G39" s="46">
        <v>1958994</v>
      </c>
      <c r="H39" s="46">
        <v>0</v>
      </c>
      <c r="I39" s="46">
        <v>24114</v>
      </c>
      <c r="J39" s="46">
        <v>510</v>
      </c>
      <c r="K39" s="46">
        <v>0</v>
      </c>
      <c r="L39" s="46">
        <v>0</v>
      </c>
      <c r="M39" s="46">
        <v>0</v>
      </c>
      <c r="N39" s="46">
        <f>SUM(D39:M39)</f>
        <v>12819120</v>
      </c>
      <c r="O39" s="47">
        <f t="shared" si="1"/>
        <v>70.712914542927123</v>
      </c>
      <c r="P39" s="9"/>
    </row>
    <row r="40" spans="1:119" ht="15.75" thickBot="1">
      <c r="A40" s="12"/>
      <c r="B40" s="44">
        <v>585</v>
      </c>
      <c r="C40" s="20" t="s">
        <v>46</v>
      </c>
      <c r="D40" s="46">
        <v>0</v>
      </c>
      <c r="E40" s="46">
        <v>57764800</v>
      </c>
      <c r="F40" s="46">
        <v>37796307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95561107</v>
      </c>
      <c r="O40" s="47">
        <f t="shared" si="1"/>
        <v>527.13481057346485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SUM(D5,D13,D18,D23,D25,D30,D33,D38)</f>
        <v>96461385</v>
      </c>
      <c r="E41" s="15">
        <f t="shared" si="13"/>
        <v>138528583</v>
      </c>
      <c r="F41" s="15">
        <f t="shared" si="13"/>
        <v>46179653</v>
      </c>
      <c r="G41" s="15">
        <f t="shared" si="13"/>
        <v>34229212</v>
      </c>
      <c r="H41" s="15">
        <f t="shared" si="13"/>
        <v>0</v>
      </c>
      <c r="I41" s="15">
        <f t="shared" si="13"/>
        <v>104325662</v>
      </c>
      <c r="J41" s="15">
        <f t="shared" si="13"/>
        <v>15850420</v>
      </c>
      <c r="K41" s="15">
        <f t="shared" si="13"/>
        <v>10935307</v>
      </c>
      <c r="L41" s="15">
        <f t="shared" si="13"/>
        <v>0</v>
      </c>
      <c r="M41" s="15">
        <f t="shared" si="13"/>
        <v>0</v>
      </c>
      <c r="N41" s="15">
        <f>SUM(D41:M41)</f>
        <v>446510222</v>
      </c>
      <c r="O41" s="37">
        <f t="shared" si="1"/>
        <v>2463.0426402771341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89</v>
      </c>
      <c r="M43" s="163"/>
      <c r="N43" s="163"/>
      <c r="O43" s="41">
        <v>181284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55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12751520</v>
      </c>
      <c r="E5" s="26">
        <f t="shared" si="0"/>
        <v>5394893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17978677</v>
      </c>
      <c r="K5" s="26">
        <f t="shared" si="0"/>
        <v>6763735</v>
      </c>
      <c r="L5" s="26">
        <f t="shared" si="0"/>
        <v>0</v>
      </c>
      <c r="M5" s="26">
        <f t="shared" si="0"/>
        <v>0</v>
      </c>
      <c r="N5" s="27">
        <f>SUM(D5:M5)</f>
        <v>42888825</v>
      </c>
      <c r="O5" s="32">
        <f t="shared" ref="O5:O40" si="1">(N5/O$42)</f>
        <v>240.82533648527999</v>
      </c>
      <c r="P5" s="6"/>
    </row>
    <row r="6" spans="1:133">
      <c r="A6" s="12"/>
      <c r="B6" s="44">
        <v>511</v>
      </c>
      <c r="C6" s="20" t="s">
        <v>19</v>
      </c>
      <c r="D6" s="46">
        <v>496442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496442</v>
      </c>
      <c r="O6" s="47">
        <f t="shared" si="1"/>
        <v>2.7875748914880596</v>
      </c>
      <c r="P6" s="9"/>
    </row>
    <row r="7" spans="1:133">
      <c r="A7" s="12"/>
      <c r="B7" s="44">
        <v>512</v>
      </c>
      <c r="C7" s="20" t="s">
        <v>20</v>
      </c>
      <c r="D7" s="46">
        <v>980740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980740</v>
      </c>
      <c r="O7" s="47">
        <f t="shared" si="1"/>
        <v>5.5069599249821719</v>
      </c>
      <c r="P7" s="9"/>
    </row>
    <row r="8" spans="1:133">
      <c r="A8" s="12"/>
      <c r="B8" s="44">
        <v>513</v>
      </c>
      <c r="C8" s="20" t="s">
        <v>21</v>
      </c>
      <c r="D8" s="46">
        <v>4072806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4072806</v>
      </c>
      <c r="O8" s="47">
        <f t="shared" si="1"/>
        <v>22.86924100600255</v>
      </c>
      <c r="P8" s="9"/>
    </row>
    <row r="9" spans="1:133">
      <c r="A9" s="12"/>
      <c r="B9" s="44">
        <v>514</v>
      </c>
      <c r="C9" s="20" t="s">
        <v>22</v>
      </c>
      <c r="D9" s="46">
        <v>1850196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1850196</v>
      </c>
      <c r="O9" s="47">
        <f t="shared" si="1"/>
        <v>10.389048295534305</v>
      </c>
      <c r="P9" s="9"/>
    </row>
    <row r="10" spans="1:133">
      <c r="A10" s="12"/>
      <c r="B10" s="44">
        <v>515</v>
      </c>
      <c r="C10" s="20" t="s">
        <v>23</v>
      </c>
      <c r="D10" s="46">
        <v>890713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890713</v>
      </c>
      <c r="O10" s="47">
        <f t="shared" si="1"/>
        <v>5.0014486975759587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6428855</v>
      </c>
      <c r="L11" s="46">
        <v>0</v>
      </c>
      <c r="M11" s="46">
        <v>0</v>
      </c>
      <c r="N11" s="46">
        <f t="shared" si="2"/>
        <v>6428855</v>
      </c>
      <c r="O11" s="47">
        <f t="shared" si="1"/>
        <v>36.098707963906094</v>
      </c>
      <c r="P11" s="9"/>
    </row>
    <row r="12" spans="1:133">
      <c r="A12" s="12"/>
      <c r="B12" s="44">
        <v>519</v>
      </c>
      <c r="C12" s="20" t="s">
        <v>69</v>
      </c>
      <c r="D12" s="46">
        <v>4460623</v>
      </c>
      <c r="E12" s="46">
        <v>5394893</v>
      </c>
      <c r="F12" s="46">
        <v>0</v>
      </c>
      <c r="G12" s="46">
        <v>0</v>
      </c>
      <c r="H12" s="46">
        <v>0</v>
      </c>
      <c r="I12" s="46">
        <v>0</v>
      </c>
      <c r="J12" s="46">
        <v>17978677</v>
      </c>
      <c r="K12" s="46">
        <v>334880</v>
      </c>
      <c r="L12" s="46">
        <v>0</v>
      </c>
      <c r="M12" s="46">
        <v>0</v>
      </c>
      <c r="N12" s="46">
        <f t="shared" si="2"/>
        <v>28169073</v>
      </c>
      <c r="O12" s="47">
        <f t="shared" si="1"/>
        <v>158.17235570579086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SUM(D14:D17)</f>
        <v>40518459</v>
      </c>
      <c r="E13" s="31">
        <f t="shared" si="3"/>
        <v>5046112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45564571</v>
      </c>
      <c r="O13" s="43">
        <f t="shared" si="1"/>
        <v>255.84993626853688</v>
      </c>
      <c r="P13" s="10"/>
    </row>
    <row r="14" spans="1:133">
      <c r="A14" s="12"/>
      <c r="B14" s="44">
        <v>521</v>
      </c>
      <c r="C14" s="20" t="s">
        <v>28</v>
      </c>
      <c r="D14" s="46">
        <v>40189997</v>
      </c>
      <c r="E14" s="46">
        <v>326499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40516496</v>
      </c>
      <c r="O14" s="47">
        <f t="shared" si="1"/>
        <v>227.50445558731209</v>
      </c>
      <c r="P14" s="9"/>
    </row>
    <row r="15" spans="1:133">
      <c r="A15" s="12"/>
      <c r="B15" s="44">
        <v>524</v>
      </c>
      <c r="C15" s="20" t="s">
        <v>29</v>
      </c>
      <c r="D15" s="46">
        <v>0</v>
      </c>
      <c r="E15" s="46">
        <v>4719613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4719613</v>
      </c>
      <c r="O15" s="47">
        <f t="shared" si="1"/>
        <v>26.501131444037036</v>
      </c>
      <c r="P15" s="9"/>
    </row>
    <row r="16" spans="1:133">
      <c r="A16" s="12"/>
      <c r="B16" s="44">
        <v>525</v>
      </c>
      <c r="C16" s="20" t="s">
        <v>30</v>
      </c>
      <c r="D16" s="46">
        <v>20829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20829</v>
      </c>
      <c r="O16" s="47">
        <f t="shared" si="1"/>
        <v>0.11695706127766142</v>
      </c>
      <c r="P16" s="9"/>
    </row>
    <row r="17" spans="1:16">
      <c r="A17" s="12"/>
      <c r="B17" s="44">
        <v>529</v>
      </c>
      <c r="C17" s="20" t="s">
        <v>61</v>
      </c>
      <c r="D17" s="46">
        <v>307633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307633</v>
      </c>
      <c r="O17" s="47">
        <f t="shared" si="1"/>
        <v>1.7273921759100686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0</v>
      </c>
      <c r="E18" s="31">
        <f t="shared" si="5"/>
        <v>21983108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83274160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105257268</v>
      </c>
      <c r="O18" s="43">
        <f t="shared" si="1"/>
        <v>591.03081009147013</v>
      </c>
      <c r="P18" s="10"/>
    </row>
    <row r="19" spans="1:16">
      <c r="A19" s="12"/>
      <c r="B19" s="44">
        <v>533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9523232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9523232</v>
      </c>
      <c r="O19" s="47">
        <f t="shared" si="1"/>
        <v>53.473965556934374</v>
      </c>
      <c r="P19" s="9"/>
    </row>
    <row r="20" spans="1:16">
      <c r="A20" s="12"/>
      <c r="B20" s="44">
        <v>534</v>
      </c>
      <c r="C20" s="20" t="s">
        <v>81</v>
      </c>
      <c r="D20" s="46">
        <v>0</v>
      </c>
      <c r="E20" s="46">
        <v>17203009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17203009</v>
      </c>
      <c r="O20" s="47">
        <f t="shared" si="1"/>
        <v>96.596734253836516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2602170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2602170</v>
      </c>
      <c r="O21" s="47">
        <f t="shared" si="1"/>
        <v>14.611462679192098</v>
      </c>
      <c r="P21" s="9"/>
    </row>
    <row r="22" spans="1:16">
      <c r="A22" s="12"/>
      <c r="B22" s="44">
        <v>536</v>
      </c>
      <c r="C22" s="20" t="s">
        <v>71</v>
      </c>
      <c r="D22" s="46">
        <v>0</v>
      </c>
      <c r="E22" s="46">
        <v>3297669</v>
      </c>
      <c r="F22" s="46">
        <v>0</v>
      </c>
      <c r="G22" s="46">
        <v>0</v>
      </c>
      <c r="H22" s="46">
        <v>0</v>
      </c>
      <c r="I22" s="46">
        <v>71148758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74446427</v>
      </c>
      <c r="O22" s="47">
        <f t="shared" si="1"/>
        <v>418.02464470411195</v>
      </c>
      <c r="P22" s="9"/>
    </row>
    <row r="23" spans="1:16">
      <c r="A23" s="12"/>
      <c r="B23" s="44">
        <v>539</v>
      </c>
      <c r="C23" s="20" t="s">
        <v>35</v>
      </c>
      <c r="D23" s="46">
        <v>0</v>
      </c>
      <c r="E23" s="46">
        <v>1482430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1482430</v>
      </c>
      <c r="O23" s="47">
        <f t="shared" si="1"/>
        <v>8.3240028973951521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29267</v>
      </c>
      <c r="E24" s="31">
        <f t="shared" si="6"/>
        <v>223950887</v>
      </c>
      <c r="F24" s="31">
        <f t="shared" si="6"/>
        <v>7739603</v>
      </c>
      <c r="G24" s="31">
        <f t="shared" si="6"/>
        <v>16691491</v>
      </c>
      <c r="H24" s="31">
        <f t="shared" si="6"/>
        <v>0</v>
      </c>
      <c r="I24" s="31">
        <f t="shared" si="6"/>
        <v>20133223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1" si="7">SUM(D24:M24)</f>
        <v>268544471</v>
      </c>
      <c r="O24" s="43">
        <f t="shared" si="1"/>
        <v>1507.9059076539522</v>
      </c>
      <c r="P24" s="10"/>
    </row>
    <row r="25" spans="1:16">
      <c r="A25" s="12"/>
      <c r="B25" s="44">
        <v>541</v>
      </c>
      <c r="C25" s="20" t="s">
        <v>72</v>
      </c>
      <c r="D25" s="46">
        <v>29267</v>
      </c>
      <c r="E25" s="46">
        <v>223950887</v>
      </c>
      <c r="F25" s="46">
        <v>7739603</v>
      </c>
      <c r="G25" s="46">
        <v>16691491</v>
      </c>
      <c r="H25" s="46">
        <v>0</v>
      </c>
      <c r="I25" s="46">
        <v>20133223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268544471</v>
      </c>
      <c r="O25" s="47">
        <f t="shared" si="1"/>
        <v>1507.9059076539522</v>
      </c>
      <c r="P25" s="9"/>
    </row>
    <row r="26" spans="1:16" ht="15.75">
      <c r="A26" s="28" t="s">
        <v>38</v>
      </c>
      <c r="B26" s="29"/>
      <c r="C26" s="30"/>
      <c r="D26" s="31">
        <f t="shared" ref="D26:M26" si="8">SUM(D27:D30)</f>
        <v>9645959</v>
      </c>
      <c r="E26" s="31">
        <f t="shared" si="8"/>
        <v>2742510</v>
      </c>
      <c r="F26" s="31">
        <f t="shared" si="8"/>
        <v>0</v>
      </c>
      <c r="G26" s="31">
        <f t="shared" si="8"/>
        <v>147982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12536451</v>
      </c>
      <c r="O26" s="43">
        <f t="shared" si="1"/>
        <v>70.393512305506732</v>
      </c>
      <c r="P26" s="10"/>
    </row>
    <row r="27" spans="1:16">
      <c r="A27" s="13"/>
      <c r="B27" s="45">
        <v>551</v>
      </c>
      <c r="C27" s="21" t="s">
        <v>73</v>
      </c>
      <c r="D27" s="46">
        <v>1987970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1987970</v>
      </c>
      <c r="O27" s="47">
        <f t="shared" si="1"/>
        <v>11.162664031309836</v>
      </c>
      <c r="P27" s="9"/>
    </row>
    <row r="28" spans="1:16">
      <c r="A28" s="13"/>
      <c r="B28" s="45">
        <v>552</v>
      </c>
      <c r="C28" s="21" t="s">
        <v>40</v>
      </c>
      <c r="D28" s="46">
        <v>7657989</v>
      </c>
      <c r="E28" s="46">
        <v>722627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8380616</v>
      </c>
      <c r="O28" s="47">
        <f t="shared" si="1"/>
        <v>47.058054590069119</v>
      </c>
      <c r="P28" s="9"/>
    </row>
    <row r="29" spans="1:16">
      <c r="A29" s="13"/>
      <c r="B29" s="45">
        <v>554</v>
      </c>
      <c r="C29" s="21" t="s">
        <v>52</v>
      </c>
      <c r="D29" s="46">
        <v>0</v>
      </c>
      <c r="E29" s="46">
        <v>176840</v>
      </c>
      <c r="F29" s="46">
        <v>0</v>
      </c>
      <c r="G29" s="46">
        <v>147982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324822</v>
      </c>
      <c r="O29" s="47">
        <f t="shared" si="1"/>
        <v>1.8239102481315732</v>
      </c>
      <c r="P29" s="9"/>
    </row>
    <row r="30" spans="1:16">
      <c r="A30" s="13"/>
      <c r="B30" s="45">
        <v>559</v>
      </c>
      <c r="C30" s="21" t="s">
        <v>53</v>
      </c>
      <c r="D30" s="46">
        <v>0</v>
      </c>
      <c r="E30" s="46">
        <v>1843043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1843043</v>
      </c>
      <c r="O30" s="47">
        <f t="shared" si="1"/>
        <v>10.348883435996203</v>
      </c>
      <c r="P30" s="9"/>
    </row>
    <row r="31" spans="1:16" ht="15.75">
      <c r="A31" s="28" t="s">
        <v>41</v>
      </c>
      <c r="B31" s="29"/>
      <c r="C31" s="30"/>
      <c r="D31" s="31">
        <f t="shared" ref="D31:M31" si="9">SUM(D32:D32)</f>
        <v>1204125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1204125</v>
      </c>
      <c r="O31" s="43">
        <f t="shared" si="1"/>
        <v>6.7612905761661173</v>
      </c>
      <c r="P31" s="10"/>
    </row>
    <row r="32" spans="1:16">
      <c r="A32" s="12"/>
      <c r="B32" s="44">
        <v>562</v>
      </c>
      <c r="C32" s="20" t="s">
        <v>74</v>
      </c>
      <c r="D32" s="46">
        <v>1204125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1204125</v>
      </c>
      <c r="O32" s="47">
        <f t="shared" si="1"/>
        <v>6.7612905761661173</v>
      </c>
      <c r="P32" s="9"/>
    </row>
    <row r="33" spans="1:119" ht="15.75">
      <c r="A33" s="28" t="s">
        <v>43</v>
      </c>
      <c r="B33" s="29"/>
      <c r="C33" s="30"/>
      <c r="D33" s="31">
        <f t="shared" ref="D33:M33" si="11">SUM(D34:D37)</f>
        <v>11324198</v>
      </c>
      <c r="E33" s="31">
        <f t="shared" si="11"/>
        <v>7295</v>
      </c>
      <c r="F33" s="31">
        <f t="shared" si="11"/>
        <v>0</v>
      </c>
      <c r="G33" s="31">
        <f t="shared" si="11"/>
        <v>3000137</v>
      </c>
      <c r="H33" s="31">
        <f t="shared" si="11"/>
        <v>0</v>
      </c>
      <c r="I33" s="31">
        <f t="shared" si="11"/>
        <v>1829286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16160916</v>
      </c>
      <c r="O33" s="43">
        <f t="shared" si="1"/>
        <v>90.745270676227321</v>
      </c>
      <c r="P33" s="9"/>
    </row>
    <row r="34" spans="1:119">
      <c r="A34" s="12"/>
      <c r="B34" s="44">
        <v>572</v>
      </c>
      <c r="C34" s="20" t="s">
        <v>75</v>
      </c>
      <c r="D34" s="46">
        <v>8441365</v>
      </c>
      <c r="E34" s="46">
        <v>0</v>
      </c>
      <c r="F34" s="46">
        <v>0</v>
      </c>
      <c r="G34" s="46">
        <v>3000137</v>
      </c>
      <c r="H34" s="46">
        <v>0</v>
      </c>
      <c r="I34" s="46">
        <v>1829286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13270788</v>
      </c>
      <c r="O34" s="47">
        <f t="shared" si="1"/>
        <v>74.516893049059192</v>
      </c>
      <c r="P34" s="9"/>
    </row>
    <row r="35" spans="1:119">
      <c r="A35" s="12"/>
      <c r="B35" s="44">
        <v>573</v>
      </c>
      <c r="C35" s="20" t="s">
        <v>62</v>
      </c>
      <c r="D35" s="46">
        <v>0</v>
      </c>
      <c r="E35" s="46">
        <v>7295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7295</v>
      </c>
      <c r="O35" s="47">
        <f t="shared" si="1"/>
        <v>4.0962204715566761E-2</v>
      </c>
      <c r="P35" s="9"/>
    </row>
    <row r="36" spans="1:119">
      <c r="A36" s="12"/>
      <c r="B36" s="44">
        <v>574</v>
      </c>
      <c r="C36" s="20" t="s">
        <v>63</v>
      </c>
      <c r="D36" s="46">
        <v>11651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11651</v>
      </c>
      <c r="O36" s="47">
        <f t="shared" si="1"/>
        <v>6.5421610300352068E-2</v>
      </c>
      <c r="P36" s="9"/>
    </row>
    <row r="37" spans="1:119">
      <c r="A37" s="12"/>
      <c r="B37" s="44">
        <v>575</v>
      </c>
      <c r="C37" s="20" t="s">
        <v>76</v>
      </c>
      <c r="D37" s="46">
        <v>2871182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2871182</v>
      </c>
      <c r="O37" s="47">
        <f t="shared" si="1"/>
        <v>16.121993812152215</v>
      </c>
      <c r="P37" s="9"/>
    </row>
    <row r="38" spans="1:119" ht="15.75">
      <c r="A38" s="28" t="s">
        <v>77</v>
      </c>
      <c r="B38" s="29"/>
      <c r="C38" s="30"/>
      <c r="D38" s="31">
        <f t="shared" ref="D38:M38" si="12">SUM(D39:D39)</f>
        <v>6769034</v>
      </c>
      <c r="E38" s="31">
        <f t="shared" si="12"/>
        <v>2225333</v>
      </c>
      <c r="F38" s="31">
        <f t="shared" si="12"/>
        <v>7000000</v>
      </c>
      <c r="G38" s="31">
        <f t="shared" si="12"/>
        <v>0</v>
      </c>
      <c r="H38" s="31">
        <f t="shared" si="12"/>
        <v>0</v>
      </c>
      <c r="I38" s="31">
        <f t="shared" si="12"/>
        <v>416916</v>
      </c>
      <c r="J38" s="31">
        <f t="shared" si="12"/>
        <v>510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16411793</v>
      </c>
      <c r="O38" s="43">
        <f t="shared" si="1"/>
        <v>92.153971845854088</v>
      </c>
      <c r="P38" s="9"/>
    </row>
    <row r="39" spans="1:119" ht="15.75" thickBot="1">
      <c r="A39" s="12"/>
      <c r="B39" s="44">
        <v>581</v>
      </c>
      <c r="C39" s="20" t="s">
        <v>78</v>
      </c>
      <c r="D39" s="46">
        <v>6769034</v>
      </c>
      <c r="E39" s="46">
        <v>2225333</v>
      </c>
      <c r="F39" s="46">
        <v>7000000</v>
      </c>
      <c r="G39" s="46">
        <v>0</v>
      </c>
      <c r="H39" s="46">
        <v>0</v>
      </c>
      <c r="I39" s="46">
        <v>416916</v>
      </c>
      <c r="J39" s="46">
        <v>510</v>
      </c>
      <c r="K39" s="46">
        <v>0</v>
      </c>
      <c r="L39" s="46">
        <v>0</v>
      </c>
      <c r="M39" s="46">
        <v>0</v>
      </c>
      <c r="N39" s="46">
        <f>SUM(D39:M39)</f>
        <v>16411793</v>
      </c>
      <c r="O39" s="47">
        <f t="shared" si="1"/>
        <v>92.153971845854088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SUM(D5,D13,D18,D24,D26,D31,D33,D38)</f>
        <v>82242562</v>
      </c>
      <c r="E40" s="15">
        <f t="shared" si="13"/>
        <v>261350138</v>
      </c>
      <c r="F40" s="15">
        <f t="shared" si="13"/>
        <v>14739603</v>
      </c>
      <c r="G40" s="15">
        <f t="shared" si="13"/>
        <v>19839610</v>
      </c>
      <c r="H40" s="15">
        <f t="shared" si="13"/>
        <v>0</v>
      </c>
      <c r="I40" s="15">
        <f t="shared" si="13"/>
        <v>105653585</v>
      </c>
      <c r="J40" s="15">
        <f t="shared" si="13"/>
        <v>17979187</v>
      </c>
      <c r="K40" s="15">
        <f t="shared" si="13"/>
        <v>6763735</v>
      </c>
      <c r="L40" s="15">
        <f t="shared" si="13"/>
        <v>0</v>
      </c>
      <c r="M40" s="15">
        <f t="shared" si="13"/>
        <v>0</v>
      </c>
      <c r="N40" s="15">
        <f>SUM(D40:M40)</f>
        <v>508568420</v>
      </c>
      <c r="O40" s="37">
        <f t="shared" si="1"/>
        <v>2855.6660359029934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86</v>
      </c>
      <c r="M42" s="163"/>
      <c r="N42" s="163"/>
      <c r="O42" s="41">
        <v>178091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55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12727347</v>
      </c>
      <c r="E5" s="26">
        <f t="shared" si="0"/>
        <v>4160642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16172353</v>
      </c>
      <c r="K5" s="26">
        <f t="shared" si="0"/>
        <v>6090918</v>
      </c>
      <c r="L5" s="26">
        <f t="shared" si="0"/>
        <v>0</v>
      </c>
      <c r="M5" s="26">
        <f t="shared" si="0"/>
        <v>0</v>
      </c>
      <c r="N5" s="27">
        <f>SUM(D5:M5)</f>
        <v>39151260</v>
      </c>
      <c r="O5" s="32">
        <f t="shared" ref="O5:O41" si="1">(N5/O$43)</f>
        <v>224.83667562538764</v>
      </c>
      <c r="P5" s="6"/>
    </row>
    <row r="6" spans="1:133">
      <c r="A6" s="12"/>
      <c r="B6" s="44">
        <v>511</v>
      </c>
      <c r="C6" s="20" t="s">
        <v>19</v>
      </c>
      <c r="D6" s="46">
        <v>552187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552187</v>
      </c>
      <c r="O6" s="47">
        <f t="shared" si="1"/>
        <v>3.1710828566834355</v>
      </c>
      <c r="P6" s="9"/>
    </row>
    <row r="7" spans="1:133">
      <c r="A7" s="12"/>
      <c r="B7" s="44">
        <v>512</v>
      </c>
      <c r="C7" s="20" t="s">
        <v>20</v>
      </c>
      <c r="D7" s="46">
        <v>897331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897331</v>
      </c>
      <c r="O7" s="47">
        <f t="shared" si="1"/>
        <v>5.1531654147428387</v>
      </c>
      <c r="P7" s="9"/>
    </row>
    <row r="8" spans="1:133">
      <c r="A8" s="12"/>
      <c r="B8" s="44">
        <v>513</v>
      </c>
      <c r="C8" s="20" t="s">
        <v>21</v>
      </c>
      <c r="D8" s="46">
        <v>3677437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3677437</v>
      </c>
      <c r="O8" s="47">
        <f t="shared" si="1"/>
        <v>21.118674339007189</v>
      </c>
      <c r="P8" s="9"/>
    </row>
    <row r="9" spans="1:133">
      <c r="A9" s="12"/>
      <c r="B9" s="44">
        <v>514</v>
      </c>
      <c r="C9" s="20" t="s">
        <v>22</v>
      </c>
      <c r="D9" s="46">
        <v>1227897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1227897</v>
      </c>
      <c r="O9" s="47">
        <f t="shared" si="1"/>
        <v>7.0515298738887742</v>
      </c>
      <c r="P9" s="9"/>
    </row>
    <row r="10" spans="1:133">
      <c r="A10" s="12"/>
      <c r="B10" s="44">
        <v>515</v>
      </c>
      <c r="C10" s="20" t="s">
        <v>23</v>
      </c>
      <c r="D10" s="46">
        <v>852155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852155</v>
      </c>
      <c r="O10" s="47">
        <f t="shared" si="1"/>
        <v>4.8937300438747613</v>
      </c>
      <c r="P10" s="9"/>
    </row>
    <row r="11" spans="1:133">
      <c r="A11" s="12"/>
      <c r="B11" s="44">
        <v>517</v>
      </c>
      <c r="C11" s="20" t="s">
        <v>24</v>
      </c>
      <c r="D11" s="46">
        <v>218147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218147</v>
      </c>
      <c r="O11" s="47">
        <f t="shared" si="1"/>
        <v>1.2527680150690281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6090918</v>
      </c>
      <c r="L12" s="46">
        <v>0</v>
      </c>
      <c r="M12" s="46">
        <v>0</v>
      </c>
      <c r="N12" s="46">
        <f t="shared" si="2"/>
        <v>6090918</v>
      </c>
      <c r="O12" s="47">
        <f t="shared" si="1"/>
        <v>34.978740266005097</v>
      </c>
      <c r="P12" s="9"/>
    </row>
    <row r="13" spans="1:133">
      <c r="A13" s="12"/>
      <c r="B13" s="44">
        <v>519</v>
      </c>
      <c r="C13" s="20" t="s">
        <v>69</v>
      </c>
      <c r="D13" s="46">
        <v>5302193</v>
      </c>
      <c r="E13" s="46">
        <v>4160642</v>
      </c>
      <c r="F13" s="46">
        <v>0</v>
      </c>
      <c r="G13" s="46">
        <v>0</v>
      </c>
      <c r="H13" s="46">
        <v>0</v>
      </c>
      <c r="I13" s="46">
        <v>0</v>
      </c>
      <c r="J13" s="46">
        <v>16172353</v>
      </c>
      <c r="K13" s="46">
        <v>0</v>
      </c>
      <c r="L13" s="46">
        <v>0</v>
      </c>
      <c r="M13" s="46">
        <v>0</v>
      </c>
      <c r="N13" s="46">
        <f t="shared" si="2"/>
        <v>25635188</v>
      </c>
      <c r="O13" s="47">
        <f t="shared" si="1"/>
        <v>147.21698481611651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39119718</v>
      </c>
      <c r="E14" s="31">
        <f t="shared" si="3"/>
        <v>3899997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43019715</v>
      </c>
      <c r="O14" s="43">
        <f t="shared" si="1"/>
        <v>247.05232237612844</v>
      </c>
      <c r="P14" s="10"/>
    </row>
    <row r="15" spans="1:133">
      <c r="A15" s="12"/>
      <c r="B15" s="44">
        <v>521</v>
      </c>
      <c r="C15" s="20" t="s">
        <v>28</v>
      </c>
      <c r="D15" s="46">
        <v>38992240</v>
      </c>
      <c r="E15" s="46">
        <v>55836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39048076</v>
      </c>
      <c r="O15" s="47">
        <f t="shared" si="1"/>
        <v>224.24411366090092</v>
      </c>
      <c r="P15" s="9"/>
    </row>
    <row r="16" spans="1:133">
      <c r="A16" s="12"/>
      <c r="B16" s="44">
        <v>524</v>
      </c>
      <c r="C16" s="20" t="s">
        <v>29</v>
      </c>
      <c r="D16" s="46">
        <v>0</v>
      </c>
      <c r="E16" s="46">
        <v>3844161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3844161</v>
      </c>
      <c r="O16" s="47">
        <f t="shared" si="1"/>
        <v>22.076131899937977</v>
      </c>
      <c r="P16" s="9"/>
    </row>
    <row r="17" spans="1:16">
      <c r="A17" s="12"/>
      <c r="B17" s="44">
        <v>525</v>
      </c>
      <c r="C17" s="20" t="s">
        <v>30</v>
      </c>
      <c r="D17" s="46">
        <v>30289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30289</v>
      </c>
      <c r="O17" s="47">
        <f t="shared" si="1"/>
        <v>0.17394275607010773</v>
      </c>
      <c r="P17" s="9"/>
    </row>
    <row r="18" spans="1:16">
      <c r="A18" s="12"/>
      <c r="B18" s="44">
        <v>529</v>
      </c>
      <c r="C18" s="20" t="s">
        <v>61</v>
      </c>
      <c r="D18" s="46">
        <v>97189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97189</v>
      </c>
      <c r="O18" s="47">
        <f t="shared" si="1"/>
        <v>0.5581340592194427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SUM(D20:D24)</f>
        <v>0</v>
      </c>
      <c r="E19" s="31">
        <f t="shared" si="5"/>
        <v>20028565</v>
      </c>
      <c r="F19" s="31">
        <f t="shared" si="5"/>
        <v>0</v>
      </c>
      <c r="G19" s="31">
        <f t="shared" si="5"/>
        <v>81368</v>
      </c>
      <c r="H19" s="31">
        <f t="shared" si="5"/>
        <v>0</v>
      </c>
      <c r="I19" s="31">
        <f t="shared" si="5"/>
        <v>82831340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102941273</v>
      </c>
      <c r="O19" s="43">
        <f t="shared" si="1"/>
        <v>591.16803918866151</v>
      </c>
      <c r="P19" s="10"/>
    </row>
    <row r="20" spans="1:16">
      <c r="A20" s="12"/>
      <c r="B20" s="44">
        <v>533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9539901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9539901</v>
      </c>
      <c r="O20" s="47">
        <f t="shared" si="1"/>
        <v>54.785455861070915</v>
      </c>
      <c r="P20" s="9"/>
    </row>
    <row r="21" spans="1:16">
      <c r="A21" s="12"/>
      <c r="B21" s="44">
        <v>534</v>
      </c>
      <c r="C21" s="20" t="s">
        <v>81</v>
      </c>
      <c r="D21" s="46">
        <v>0</v>
      </c>
      <c r="E21" s="46">
        <v>17054073</v>
      </c>
      <c r="F21" s="46">
        <v>0</v>
      </c>
      <c r="G21" s="46">
        <v>81368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17135441</v>
      </c>
      <c r="O21" s="47">
        <f t="shared" si="1"/>
        <v>98.404893988468515</v>
      </c>
      <c r="P21" s="9"/>
    </row>
    <row r="22" spans="1:16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10247555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10247555</v>
      </c>
      <c r="O22" s="47">
        <f t="shared" si="1"/>
        <v>58.849349918452667</v>
      </c>
      <c r="P22" s="9"/>
    </row>
    <row r="23" spans="1:16">
      <c r="A23" s="12"/>
      <c r="B23" s="44">
        <v>536</v>
      </c>
      <c r="C23" s="20" t="s">
        <v>71</v>
      </c>
      <c r="D23" s="46">
        <v>0</v>
      </c>
      <c r="E23" s="46">
        <v>2417508</v>
      </c>
      <c r="F23" s="46">
        <v>0</v>
      </c>
      <c r="G23" s="46">
        <v>0</v>
      </c>
      <c r="H23" s="46">
        <v>0</v>
      </c>
      <c r="I23" s="46">
        <v>63043884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65461392</v>
      </c>
      <c r="O23" s="47">
        <f t="shared" si="1"/>
        <v>375.92970849700225</v>
      </c>
      <c r="P23" s="9"/>
    </row>
    <row r="24" spans="1:16">
      <c r="A24" s="12"/>
      <c r="B24" s="44">
        <v>539</v>
      </c>
      <c r="C24" s="20" t="s">
        <v>35</v>
      </c>
      <c r="D24" s="46">
        <v>0</v>
      </c>
      <c r="E24" s="46">
        <v>556984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556984</v>
      </c>
      <c r="O24" s="47">
        <f t="shared" si="1"/>
        <v>3.1986309236671033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SUM(D26:D26)</f>
        <v>9587</v>
      </c>
      <c r="E25" s="31">
        <f t="shared" si="6"/>
        <v>37615797</v>
      </c>
      <c r="F25" s="31">
        <f t="shared" si="6"/>
        <v>7584970</v>
      </c>
      <c r="G25" s="31">
        <f t="shared" si="6"/>
        <v>19559961</v>
      </c>
      <c r="H25" s="31">
        <f t="shared" si="6"/>
        <v>0</v>
      </c>
      <c r="I25" s="31">
        <f t="shared" si="6"/>
        <v>20526390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85296705</v>
      </c>
      <c r="O25" s="43">
        <f t="shared" si="1"/>
        <v>489.83934601336915</v>
      </c>
      <c r="P25" s="10"/>
    </row>
    <row r="26" spans="1:16">
      <c r="A26" s="12"/>
      <c r="B26" s="44">
        <v>541</v>
      </c>
      <c r="C26" s="20" t="s">
        <v>72</v>
      </c>
      <c r="D26" s="46">
        <v>9587</v>
      </c>
      <c r="E26" s="46">
        <v>37615797</v>
      </c>
      <c r="F26" s="46">
        <v>7584970</v>
      </c>
      <c r="G26" s="46">
        <v>19559961</v>
      </c>
      <c r="H26" s="46">
        <v>0</v>
      </c>
      <c r="I26" s="46">
        <v>20526390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85296705</v>
      </c>
      <c r="O26" s="47">
        <f t="shared" si="1"/>
        <v>489.83934601336915</v>
      </c>
      <c r="P26" s="9"/>
    </row>
    <row r="27" spans="1:16" ht="15.75">
      <c r="A27" s="28" t="s">
        <v>38</v>
      </c>
      <c r="B27" s="29"/>
      <c r="C27" s="30"/>
      <c r="D27" s="31">
        <f t="shared" ref="D27:M27" si="8">SUM(D28:D31)</f>
        <v>102622</v>
      </c>
      <c r="E27" s="31">
        <f t="shared" si="8"/>
        <v>6023515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6126137</v>
      </c>
      <c r="O27" s="43">
        <f t="shared" si="1"/>
        <v>35.180994877449294</v>
      </c>
      <c r="P27" s="10"/>
    </row>
    <row r="28" spans="1:16">
      <c r="A28" s="13"/>
      <c r="B28" s="45">
        <v>551</v>
      </c>
      <c r="C28" s="21" t="s">
        <v>73</v>
      </c>
      <c r="D28" s="46">
        <v>22547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22547</v>
      </c>
      <c r="O28" s="47">
        <f t="shared" si="1"/>
        <v>0.12948223187007557</v>
      </c>
      <c r="P28" s="9"/>
    </row>
    <row r="29" spans="1:16">
      <c r="A29" s="13"/>
      <c r="B29" s="45">
        <v>552</v>
      </c>
      <c r="C29" s="21" t="s">
        <v>40</v>
      </c>
      <c r="D29" s="46">
        <v>80075</v>
      </c>
      <c r="E29" s="46">
        <v>91690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171765</v>
      </c>
      <c r="O29" s="47">
        <f t="shared" si="1"/>
        <v>0.98640686375852804</v>
      </c>
      <c r="P29" s="9"/>
    </row>
    <row r="30" spans="1:16">
      <c r="A30" s="13"/>
      <c r="B30" s="45">
        <v>554</v>
      </c>
      <c r="C30" s="21" t="s">
        <v>52</v>
      </c>
      <c r="D30" s="46">
        <v>0</v>
      </c>
      <c r="E30" s="46">
        <v>3338206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3338206</v>
      </c>
      <c r="O30" s="47">
        <f t="shared" si="1"/>
        <v>19.170548779087131</v>
      </c>
      <c r="P30" s="9"/>
    </row>
    <row r="31" spans="1:16">
      <c r="A31" s="13"/>
      <c r="B31" s="45">
        <v>559</v>
      </c>
      <c r="C31" s="21" t="s">
        <v>53</v>
      </c>
      <c r="D31" s="46">
        <v>0</v>
      </c>
      <c r="E31" s="46">
        <v>2593619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2593619</v>
      </c>
      <c r="O31" s="47">
        <f t="shared" si="1"/>
        <v>14.894557002733558</v>
      </c>
      <c r="P31" s="9"/>
    </row>
    <row r="32" spans="1:16" ht="15.75">
      <c r="A32" s="28" t="s">
        <v>41</v>
      </c>
      <c r="B32" s="29"/>
      <c r="C32" s="30"/>
      <c r="D32" s="31">
        <f t="shared" ref="D32:M32" si="9">SUM(D33:D33)</f>
        <v>1092235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1092235</v>
      </c>
      <c r="O32" s="43">
        <f t="shared" si="1"/>
        <v>6.2724542301242732</v>
      </c>
      <c r="P32" s="10"/>
    </row>
    <row r="33" spans="1:119">
      <c r="A33" s="12"/>
      <c r="B33" s="44">
        <v>562</v>
      </c>
      <c r="C33" s="20" t="s">
        <v>74</v>
      </c>
      <c r="D33" s="46">
        <v>1092235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1092235</v>
      </c>
      <c r="O33" s="47">
        <f t="shared" si="1"/>
        <v>6.2724542301242732</v>
      </c>
      <c r="P33" s="9"/>
    </row>
    <row r="34" spans="1:119" ht="15.75">
      <c r="A34" s="28" t="s">
        <v>43</v>
      </c>
      <c r="B34" s="29"/>
      <c r="C34" s="30"/>
      <c r="D34" s="31">
        <f t="shared" ref="D34:M34" si="11">SUM(D35:D38)</f>
        <v>10668983</v>
      </c>
      <c r="E34" s="31">
        <f t="shared" si="11"/>
        <v>25007</v>
      </c>
      <c r="F34" s="31">
        <f t="shared" si="11"/>
        <v>0</v>
      </c>
      <c r="G34" s="31">
        <f t="shared" si="11"/>
        <v>4921961</v>
      </c>
      <c r="H34" s="31">
        <f t="shared" si="11"/>
        <v>0</v>
      </c>
      <c r="I34" s="31">
        <f t="shared" si="11"/>
        <v>1813654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17429605</v>
      </c>
      <c r="O34" s="43">
        <f t="shared" si="1"/>
        <v>100.09421013943445</v>
      </c>
      <c r="P34" s="9"/>
    </row>
    <row r="35" spans="1:119">
      <c r="A35" s="12"/>
      <c r="B35" s="44">
        <v>572</v>
      </c>
      <c r="C35" s="20" t="s">
        <v>75</v>
      </c>
      <c r="D35" s="46">
        <v>8024077</v>
      </c>
      <c r="E35" s="46">
        <v>0</v>
      </c>
      <c r="F35" s="46">
        <v>0</v>
      </c>
      <c r="G35" s="46">
        <v>4921961</v>
      </c>
      <c r="H35" s="46">
        <v>0</v>
      </c>
      <c r="I35" s="46">
        <v>1813654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14759692</v>
      </c>
      <c r="O35" s="47">
        <f t="shared" si="1"/>
        <v>84.761514253554779</v>
      </c>
      <c r="P35" s="9"/>
    </row>
    <row r="36" spans="1:119">
      <c r="A36" s="12"/>
      <c r="B36" s="44">
        <v>573</v>
      </c>
      <c r="C36" s="20" t="s">
        <v>62</v>
      </c>
      <c r="D36" s="46">
        <v>0</v>
      </c>
      <c r="E36" s="46">
        <v>25007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25007</v>
      </c>
      <c r="O36" s="47">
        <f t="shared" si="1"/>
        <v>0.14360944570785381</v>
      </c>
      <c r="P36" s="9"/>
    </row>
    <row r="37" spans="1:119">
      <c r="A37" s="12"/>
      <c r="B37" s="44">
        <v>574</v>
      </c>
      <c r="C37" s="20" t="s">
        <v>63</v>
      </c>
      <c r="D37" s="46">
        <v>26253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26253</v>
      </c>
      <c r="O37" s="47">
        <f t="shared" si="1"/>
        <v>0.15076493694438703</v>
      </c>
      <c r="P37" s="9"/>
    </row>
    <row r="38" spans="1:119">
      <c r="A38" s="12"/>
      <c r="B38" s="44">
        <v>575</v>
      </c>
      <c r="C38" s="20" t="s">
        <v>76</v>
      </c>
      <c r="D38" s="46">
        <v>2618653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2618653</v>
      </c>
      <c r="O38" s="47">
        <f t="shared" si="1"/>
        <v>15.038321503227436</v>
      </c>
      <c r="P38" s="9"/>
    </row>
    <row r="39" spans="1:119" ht="15.75">
      <c r="A39" s="28" t="s">
        <v>77</v>
      </c>
      <c r="B39" s="29"/>
      <c r="C39" s="30"/>
      <c r="D39" s="31">
        <f t="shared" ref="D39:M39" si="12">SUM(D40:D40)</f>
        <v>3791743</v>
      </c>
      <c r="E39" s="31">
        <f t="shared" si="12"/>
        <v>3457343</v>
      </c>
      <c r="F39" s="31">
        <f t="shared" si="12"/>
        <v>0</v>
      </c>
      <c r="G39" s="31">
        <f t="shared" si="12"/>
        <v>3344767</v>
      </c>
      <c r="H39" s="31">
        <f t="shared" si="12"/>
        <v>0</v>
      </c>
      <c r="I39" s="31">
        <f t="shared" si="12"/>
        <v>0</v>
      </c>
      <c r="J39" s="31">
        <f t="shared" si="12"/>
        <v>257476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10851329</v>
      </c>
      <c r="O39" s="43">
        <f t="shared" si="1"/>
        <v>62.316685043530192</v>
      </c>
      <c r="P39" s="9"/>
    </row>
    <row r="40" spans="1:119" ht="15.75" thickBot="1">
      <c r="A40" s="12"/>
      <c r="B40" s="44">
        <v>581</v>
      </c>
      <c r="C40" s="20" t="s">
        <v>78</v>
      </c>
      <c r="D40" s="46">
        <v>3791743</v>
      </c>
      <c r="E40" s="46">
        <v>3457343</v>
      </c>
      <c r="F40" s="46">
        <v>0</v>
      </c>
      <c r="G40" s="46">
        <v>3344767</v>
      </c>
      <c r="H40" s="46">
        <v>0</v>
      </c>
      <c r="I40" s="46">
        <v>0</v>
      </c>
      <c r="J40" s="46">
        <v>257476</v>
      </c>
      <c r="K40" s="46">
        <v>0</v>
      </c>
      <c r="L40" s="46">
        <v>0</v>
      </c>
      <c r="M40" s="46">
        <v>0</v>
      </c>
      <c r="N40" s="46">
        <f>SUM(D40:M40)</f>
        <v>10851329</v>
      </c>
      <c r="O40" s="47">
        <f t="shared" si="1"/>
        <v>62.316685043530192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SUM(D5,D14,D19,D25,D27,D32,D34,D39)</f>
        <v>67512235</v>
      </c>
      <c r="E41" s="15">
        <f t="shared" si="13"/>
        <v>75210866</v>
      </c>
      <c r="F41" s="15">
        <f t="shared" si="13"/>
        <v>7584970</v>
      </c>
      <c r="G41" s="15">
        <f t="shared" si="13"/>
        <v>27908057</v>
      </c>
      <c r="H41" s="15">
        <f t="shared" si="13"/>
        <v>0</v>
      </c>
      <c r="I41" s="15">
        <f t="shared" si="13"/>
        <v>105171384</v>
      </c>
      <c r="J41" s="15">
        <f t="shared" si="13"/>
        <v>16429829</v>
      </c>
      <c r="K41" s="15">
        <f t="shared" si="13"/>
        <v>6090918</v>
      </c>
      <c r="L41" s="15">
        <f t="shared" si="13"/>
        <v>0</v>
      </c>
      <c r="M41" s="15">
        <f t="shared" si="13"/>
        <v>0</v>
      </c>
      <c r="N41" s="15">
        <f>SUM(D41:M41)</f>
        <v>305908259</v>
      </c>
      <c r="O41" s="37">
        <f t="shared" si="1"/>
        <v>1756.7607274940849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82</v>
      </c>
      <c r="M43" s="163"/>
      <c r="N43" s="163"/>
      <c r="O43" s="41">
        <v>174132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55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2024-11-06T21:02:02Z</cp:lastPrinted>
  <dcterms:created xsi:type="dcterms:W3CDTF">2000-08-31T21:26:31Z</dcterms:created>
  <dcterms:modified xsi:type="dcterms:W3CDTF">2024-11-06T21:02:08Z</dcterms:modified>
</cp:coreProperties>
</file>