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'2007'!$A$1:$O$38</definedName>
    <definedName name="_xlnm.Print_Area" localSheetId="15">'2008'!$A$1:$O$38</definedName>
    <definedName name="_xlnm.Print_Area" localSheetId="14">'2009'!$A$1:$O$38</definedName>
    <definedName name="_xlnm.Print_Area" localSheetId="13">'2010'!$A$1:$O$37</definedName>
    <definedName name="_xlnm.Print_Area" localSheetId="12">'2011'!$A$1:$O$38</definedName>
    <definedName name="_xlnm.Print_Area" localSheetId="11">'2012'!$A$1:$O$38</definedName>
    <definedName name="_xlnm.Print_Area" localSheetId="10">'2013'!$A$1:$O$37</definedName>
    <definedName name="_xlnm.Print_Area" localSheetId="9">'2014'!$A$1:$O$38</definedName>
    <definedName name="_xlnm.Print_Area" localSheetId="8">'2015'!$A$1:$O$38</definedName>
    <definedName name="_xlnm.Print_Area" localSheetId="7">'2016'!$A$1:$O$38</definedName>
    <definedName name="_xlnm.Print_Area" localSheetId="6">'2017'!$A$1:$O$38</definedName>
    <definedName name="_xlnm.Print_Area" localSheetId="5">'2018'!$A$1:$O$38</definedName>
    <definedName name="_xlnm.Print_Area" localSheetId="4">'2019'!$A$1:$O$38</definedName>
    <definedName name="_xlnm.Print_Area" localSheetId="3">'2020'!$A$1:$O$35</definedName>
    <definedName name="_xlnm.Print_Area" localSheetId="2">'2021'!$A$1:$P$35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/>
  <c r="O28" i="49"/>
  <c r="O27" i="49"/>
  <c r="O25" i="49"/>
  <c r="O23" i="49"/>
  <c r="O21" i="49"/>
  <c r="O20" i="49"/>
  <c r="O19" i="49"/>
  <c r="O18" i="49"/>
  <c r="O16" i="49"/>
  <c r="O15" i="49"/>
  <c r="O13" i="49"/>
  <c r="O12" i="49"/>
  <c r="O11" i="49"/>
  <c r="O10" i="49"/>
  <c r="O9" i="49"/>
  <c r="O8" i="49"/>
  <c r="O7" i="49"/>
  <c r="O6" i="49"/>
  <c r="P30" i="49" l="1"/>
  <c r="N29" i="49"/>
  <c r="M29" i="49"/>
  <c r="L29" i="49"/>
  <c r="K29" i="49"/>
  <c r="J29" i="49"/>
  <c r="I29" i="49"/>
  <c r="H29" i="49"/>
  <c r="G29" i="49"/>
  <c r="F29" i="49"/>
  <c r="E29" i="49"/>
  <c r="D29" i="49"/>
  <c r="P28" i="49"/>
  <c r="P27" i="49"/>
  <c r="N26" i="49"/>
  <c r="M26" i="49"/>
  <c r="L26" i="49"/>
  <c r="K26" i="49"/>
  <c r="J26" i="49"/>
  <c r="I26" i="49"/>
  <c r="H26" i="49"/>
  <c r="G26" i="49"/>
  <c r="F26" i="49"/>
  <c r="E26" i="49"/>
  <c r="D26" i="49"/>
  <c r="P25" i="49"/>
  <c r="N24" i="49"/>
  <c r="M24" i="49"/>
  <c r="L24" i="49"/>
  <c r="K24" i="49"/>
  <c r="J24" i="49"/>
  <c r="I24" i="49"/>
  <c r="H24" i="49"/>
  <c r="G24" i="49"/>
  <c r="F24" i="49"/>
  <c r="E24" i="49"/>
  <c r="D24" i="49"/>
  <c r="P23" i="49"/>
  <c r="N22" i="49"/>
  <c r="M22" i="49"/>
  <c r="L22" i="49"/>
  <c r="K22" i="49"/>
  <c r="J22" i="49"/>
  <c r="I22" i="49"/>
  <c r="H22" i="49"/>
  <c r="G22" i="49"/>
  <c r="F22" i="49"/>
  <c r="E22" i="49"/>
  <c r="D22" i="49"/>
  <c r="P21" i="49"/>
  <c r="P20" i="49"/>
  <c r="P19" i="49"/>
  <c r="P18" i="49"/>
  <c r="N17" i="49"/>
  <c r="M17" i="49"/>
  <c r="L17" i="49"/>
  <c r="K17" i="49"/>
  <c r="J17" i="49"/>
  <c r="I17" i="49"/>
  <c r="H17" i="49"/>
  <c r="G17" i="49"/>
  <c r="F17" i="49"/>
  <c r="E17" i="49"/>
  <c r="D17" i="49"/>
  <c r="P16" i="49"/>
  <c r="P15" i="49"/>
  <c r="N14" i="49"/>
  <c r="M14" i="49"/>
  <c r="L14" i="49"/>
  <c r="K14" i="49"/>
  <c r="J14" i="49"/>
  <c r="I14" i="49"/>
  <c r="H14" i="49"/>
  <c r="G14" i="49"/>
  <c r="F14" i="49"/>
  <c r="E14" i="49"/>
  <c r="D14" i="49"/>
  <c r="P13" i="49"/>
  <c r="P12" i="49"/>
  <c r="P11" i="49"/>
  <c r="P10" i="49"/>
  <c r="P9" i="49"/>
  <c r="P8" i="49"/>
  <c r="P7" i="49"/>
  <c r="P6" i="49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22" i="49"/>
  <c r="P22" i="49" s="1"/>
  <c r="O26" i="49"/>
  <c r="O17" i="49"/>
  <c r="P17" i="49" s="1"/>
  <c r="O24" i="49"/>
  <c r="P24" i="49" s="1"/>
  <c r="O14" i="49"/>
  <c r="P14" i="49" s="1"/>
  <c r="O29" i="49"/>
  <c r="P29" i="49" s="1"/>
  <c r="P26" i="49"/>
  <c r="E31" i="48"/>
  <c r="F31" i="48"/>
  <c r="G31" i="48"/>
  <c r="H31" i="48"/>
  <c r="I31" i="48"/>
  <c r="J31" i="48"/>
  <c r="K31" i="48"/>
  <c r="L31" i="48"/>
  <c r="M31" i="48"/>
  <c r="N31" i="48"/>
  <c r="D31" i="48"/>
  <c r="O31" i="49" l="1"/>
  <c r="P31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29" i="48"/>
  <c r="P29" i="48" s="1"/>
  <c r="O26" i="48"/>
  <c r="P26" i="48" s="1"/>
  <c r="O24" i="48"/>
  <c r="P24" i="48" s="1"/>
  <c r="O18" i="48"/>
  <c r="P18" i="48" s="1"/>
  <c r="O14" i="48"/>
  <c r="P14" i="48" s="1"/>
  <c r="O5" i="48"/>
  <c r="P5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9" i="47" s="1"/>
  <c r="P29" i="47" s="1"/>
  <c r="O28" i="47"/>
  <c r="P28" i="47"/>
  <c r="O27" i="47"/>
  <c r="P27" i="47"/>
  <c r="N26" i="47"/>
  <c r="M26" i="47"/>
  <c r="L26" i="47"/>
  <c r="K26" i="47"/>
  <c r="J26" i="47"/>
  <c r="I26" i="47"/>
  <c r="H26" i="47"/>
  <c r="G26" i="47"/>
  <c r="O26" i="47" s="1"/>
  <c r="P26" i="47" s="1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O24" i="47" s="1"/>
  <c r="P24" i="47" s="1"/>
  <c r="G24" i="47"/>
  <c r="F24" i="47"/>
  <c r="F31" i="47" s="1"/>
  <c r="E24" i="47"/>
  <c r="D24" i="47"/>
  <c r="O23" i="47"/>
  <c r="P23" i="47" s="1"/>
  <c r="N22" i="47"/>
  <c r="M22" i="47"/>
  <c r="L22" i="47"/>
  <c r="K22" i="47"/>
  <c r="J22" i="47"/>
  <c r="I22" i="47"/>
  <c r="O22" i="47" s="1"/>
  <c r="P22" i="47" s="1"/>
  <c r="H22" i="47"/>
  <c r="G22" i="47"/>
  <c r="F22" i="47"/>
  <c r="E22" i="47"/>
  <c r="D22" i="47"/>
  <c r="O21" i="47"/>
  <c r="P21" i="47" s="1"/>
  <c r="O20" i="47"/>
  <c r="P20" i="47"/>
  <c r="O19" i="47"/>
  <c r="P19" i="47" s="1"/>
  <c r="N18" i="47"/>
  <c r="O18" i="47" s="1"/>
  <c r="P18" i="47" s="1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/>
  <c r="N14" i="47"/>
  <c r="M14" i="47"/>
  <c r="L14" i="47"/>
  <c r="K14" i="47"/>
  <c r="J14" i="47"/>
  <c r="I14" i="47"/>
  <c r="H14" i="47"/>
  <c r="G14" i="47"/>
  <c r="O14" i="47" s="1"/>
  <c r="P14" i="47" s="1"/>
  <c r="F14" i="47"/>
  <c r="E14" i="47"/>
  <c r="E31" i="47" s="1"/>
  <c r="D14" i="47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M31" i="47" s="1"/>
  <c r="L5" i="47"/>
  <c r="L31" i="47" s="1"/>
  <c r="K5" i="47"/>
  <c r="K31" i="47" s="1"/>
  <c r="J5" i="47"/>
  <c r="O5" i="47" s="1"/>
  <c r="P5" i="47" s="1"/>
  <c r="I5" i="47"/>
  <c r="I31" i="47" s="1"/>
  <c r="H5" i="47"/>
  <c r="H31" i="47" s="1"/>
  <c r="G5" i="47"/>
  <c r="G31" i="47" s="1"/>
  <c r="F5" i="47"/>
  <c r="E5" i="47"/>
  <c r="D5" i="47"/>
  <c r="D31" i="47" s="1"/>
  <c r="J31" i="46"/>
  <c r="N30" i="46"/>
  <c r="O30" i="46" s="1"/>
  <c r="M29" i="46"/>
  <c r="L29" i="46"/>
  <c r="K29" i="46"/>
  <c r="J29" i="46"/>
  <c r="I29" i="46"/>
  <c r="H29" i="46"/>
  <c r="N29" i="46" s="1"/>
  <c r="O29" i="46" s="1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N26" i="46" s="1"/>
  <c r="O26" i="46" s="1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N22" i="46" s="1"/>
  <c r="O22" i="46" s="1"/>
  <c r="I22" i="46"/>
  <c r="H22" i="46"/>
  <c r="G22" i="46"/>
  <c r="F22" i="46"/>
  <c r="E22" i="46"/>
  <c r="D22" i="46"/>
  <c r="N21" i="46"/>
  <c r="O21" i="46" s="1"/>
  <c r="N20" i="46"/>
  <c r="O20" i="46"/>
  <c r="N19" i="46"/>
  <c r="O19" i="46"/>
  <c r="M18" i="46"/>
  <c r="M31" i="46" s="1"/>
  <c r="L18" i="46"/>
  <c r="L31" i="46" s="1"/>
  <c r="K18" i="46"/>
  <c r="J18" i="46"/>
  <c r="I18" i="46"/>
  <c r="H18" i="46"/>
  <c r="G18" i="46"/>
  <c r="F18" i="46"/>
  <c r="E18" i="46"/>
  <c r="D18" i="46"/>
  <c r="N17" i="46"/>
  <c r="O17" i="46"/>
  <c r="N16" i="46"/>
  <c r="O16" i="46"/>
  <c r="N15" i="46"/>
  <c r="O15" i="46"/>
  <c r="M14" i="46"/>
  <c r="L14" i="46"/>
  <c r="K14" i="46"/>
  <c r="J14" i="46"/>
  <c r="I14" i="46"/>
  <c r="H14" i="46"/>
  <c r="G14" i="46"/>
  <c r="F14" i="46"/>
  <c r="N14" i="46" s="1"/>
  <c r="O14" i="46" s="1"/>
  <c r="E14" i="46"/>
  <c r="D14" i="46"/>
  <c r="N13" i="46"/>
  <c r="O13" i="46"/>
  <c r="N12" i="46"/>
  <c r="O12" i="46" s="1"/>
  <c r="N11" i="46"/>
  <c r="O11" i="46" s="1"/>
  <c r="N10" i="46"/>
  <c r="O10" i="46"/>
  <c r="N9" i="46"/>
  <c r="O9" i="46"/>
  <c r="N8" i="46"/>
  <c r="O8" i="46"/>
  <c r="N7" i="46"/>
  <c r="O7" i="46"/>
  <c r="N6" i="46"/>
  <c r="O6" i="46" s="1"/>
  <c r="M5" i="46"/>
  <c r="L5" i="46"/>
  <c r="K5" i="46"/>
  <c r="K31" i="46" s="1"/>
  <c r="J5" i="46"/>
  <c r="I5" i="46"/>
  <c r="I31" i="46" s="1"/>
  <c r="H5" i="46"/>
  <c r="N5" i="46" s="1"/>
  <c r="O5" i="46" s="1"/>
  <c r="G5" i="46"/>
  <c r="G31" i="46" s="1"/>
  <c r="F5" i="46"/>
  <c r="F31" i="46" s="1"/>
  <c r="E5" i="46"/>
  <c r="E31" i="46" s="1"/>
  <c r="D5" i="46"/>
  <c r="D31" i="46" s="1"/>
  <c r="L34" i="45"/>
  <c r="N33" i="45"/>
  <c r="O33" i="45"/>
  <c r="M32" i="45"/>
  <c r="L32" i="45"/>
  <c r="K32" i="45"/>
  <c r="J32" i="45"/>
  <c r="I32" i="45"/>
  <c r="H32" i="45"/>
  <c r="G32" i="45"/>
  <c r="F32" i="45"/>
  <c r="N32" i="45" s="1"/>
  <c r="O32" i="45" s="1"/>
  <c r="E32" i="45"/>
  <c r="D32" i="45"/>
  <c r="N31" i="45"/>
  <c r="O31" i="45"/>
  <c r="N30" i="45"/>
  <c r="O30" i="45" s="1"/>
  <c r="M29" i="45"/>
  <c r="L29" i="45"/>
  <c r="K29" i="45"/>
  <c r="J29" i="45"/>
  <c r="I29" i="45"/>
  <c r="H29" i="45"/>
  <c r="N29" i="45" s="1"/>
  <c r="O29" i="45" s="1"/>
  <c r="G29" i="45"/>
  <c r="F29" i="45"/>
  <c r="E29" i="45"/>
  <c r="D29" i="45"/>
  <c r="N28" i="45"/>
  <c r="O28" i="45" s="1"/>
  <c r="N27" i="45"/>
  <c r="O27" i="45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/>
  <c r="M24" i="45"/>
  <c r="L24" i="45"/>
  <c r="K24" i="45"/>
  <c r="J24" i="45"/>
  <c r="N24" i="45" s="1"/>
  <c r="O24" i="45" s="1"/>
  <c r="I24" i="45"/>
  <c r="H24" i="45"/>
  <c r="G24" i="45"/>
  <c r="F24" i="45"/>
  <c r="E24" i="45"/>
  <c r="D24" i="45"/>
  <c r="N23" i="45"/>
  <c r="O23" i="45"/>
  <c r="N22" i="45"/>
  <c r="O22" i="45"/>
  <c r="N21" i="45"/>
  <c r="O21" i="45"/>
  <c r="N20" i="45"/>
  <c r="O20" i="45"/>
  <c r="N19" i="45"/>
  <c r="O19" i="45"/>
  <c r="M18" i="45"/>
  <c r="L18" i="45"/>
  <c r="K18" i="45"/>
  <c r="J18" i="45"/>
  <c r="I18" i="45"/>
  <c r="H18" i="45"/>
  <c r="G18" i="45"/>
  <c r="F18" i="45"/>
  <c r="N18" i="45" s="1"/>
  <c r="O18" i="45" s="1"/>
  <c r="E18" i="45"/>
  <c r="D18" i="45"/>
  <c r="D34" i="45" s="1"/>
  <c r="N17" i="45"/>
  <c r="O17" i="45"/>
  <c r="N16" i="45"/>
  <c r="O16" i="45" s="1"/>
  <c r="N15" i="45"/>
  <c r="O15" i="45"/>
  <c r="M14" i="45"/>
  <c r="M34" i="45" s="1"/>
  <c r="L14" i="45"/>
  <c r="K14" i="45"/>
  <c r="J14" i="45"/>
  <c r="N14" i="45" s="1"/>
  <c r="O14" i="45" s="1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N5" i="45" s="1"/>
  <c r="O5" i="45" s="1"/>
  <c r="K5" i="45"/>
  <c r="K34" i="45" s="1"/>
  <c r="J5" i="45"/>
  <c r="J34" i="45" s="1"/>
  <c r="I5" i="45"/>
  <c r="I34" i="45" s="1"/>
  <c r="H5" i="45"/>
  <c r="H34" i="45" s="1"/>
  <c r="G5" i="45"/>
  <c r="G34" i="45" s="1"/>
  <c r="F5" i="45"/>
  <c r="F34" i="45" s="1"/>
  <c r="E5" i="45"/>
  <c r="E34" i="45" s="1"/>
  <c r="D5" i="45"/>
  <c r="H34" i="44"/>
  <c r="N33" i="44"/>
  <c r="O33" i="44" s="1"/>
  <c r="M32" i="44"/>
  <c r="L32" i="44"/>
  <c r="K32" i="44"/>
  <c r="J32" i="44"/>
  <c r="N32" i="44" s="1"/>
  <c r="O32" i="44" s="1"/>
  <c r="I32" i="44"/>
  <c r="H32" i="44"/>
  <c r="G32" i="44"/>
  <c r="F32" i="44"/>
  <c r="E32" i="44"/>
  <c r="D32" i="44"/>
  <c r="N31" i="44"/>
  <c r="O31" i="44" s="1"/>
  <c r="N30" i="44"/>
  <c r="O30" i="44"/>
  <c r="M29" i="44"/>
  <c r="L29" i="44"/>
  <c r="N29" i="44" s="1"/>
  <c r="O29" i="44" s="1"/>
  <c r="K29" i="44"/>
  <c r="J29" i="44"/>
  <c r="I29" i="44"/>
  <c r="H29" i="44"/>
  <c r="G29" i="44"/>
  <c r="F29" i="44"/>
  <c r="E29" i="44"/>
  <c r="D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/>
  <c r="N20" i="44"/>
  <c r="O20" i="44" s="1"/>
  <c r="N19" i="44"/>
  <c r="O19" i="44" s="1"/>
  <c r="M18" i="44"/>
  <c r="L18" i="44"/>
  <c r="K18" i="44"/>
  <c r="J18" i="44"/>
  <c r="J34" i="44" s="1"/>
  <c r="I18" i="44"/>
  <c r="I34" i="44" s="1"/>
  <c r="H18" i="44"/>
  <c r="G18" i="44"/>
  <c r="F18" i="44"/>
  <c r="E18" i="44"/>
  <c r="D18" i="44"/>
  <c r="N17" i="44"/>
  <c r="O17" i="44" s="1"/>
  <c r="N16" i="44"/>
  <c r="O16" i="44"/>
  <c r="N15" i="44"/>
  <c r="O15" i="44"/>
  <c r="M14" i="44"/>
  <c r="L14" i="44"/>
  <c r="K14" i="44"/>
  <c r="K34" i="44" s="1"/>
  <c r="J14" i="44"/>
  <c r="I14" i="44"/>
  <c r="H14" i="44"/>
  <c r="G14" i="44"/>
  <c r="F14" i="44"/>
  <c r="E14" i="44"/>
  <c r="E34" i="44" s="1"/>
  <c r="D14" i="44"/>
  <c r="N13" i="44"/>
  <c r="O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/>
  <c r="N6" i="44"/>
  <c r="O6" i="44"/>
  <c r="M5" i="44"/>
  <c r="M34" i="44" s="1"/>
  <c r="L5" i="44"/>
  <c r="L34" i="44" s="1"/>
  <c r="K5" i="44"/>
  <c r="J5" i="44"/>
  <c r="I5" i="44"/>
  <c r="H5" i="44"/>
  <c r="G5" i="44"/>
  <c r="G34" i="44" s="1"/>
  <c r="F5" i="44"/>
  <c r="F34" i="44" s="1"/>
  <c r="E5" i="44"/>
  <c r="D5" i="44"/>
  <c r="N5" i="44" s="1"/>
  <c r="O5" i="44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N27" i="43"/>
  <c r="O27" i="43"/>
  <c r="M26" i="43"/>
  <c r="L26" i="43"/>
  <c r="K26" i="43"/>
  <c r="J26" i="43"/>
  <c r="I26" i="43"/>
  <c r="H26" i="43"/>
  <c r="G26" i="43"/>
  <c r="F26" i="43"/>
  <c r="N26" i="43" s="1"/>
  <c r="O26" i="43" s="1"/>
  <c r="E26" i="43"/>
  <c r="D26" i="43"/>
  <c r="N25" i="43"/>
  <c r="O25" i="43"/>
  <c r="M24" i="43"/>
  <c r="L24" i="43"/>
  <c r="K24" i="43"/>
  <c r="J24" i="43"/>
  <c r="I24" i="43"/>
  <c r="H24" i="43"/>
  <c r="G24" i="43"/>
  <c r="F24" i="43"/>
  <c r="N24" i="43" s="1"/>
  <c r="O24" i="43" s="1"/>
  <c r="E24" i="43"/>
  <c r="D24" i="43"/>
  <c r="N23" i="43"/>
  <c r="O23" i="43"/>
  <c r="N22" i="43"/>
  <c r="O22" i="43" s="1"/>
  <c r="N21" i="43"/>
  <c r="O21" i="43" s="1"/>
  <c r="N20" i="43"/>
  <c r="O20" i="43"/>
  <c r="N19" i="43"/>
  <c r="O19" i="43"/>
  <c r="M18" i="43"/>
  <c r="M34" i="43" s="1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/>
  <c r="M14" i="43"/>
  <c r="L14" i="43"/>
  <c r="K14" i="43"/>
  <c r="J14" i="43"/>
  <c r="I14" i="43"/>
  <c r="H14" i="43"/>
  <c r="G14" i="43"/>
  <c r="F14" i="43"/>
  <c r="N14" i="43" s="1"/>
  <c r="O14" i="43" s="1"/>
  <c r="E14" i="43"/>
  <c r="D14" i="43"/>
  <c r="D34" i="43" s="1"/>
  <c r="N13" i="43"/>
  <c r="O13" i="43"/>
  <c r="N12" i="43"/>
  <c r="O12" i="43" s="1"/>
  <c r="N11" i="43"/>
  <c r="O11" i="43" s="1"/>
  <c r="N10" i="43"/>
  <c r="O10" i="43"/>
  <c r="N9" i="43"/>
  <c r="O9" i="43"/>
  <c r="N8" i="43"/>
  <c r="O8" i="43"/>
  <c r="N7" i="43"/>
  <c r="O7" i="43"/>
  <c r="N6" i="43"/>
  <c r="O6" i="43" s="1"/>
  <c r="M5" i="43"/>
  <c r="L5" i="43"/>
  <c r="L34" i="43" s="1"/>
  <c r="K5" i="43"/>
  <c r="K34" i="43" s="1"/>
  <c r="J5" i="43"/>
  <c r="J34" i="43" s="1"/>
  <c r="I5" i="43"/>
  <c r="I34" i="43" s="1"/>
  <c r="H5" i="43"/>
  <c r="H34" i="43" s="1"/>
  <c r="G5" i="43"/>
  <c r="G34" i="43" s="1"/>
  <c r="F5" i="43"/>
  <c r="F34" i="43" s="1"/>
  <c r="E5" i="43"/>
  <c r="E34" i="43" s="1"/>
  <c r="D5" i="43"/>
  <c r="L34" i="42"/>
  <c r="N33" i="42"/>
  <c r="O33" i="42"/>
  <c r="M32" i="42"/>
  <c r="L32" i="42"/>
  <c r="K32" i="42"/>
  <c r="J32" i="42"/>
  <c r="I32" i="42"/>
  <c r="H32" i="42"/>
  <c r="G32" i="42"/>
  <c r="F32" i="42"/>
  <c r="N32" i="42" s="1"/>
  <c r="O32" i="42" s="1"/>
  <c r="E32" i="42"/>
  <c r="D32" i="42"/>
  <c r="N31" i="42"/>
  <c r="O31" i="42"/>
  <c r="N30" i="42"/>
  <c r="O30" i="42" s="1"/>
  <c r="M29" i="42"/>
  <c r="L29" i="42"/>
  <c r="K29" i="42"/>
  <c r="J29" i="42"/>
  <c r="I29" i="42"/>
  <c r="H29" i="42"/>
  <c r="N29" i="42" s="1"/>
  <c r="O29" i="42" s="1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N26" i="42" s="1"/>
  <c r="O26" i="42" s="1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N24" i="42" s="1"/>
  <c r="O24" i="42" s="1"/>
  <c r="I24" i="42"/>
  <c r="H24" i="42"/>
  <c r="G24" i="42"/>
  <c r="F24" i="42"/>
  <c r="E24" i="42"/>
  <c r="D24" i="42"/>
  <c r="N23" i="42"/>
  <c r="O23" i="42" s="1"/>
  <c r="N22" i="42"/>
  <c r="O22" i="42"/>
  <c r="N21" i="42"/>
  <c r="O21" i="42"/>
  <c r="N20" i="42"/>
  <c r="O20" i="42"/>
  <c r="N19" i="42"/>
  <c r="O19" i="42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D34" i="42" s="1"/>
  <c r="N17" i="42"/>
  <c r="O17" i="42"/>
  <c r="N16" i="42"/>
  <c r="O16" i="42" s="1"/>
  <c r="N15" i="42"/>
  <c r="O15" i="42" s="1"/>
  <c r="M14" i="42"/>
  <c r="M34" i="42" s="1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/>
  <c r="N9" i="42"/>
  <c r="O9" i="42"/>
  <c r="N8" i="42"/>
  <c r="O8" i="42" s="1"/>
  <c r="N7" i="42"/>
  <c r="O7" i="42" s="1"/>
  <c r="N6" i="42"/>
  <c r="O6" i="42"/>
  <c r="M5" i="42"/>
  <c r="L5" i="42"/>
  <c r="N5" i="42" s="1"/>
  <c r="O5" i="42" s="1"/>
  <c r="K5" i="42"/>
  <c r="K34" i="42" s="1"/>
  <c r="J5" i="42"/>
  <c r="J34" i="42" s="1"/>
  <c r="I5" i="42"/>
  <c r="I34" i="42" s="1"/>
  <c r="H5" i="42"/>
  <c r="H34" i="42" s="1"/>
  <c r="G5" i="42"/>
  <c r="G34" i="42" s="1"/>
  <c r="F5" i="42"/>
  <c r="F34" i="42" s="1"/>
  <c r="E5" i="42"/>
  <c r="E34" i="42" s="1"/>
  <c r="D5" i="42"/>
  <c r="H34" i="41"/>
  <c r="N33" i="41"/>
  <c r="O33" i="41" s="1"/>
  <c r="N32" i="41"/>
  <c r="O32" i="41"/>
  <c r="M31" i="41"/>
  <c r="L31" i="41"/>
  <c r="N31" i="41" s="1"/>
  <c r="O31" i="41" s="1"/>
  <c r="K31" i="41"/>
  <c r="J31" i="41"/>
  <c r="I31" i="41"/>
  <c r="H31" i="41"/>
  <c r="G31" i="41"/>
  <c r="F31" i="41"/>
  <c r="E31" i="41"/>
  <c r="D31" i="41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N21" i="41"/>
  <c r="O21" i="41"/>
  <c r="N20" i="41"/>
  <c r="O20" i="41" s="1"/>
  <c r="N19" i="41"/>
  <c r="O19" i="41" s="1"/>
  <c r="N18" i="41"/>
  <c r="O18" i="41"/>
  <c r="M17" i="41"/>
  <c r="L17" i="41"/>
  <c r="N17" i="41" s="1"/>
  <c r="O17" i="41" s="1"/>
  <c r="K17" i="41"/>
  <c r="J17" i="41"/>
  <c r="J34" i="41" s="1"/>
  <c r="I17" i="41"/>
  <c r="H17" i="41"/>
  <c r="G17" i="41"/>
  <c r="F17" i="41"/>
  <c r="E17" i="41"/>
  <c r="D17" i="4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/>
  <c r="N10" i="41"/>
  <c r="O10" i="41" s="1"/>
  <c r="N9" i="41"/>
  <c r="O9" i="41" s="1"/>
  <c r="N8" i="41"/>
  <c r="O8" i="41"/>
  <c r="N7" i="41"/>
  <c r="O7" i="41"/>
  <c r="N6" i="41"/>
  <c r="O6" i="41"/>
  <c r="M5" i="41"/>
  <c r="M34" i="41" s="1"/>
  <c r="L5" i="41"/>
  <c r="L34" i="41" s="1"/>
  <c r="K5" i="41"/>
  <c r="K34" i="41" s="1"/>
  <c r="J5" i="41"/>
  <c r="I5" i="41"/>
  <c r="I34" i="41" s="1"/>
  <c r="H5" i="41"/>
  <c r="G5" i="41"/>
  <c r="G34" i="41" s="1"/>
  <c r="F5" i="41"/>
  <c r="F34" i="41" s="1"/>
  <c r="E5" i="41"/>
  <c r="E34" i="41" s="1"/>
  <c r="D5" i="41"/>
  <c r="N5" i="41" s="1"/>
  <c r="O5" i="41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/>
  <c r="N27" i="40"/>
  <c r="O27" i="40"/>
  <c r="M26" i="40"/>
  <c r="L26" i="40"/>
  <c r="K26" i="40"/>
  <c r="J26" i="40"/>
  <c r="I26" i="40"/>
  <c r="H26" i="40"/>
  <c r="G26" i="40"/>
  <c r="F26" i="40"/>
  <c r="N26" i="40" s="1"/>
  <c r="O26" i="40" s="1"/>
  <c r="E26" i="40"/>
  <c r="D26" i="40"/>
  <c r="N25" i="40"/>
  <c r="O25" i="40"/>
  <c r="M24" i="40"/>
  <c r="L24" i="40"/>
  <c r="K24" i="40"/>
  <c r="J24" i="40"/>
  <c r="I24" i="40"/>
  <c r="H24" i="40"/>
  <c r="G24" i="40"/>
  <c r="F24" i="40"/>
  <c r="N24" i="40" s="1"/>
  <c r="O24" i="40" s="1"/>
  <c r="E24" i="40"/>
  <c r="D24" i="40"/>
  <c r="N23" i="40"/>
  <c r="O23" i="40"/>
  <c r="N22" i="40"/>
  <c r="O22" i="40" s="1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/>
  <c r="N15" i="40"/>
  <c r="O15" i="40"/>
  <c r="M14" i="40"/>
  <c r="L14" i="40"/>
  <c r="K14" i="40"/>
  <c r="J14" i="40"/>
  <c r="I14" i="40"/>
  <c r="H14" i="40"/>
  <c r="G14" i="40"/>
  <c r="F14" i="40"/>
  <c r="N14" i="40" s="1"/>
  <c r="O14" i="40" s="1"/>
  <c r="E14" i="40"/>
  <c r="D14" i="40"/>
  <c r="D34" i="40" s="1"/>
  <c r="N13" i="40"/>
  <c r="O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/>
  <c r="N6" i="40"/>
  <c r="O6" i="40" s="1"/>
  <c r="M5" i="40"/>
  <c r="M34" i="40" s="1"/>
  <c r="L5" i="40"/>
  <c r="L34" i="40" s="1"/>
  <c r="K5" i="40"/>
  <c r="K34" i="40" s="1"/>
  <c r="J5" i="40"/>
  <c r="J34" i="40" s="1"/>
  <c r="I5" i="40"/>
  <c r="I34" i="40" s="1"/>
  <c r="H5" i="40"/>
  <c r="H34" i="40" s="1"/>
  <c r="G5" i="40"/>
  <c r="G34" i="40" s="1"/>
  <c r="F5" i="40"/>
  <c r="F34" i="40" s="1"/>
  <c r="E5" i="40"/>
  <c r="E34" i="40" s="1"/>
  <c r="D5" i="40"/>
  <c r="D5" i="38"/>
  <c r="E5" i="38"/>
  <c r="F5" i="38"/>
  <c r="F34" i="38" s="1"/>
  <c r="G5" i="38"/>
  <c r="H5" i="38"/>
  <c r="N5" i="38" s="1"/>
  <c r="O5" i="38" s="1"/>
  <c r="I5" i="38"/>
  <c r="J5" i="38"/>
  <c r="J34" i="38" s="1"/>
  <c r="K5" i="38"/>
  <c r="K34" i="38" s="1"/>
  <c r="L5" i="38"/>
  <c r="M5" i="38"/>
  <c r="N6" i="38"/>
  <c r="O6" i="38" s="1"/>
  <c r="N7" i="38"/>
  <c r="O7" i="38"/>
  <c r="N8" i="38"/>
  <c r="O8" i="38"/>
  <c r="N9" i="38"/>
  <c r="O9" i="38"/>
  <c r="N10" i="38"/>
  <c r="O10" i="38"/>
  <c r="N11" i="38"/>
  <c r="O11" i="38" s="1"/>
  <c r="N12" i="38"/>
  <c r="O12" i="38" s="1"/>
  <c r="N13" i="38"/>
  <c r="O13" i="38"/>
  <c r="D14" i="38"/>
  <c r="E14" i="38"/>
  <c r="E34" i="38" s="1"/>
  <c r="F14" i="38"/>
  <c r="G14" i="38"/>
  <c r="G34" i="38" s="1"/>
  <c r="H14" i="38"/>
  <c r="I14" i="38"/>
  <c r="J14" i="38"/>
  <c r="K14" i="38"/>
  <c r="L14" i="38"/>
  <c r="M14" i="38"/>
  <c r="N15" i="38"/>
  <c r="O15" i="38"/>
  <c r="N16" i="38"/>
  <c r="O16" i="38"/>
  <c r="D17" i="38"/>
  <c r="E17" i="38"/>
  <c r="N17" i="38" s="1"/>
  <c r="O17" i="38" s="1"/>
  <c r="F17" i="38"/>
  <c r="G17" i="38"/>
  <c r="H17" i="38"/>
  <c r="I17" i="38"/>
  <c r="J17" i="38"/>
  <c r="K17" i="38"/>
  <c r="L17" i="38"/>
  <c r="M17" i="38"/>
  <c r="M34" i="38" s="1"/>
  <c r="N18" i="38"/>
  <c r="O18" i="38"/>
  <c r="N19" i="38"/>
  <c r="O19" i="38" s="1"/>
  <c r="N20" i="38"/>
  <c r="O20" i="38" s="1"/>
  <c r="N21" i="38"/>
  <c r="O21" i="38"/>
  <c r="N22" i="38"/>
  <c r="O22" i="38"/>
  <c r="D23" i="38"/>
  <c r="E23" i="38"/>
  <c r="F23" i="38"/>
  <c r="G23" i="38"/>
  <c r="H23" i="38"/>
  <c r="I23" i="38"/>
  <c r="J23" i="38"/>
  <c r="K23" i="38"/>
  <c r="L23" i="38"/>
  <c r="L34" i="38" s="1"/>
  <c r="M23" i="38"/>
  <c r="N24" i="38"/>
  <c r="O24" i="38"/>
  <c r="D25" i="38"/>
  <c r="E25" i="38"/>
  <c r="F25" i="38"/>
  <c r="G25" i="38"/>
  <c r="H25" i="38"/>
  <c r="I25" i="38"/>
  <c r="N25" i="38" s="1"/>
  <c r="O25" i="38" s="1"/>
  <c r="J25" i="38"/>
  <c r="K25" i="38"/>
  <c r="L25" i="38"/>
  <c r="M25" i="38"/>
  <c r="N26" i="38"/>
  <c r="O26" i="38" s="1"/>
  <c r="N27" i="38"/>
  <c r="O27" i="38" s="1"/>
  <c r="D28" i="38"/>
  <c r="E28" i="38"/>
  <c r="N28" i="38" s="1"/>
  <c r="O28" i="38" s="1"/>
  <c r="F28" i="38"/>
  <c r="G28" i="38"/>
  <c r="H28" i="38"/>
  <c r="I28" i="38"/>
  <c r="J28" i="38"/>
  <c r="K28" i="38"/>
  <c r="L28" i="38"/>
  <c r="M28" i="38"/>
  <c r="N29" i="38"/>
  <c r="O29" i="38"/>
  <c r="N30" i="38"/>
  <c r="O30" i="38"/>
  <c r="D31" i="38"/>
  <c r="N31" i="38" s="1"/>
  <c r="O31" i="38" s="1"/>
  <c r="E31" i="38"/>
  <c r="F31" i="38"/>
  <c r="G31" i="38"/>
  <c r="H31" i="38"/>
  <c r="I31" i="38"/>
  <c r="J31" i="38"/>
  <c r="K31" i="38"/>
  <c r="L31" i="38"/>
  <c r="M31" i="38"/>
  <c r="N32" i="38"/>
  <c r="O32" i="38"/>
  <c r="N33" i="38"/>
  <c r="O33" i="38" s="1"/>
  <c r="D5" i="33"/>
  <c r="E5" i="33"/>
  <c r="F5" i="33"/>
  <c r="N5" i="33" s="1"/>
  <c r="O5" i="33" s="1"/>
  <c r="G5" i="33"/>
  <c r="H5" i="33"/>
  <c r="H34" i="33" s="1"/>
  <c r="I5" i="33"/>
  <c r="J5" i="33"/>
  <c r="J34" i="33" s="1"/>
  <c r="K5" i="33"/>
  <c r="L5" i="33"/>
  <c r="M5" i="33"/>
  <c r="N6" i="33"/>
  <c r="O6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D14" i="33"/>
  <c r="D34" i="33" s="1"/>
  <c r="E14" i="33"/>
  <c r="F14" i="33"/>
  <c r="G14" i="33"/>
  <c r="H14" i="33"/>
  <c r="I14" i="33"/>
  <c r="J14" i="33"/>
  <c r="K14" i="33"/>
  <c r="L14" i="33"/>
  <c r="M14" i="33"/>
  <c r="N15" i="33"/>
  <c r="O15" i="33" s="1"/>
  <c r="N16" i="33"/>
  <c r="O16" i="33" s="1"/>
  <c r="N17" i="33"/>
  <c r="O17" i="33" s="1"/>
  <c r="D18" i="33"/>
  <c r="E18" i="33"/>
  <c r="F18" i="33"/>
  <c r="G18" i="33"/>
  <c r="G34" i="33"/>
  <c r="H18" i="33"/>
  <c r="I18" i="33"/>
  <c r="J18" i="33"/>
  <c r="K18" i="33"/>
  <c r="K34" i="33" s="1"/>
  <c r="L18" i="33"/>
  <c r="M18" i="33"/>
  <c r="N19" i="33"/>
  <c r="O19" i="33" s="1"/>
  <c r="N20" i="33"/>
  <c r="O20" i="33" s="1"/>
  <c r="N21" i="33"/>
  <c r="O21" i="33" s="1"/>
  <c r="N22" i="33"/>
  <c r="O22" i="33" s="1"/>
  <c r="N23" i="33"/>
  <c r="O23" i="33" s="1"/>
  <c r="D24" i="33"/>
  <c r="E24" i="33"/>
  <c r="F24" i="33"/>
  <c r="G24" i="33"/>
  <c r="H24" i="33"/>
  <c r="I24" i="33"/>
  <c r="J24" i="33"/>
  <c r="N24" i="33" s="1"/>
  <c r="O24" i="33" s="1"/>
  <c r="K24" i="33"/>
  <c r="L24" i="33"/>
  <c r="L34" i="33" s="1"/>
  <c r="M24" i="33"/>
  <c r="N25" i="33"/>
  <c r="O25" i="33" s="1"/>
  <c r="D26" i="33"/>
  <c r="E26" i="33"/>
  <c r="F26" i="33"/>
  <c r="G26" i="33"/>
  <c r="H26" i="33"/>
  <c r="I26" i="33"/>
  <c r="J26" i="33"/>
  <c r="N26" i="33" s="1"/>
  <c r="O26" i="33" s="1"/>
  <c r="K26" i="33"/>
  <c r="L26" i="33"/>
  <c r="M26" i="33"/>
  <c r="N27" i="33"/>
  <c r="O27" i="33" s="1"/>
  <c r="N28" i="33"/>
  <c r="O28" i="33" s="1"/>
  <c r="D29" i="33"/>
  <c r="E29" i="33"/>
  <c r="F29" i="33"/>
  <c r="G29" i="33"/>
  <c r="H29" i="33"/>
  <c r="N29" i="33" s="1"/>
  <c r="O29" i="33" s="1"/>
  <c r="I29" i="33"/>
  <c r="J29" i="33"/>
  <c r="K29" i="33"/>
  <c r="L29" i="33"/>
  <c r="M29" i="33"/>
  <c r="N30" i="33"/>
  <c r="O30" i="33" s="1"/>
  <c r="N31" i="33"/>
  <c r="O31" i="33" s="1"/>
  <c r="D32" i="33"/>
  <c r="E32" i="33"/>
  <c r="F32" i="33"/>
  <c r="N32" i="33" s="1"/>
  <c r="O32" i="33" s="1"/>
  <c r="G32" i="33"/>
  <c r="H32" i="33"/>
  <c r="I32" i="33"/>
  <c r="J32" i="33"/>
  <c r="K32" i="33"/>
  <c r="L32" i="33"/>
  <c r="M32" i="33"/>
  <c r="N33" i="33"/>
  <c r="O33" i="33" s="1"/>
  <c r="E34" i="33"/>
  <c r="I34" i="33"/>
  <c r="M34" i="33"/>
  <c r="D5" i="34"/>
  <c r="E5" i="34"/>
  <c r="F5" i="34"/>
  <c r="G5" i="34"/>
  <c r="H5" i="34"/>
  <c r="I5" i="34"/>
  <c r="J5" i="34"/>
  <c r="K5" i="34"/>
  <c r="N5" i="34" s="1"/>
  <c r="O5" i="34" s="1"/>
  <c r="L5" i="34"/>
  <c r="M5" i="34"/>
  <c r="M33" i="34" s="1"/>
  <c r="N6" i="34"/>
  <c r="O6" i="34" s="1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 s="1"/>
  <c r="N13" i="34"/>
  <c r="O13" i="34" s="1"/>
  <c r="D14" i="34"/>
  <c r="N14" i="34" s="1"/>
  <c r="O14" i="34" s="1"/>
  <c r="E14" i="34"/>
  <c r="E33" i="34" s="1"/>
  <c r="F14" i="34"/>
  <c r="F33" i="34" s="1"/>
  <c r="G14" i="34"/>
  <c r="H14" i="34"/>
  <c r="H33" i="34" s="1"/>
  <c r="I14" i="34"/>
  <c r="J14" i="34"/>
  <c r="K14" i="34"/>
  <c r="L14" i="34"/>
  <c r="M14" i="34"/>
  <c r="N15" i="34"/>
  <c r="O15" i="34" s="1"/>
  <c r="N16" i="34"/>
  <c r="O16" i="34" s="1"/>
  <c r="N17" i="34"/>
  <c r="O17" i="34" s="1"/>
  <c r="D18" i="34"/>
  <c r="E18" i="34"/>
  <c r="F18" i="34"/>
  <c r="G18" i="34"/>
  <c r="H18" i="34"/>
  <c r="I18" i="34"/>
  <c r="I33" i="34" s="1"/>
  <c r="J18" i="34"/>
  <c r="K18" i="34"/>
  <c r="N18" i="34" s="1"/>
  <c r="O18" i="34" s="1"/>
  <c r="L18" i="34"/>
  <c r="M18" i="34"/>
  <c r="N19" i="34"/>
  <c r="O19" i="34" s="1"/>
  <c r="N20" i="34"/>
  <c r="O20" i="34" s="1"/>
  <c r="N21" i="34"/>
  <c r="O21" i="34" s="1"/>
  <c r="N22" i="34"/>
  <c r="O22" i="34" s="1"/>
  <c r="D23" i="34"/>
  <c r="D33" i="34" s="1"/>
  <c r="E23" i="34"/>
  <c r="F23" i="34"/>
  <c r="G23" i="34"/>
  <c r="H23" i="34"/>
  <c r="I23" i="34"/>
  <c r="J23" i="34"/>
  <c r="K23" i="34"/>
  <c r="L23" i="34"/>
  <c r="M23" i="34"/>
  <c r="N24" i="34"/>
  <c r="O24" i="34" s="1"/>
  <c r="D25" i="34"/>
  <c r="N25" i="34" s="1"/>
  <c r="O25" i="34" s="1"/>
  <c r="E25" i="34"/>
  <c r="F25" i="34"/>
  <c r="G25" i="34"/>
  <c r="H25" i="34"/>
  <c r="I25" i="34"/>
  <c r="J25" i="34"/>
  <c r="K25" i="34"/>
  <c r="L25" i="34"/>
  <c r="M25" i="34"/>
  <c r="N26" i="34"/>
  <c r="O26" i="34" s="1"/>
  <c r="N27" i="34"/>
  <c r="O27" i="34" s="1"/>
  <c r="D28" i="34"/>
  <c r="E28" i="34"/>
  <c r="F28" i="34"/>
  <c r="G28" i="34"/>
  <c r="H28" i="34"/>
  <c r="I28" i="34"/>
  <c r="J28" i="34"/>
  <c r="K28" i="34"/>
  <c r="L28" i="34"/>
  <c r="L33" i="34" s="1"/>
  <c r="M28" i="34"/>
  <c r="N29" i="34"/>
  <c r="O29" i="34" s="1"/>
  <c r="N30" i="34"/>
  <c r="O30" i="34" s="1"/>
  <c r="D31" i="34"/>
  <c r="E31" i="34"/>
  <c r="F31" i="34"/>
  <c r="N31" i="34" s="1"/>
  <c r="O31" i="34" s="1"/>
  <c r="G31" i="34"/>
  <c r="H31" i="34"/>
  <c r="I31" i="34"/>
  <c r="J31" i="34"/>
  <c r="K31" i="34"/>
  <c r="L31" i="34"/>
  <c r="M31" i="34"/>
  <c r="N32" i="34"/>
  <c r="O32" i="34" s="1"/>
  <c r="G33" i="34"/>
  <c r="D5" i="35"/>
  <c r="D34" i="35" s="1"/>
  <c r="E5" i="35"/>
  <c r="F5" i="35"/>
  <c r="G5" i="35"/>
  <c r="H5" i="35"/>
  <c r="I5" i="35"/>
  <c r="J5" i="35"/>
  <c r="K5" i="35"/>
  <c r="L5" i="35"/>
  <c r="L34" i="35" s="1"/>
  <c r="M5" i="35"/>
  <c r="N6" i="35"/>
  <c r="O6" i="35"/>
  <c r="N7" i="35"/>
  <c r="O7" i="35"/>
  <c r="N8" i="35"/>
  <c r="O8" i="35" s="1"/>
  <c r="N9" i="35"/>
  <c r="O9" i="35" s="1"/>
  <c r="N10" i="35"/>
  <c r="O10" i="35" s="1"/>
  <c r="N11" i="35"/>
  <c r="O11" i="35"/>
  <c r="N12" i="35"/>
  <c r="O12" i="35"/>
  <c r="N13" i="35"/>
  <c r="O13" i="35"/>
  <c r="D14" i="35"/>
  <c r="N14" i="35" s="1"/>
  <c r="O14" i="35" s="1"/>
  <c r="E14" i="35"/>
  <c r="F14" i="35"/>
  <c r="G14" i="35"/>
  <c r="H14" i="35"/>
  <c r="I14" i="35"/>
  <c r="J14" i="35"/>
  <c r="J34" i="35"/>
  <c r="K14" i="35"/>
  <c r="L14" i="35"/>
  <c r="M14" i="35"/>
  <c r="N15" i="35"/>
  <c r="O15" i="35" s="1"/>
  <c r="N16" i="35"/>
  <c r="O16" i="35" s="1"/>
  <c r="N17" i="35"/>
  <c r="O17" i="35" s="1"/>
  <c r="D18" i="35"/>
  <c r="N18" i="35" s="1"/>
  <c r="O18" i="35" s="1"/>
  <c r="E18" i="35"/>
  <c r="F18" i="35"/>
  <c r="F34" i="35"/>
  <c r="G18" i="35"/>
  <c r="H18" i="35"/>
  <c r="I18" i="35"/>
  <c r="J18" i="35"/>
  <c r="K18" i="35"/>
  <c r="L18" i="35"/>
  <c r="M18" i="35"/>
  <c r="N19" i="35"/>
  <c r="O19" i="35"/>
  <c r="N20" i="35"/>
  <c r="O20" i="35" s="1"/>
  <c r="N21" i="35"/>
  <c r="O21" i="35" s="1"/>
  <c r="N22" i="35"/>
  <c r="O22" i="35" s="1"/>
  <c r="N23" i="35"/>
  <c r="O23" i="35"/>
  <c r="D24" i="35"/>
  <c r="E24" i="35"/>
  <c r="N24" i="35" s="1"/>
  <c r="O24" i="35" s="1"/>
  <c r="F24" i="35"/>
  <c r="G24" i="35"/>
  <c r="G34" i="35" s="1"/>
  <c r="H24" i="35"/>
  <c r="I24" i="35"/>
  <c r="J24" i="35"/>
  <c r="K24" i="35"/>
  <c r="L24" i="35"/>
  <c r="M24" i="35"/>
  <c r="M34" i="35" s="1"/>
  <c r="N25" i="35"/>
  <c r="O25" i="35"/>
  <c r="D26" i="35"/>
  <c r="N26" i="35" s="1"/>
  <c r="O26" i="35" s="1"/>
  <c r="E26" i="35"/>
  <c r="F26" i="35"/>
  <c r="G26" i="35"/>
  <c r="H26" i="35"/>
  <c r="I26" i="35"/>
  <c r="J26" i="35"/>
  <c r="K26" i="35"/>
  <c r="L26" i="35"/>
  <c r="M26" i="35"/>
  <c r="N27" i="35"/>
  <c r="O27" i="35"/>
  <c r="N28" i="35"/>
  <c r="O28" i="35" s="1"/>
  <c r="D29" i="35"/>
  <c r="N29" i="35" s="1"/>
  <c r="O29" i="35" s="1"/>
  <c r="E29" i="35"/>
  <c r="F29" i="35"/>
  <c r="G29" i="35"/>
  <c r="H29" i="35"/>
  <c r="I29" i="35"/>
  <c r="I34" i="35" s="1"/>
  <c r="J29" i="35"/>
  <c r="K29" i="35"/>
  <c r="K34" i="35" s="1"/>
  <c r="L29" i="35"/>
  <c r="M29" i="35"/>
  <c r="N30" i="35"/>
  <c r="O30" i="35" s="1"/>
  <c r="N31" i="35"/>
  <c r="O31" i="35" s="1"/>
  <c r="D32" i="35"/>
  <c r="E32" i="35"/>
  <c r="E34" i="35" s="1"/>
  <c r="F32" i="35"/>
  <c r="G32" i="35"/>
  <c r="H32" i="35"/>
  <c r="I32" i="35"/>
  <c r="J32" i="35"/>
  <c r="K32" i="35"/>
  <c r="L32" i="35"/>
  <c r="M32" i="35"/>
  <c r="N33" i="35"/>
  <c r="O33" i="35"/>
  <c r="H34" i="35"/>
  <c r="D5" i="36"/>
  <c r="D34" i="36" s="1"/>
  <c r="E5" i="36"/>
  <c r="F5" i="36"/>
  <c r="F34" i="36" s="1"/>
  <c r="G5" i="36"/>
  <c r="H5" i="36"/>
  <c r="H34" i="36" s="1"/>
  <c r="I5" i="36"/>
  <c r="J5" i="36"/>
  <c r="J34" i="36"/>
  <c r="K5" i="36"/>
  <c r="L5" i="36"/>
  <c r="L34" i="36" s="1"/>
  <c r="M5" i="36"/>
  <c r="N6" i="36"/>
  <c r="O6" i="36" s="1"/>
  <c r="N7" i="36"/>
  <c r="O7" i="36"/>
  <c r="N8" i="36"/>
  <c r="O8" i="36"/>
  <c r="N9" i="36"/>
  <c r="O9" i="36"/>
  <c r="N10" i="36"/>
  <c r="O10" i="36" s="1"/>
  <c r="N11" i="36"/>
  <c r="O11" i="36" s="1"/>
  <c r="N12" i="36"/>
  <c r="O12" i="36" s="1"/>
  <c r="N13" i="36"/>
  <c r="O13" i="36"/>
  <c r="D14" i="36"/>
  <c r="N14" i="36" s="1"/>
  <c r="O14" i="36" s="1"/>
  <c r="E14" i="36"/>
  <c r="E34" i="36" s="1"/>
  <c r="F14" i="36"/>
  <c r="G14" i="36"/>
  <c r="G34" i="36" s="1"/>
  <c r="H14" i="36"/>
  <c r="I14" i="36"/>
  <c r="J14" i="36"/>
  <c r="K14" i="36"/>
  <c r="L14" i="36"/>
  <c r="M14" i="36"/>
  <c r="N15" i="36"/>
  <c r="O15" i="36"/>
  <c r="N16" i="36"/>
  <c r="O16" i="36"/>
  <c r="D17" i="36"/>
  <c r="N17" i="36" s="1"/>
  <c r="O17" i="36" s="1"/>
  <c r="E17" i="36"/>
  <c r="F17" i="36"/>
  <c r="G17" i="36"/>
  <c r="H17" i="36"/>
  <c r="I17" i="36"/>
  <c r="J17" i="36"/>
  <c r="K17" i="36"/>
  <c r="K34" i="36" s="1"/>
  <c r="L17" i="36"/>
  <c r="M17" i="36"/>
  <c r="M34" i="36" s="1"/>
  <c r="N18" i="36"/>
  <c r="O18" i="36" s="1"/>
  <c r="N19" i="36"/>
  <c r="O19" i="36" s="1"/>
  <c r="N20" i="36"/>
  <c r="O20" i="36" s="1"/>
  <c r="N21" i="36"/>
  <c r="O21" i="36"/>
  <c r="N22" i="36"/>
  <c r="O22" i="36"/>
  <c r="D23" i="36"/>
  <c r="E23" i="36"/>
  <c r="F23" i="36"/>
  <c r="G23" i="36"/>
  <c r="H23" i="36"/>
  <c r="I23" i="36"/>
  <c r="J23" i="36"/>
  <c r="K23" i="36"/>
  <c r="L23" i="36"/>
  <c r="M23" i="36"/>
  <c r="N23" i="36" s="1"/>
  <c r="O23" i="36" s="1"/>
  <c r="N24" i="36"/>
  <c r="O24" i="36"/>
  <c r="D25" i="36"/>
  <c r="E25" i="36"/>
  <c r="F25" i="36"/>
  <c r="N25" i="36" s="1"/>
  <c r="O25" i="36" s="1"/>
  <c r="G25" i="36"/>
  <c r="H25" i="36"/>
  <c r="I25" i="36"/>
  <c r="J25" i="36"/>
  <c r="K25" i="36"/>
  <c r="L25" i="36"/>
  <c r="M25" i="36"/>
  <c r="N26" i="36"/>
  <c r="O26" i="36" s="1"/>
  <c r="N27" i="36"/>
  <c r="O27" i="36" s="1"/>
  <c r="D28" i="36"/>
  <c r="N28" i="36" s="1"/>
  <c r="O28" i="36" s="1"/>
  <c r="E28" i="36"/>
  <c r="F28" i="36"/>
  <c r="G28" i="36"/>
  <c r="H28" i="36"/>
  <c r="I28" i="36"/>
  <c r="J28" i="36"/>
  <c r="K28" i="36"/>
  <c r="L28" i="36"/>
  <c r="M28" i="36"/>
  <c r="N29" i="36"/>
  <c r="O29" i="36" s="1"/>
  <c r="N30" i="36"/>
  <c r="O30" i="36"/>
  <c r="N31" i="36"/>
  <c r="O31" i="36"/>
  <c r="D32" i="36"/>
  <c r="E32" i="36"/>
  <c r="F32" i="36"/>
  <c r="G32" i="36"/>
  <c r="H32" i="36"/>
  <c r="I32" i="36"/>
  <c r="I34" i="36"/>
  <c r="J32" i="36"/>
  <c r="K32" i="36"/>
  <c r="N32" i="36" s="1"/>
  <c r="O32" i="36" s="1"/>
  <c r="L32" i="36"/>
  <c r="M32" i="36"/>
  <c r="N33" i="36"/>
  <c r="O33" i="36"/>
  <c r="D5" i="37"/>
  <c r="E5" i="37"/>
  <c r="F5" i="37"/>
  <c r="F33" i="37" s="1"/>
  <c r="G5" i="37"/>
  <c r="G33" i="37"/>
  <c r="H5" i="37"/>
  <c r="I5" i="37"/>
  <c r="J5" i="37"/>
  <c r="K5" i="37"/>
  <c r="L5" i="37"/>
  <c r="M5" i="37"/>
  <c r="N6" i="37"/>
  <c r="O6" i="37" s="1"/>
  <c r="N7" i="37"/>
  <c r="O7" i="37" s="1"/>
  <c r="N8" i="37"/>
  <c r="O8" i="37" s="1"/>
  <c r="N9" i="37"/>
  <c r="O9" i="37"/>
  <c r="N10" i="37"/>
  <c r="O10" i="37" s="1"/>
  <c r="N11" i="37"/>
  <c r="O11" i="37" s="1"/>
  <c r="N12" i="37"/>
  <c r="O12" i="37" s="1"/>
  <c r="N13" i="37"/>
  <c r="O13" i="37" s="1"/>
  <c r="D14" i="37"/>
  <c r="N14" i="37" s="1"/>
  <c r="O14" i="37" s="1"/>
  <c r="E14" i="37"/>
  <c r="F14" i="37"/>
  <c r="G14" i="37"/>
  <c r="H14" i="37"/>
  <c r="I14" i="37"/>
  <c r="J14" i="37"/>
  <c r="K14" i="37"/>
  <c r="K33" i="37" s="1"/>
  <c r="L14" i="37"/>
  <c r="L33" i="37" s="1"/>
  <c r="M14" i="37"/>
  <c r="N15" i="37"/>
  <c r="O15" i="37" s="1"/>
  <c r="N16" i="37"/>
  <c r="O16" i="37"/>
  <c r="D17" i="37"/>
  <c r="E17" i="37"/>
  <c r="F17" i="37"/>
  <c r="N17" i="37" s="1"/>
  <c r="O17" i="37" s="1"/>
  <c r="G17" i="37"/>
  <c r="H17" i="37"/>
  <c r="H33" i="37" s="1"/>
  <c r="I17" i="37"/>
  <c r="J17" i="37"/>
  <c r="K17" i="37"/>
  <c r="L17" i="37"/>
  <c r="M17" i="37"/>
  <c r="N18" i="37"/>
  <c r="O18" i="37" s="1"/>
  <c r="N19" i="37"/>
  <c r="O19" i="37" s="1"/>
  <c r="N20" i="37"/>
  <c r="O20" i="37" s="1"/>
  <c r="N21" i="37"/>
  <c r="O21" i="37" s="1"/>
  <c r="N22" i="37"/>
  <c r="O22" i="37" s="1"/>
  <c r="D23" i="37"/>
  <c r="E23" i="37"/>
  <c r="F23" i="37"/>
  <c r="G23" i="37"/>
  <c r="H23" i="37"/>
  <c r="N23" i="37" s="1"/>
  <c r="O23" i="37" s="1"/>
  <c r="I23" i="37"/>
  <c r="J23" i="37"/>
  <c r="J33" i="37" s="1"/>
  <c r="K23" i="37"/>
  <c r="L23" i="37"/>
  <c r="M23" i="37"/>
  <c r="N24" i="37"/>
  <c r="O24" i="37"/>
  <c r="D25" i="37"/>
  <c r="N25" i="37" s="1"/>
  <c r="O25" i="37" s="1"/>
  <c r="E25" i="37"/>
  <c r="F25" i="37"/>
  <c r="G25" i="37"/>
  <c r="H25" i="37"/>
  <c r="I25" i="37"/>
  <c r="J25" i="37"/>
  <c r="K25" i="37"/>
  <c r="L25" i="37"/>
  <c r="M25" i="37"/>
  <c r="N26" i="37"/>
  <c r="O26" i="37" s="1"/>
  <c r="N27" i="37"/>
  <c r="O27" i="37" s="1"/>
  <c r="D28" i="37"/>
  <c r="E28" i="37"/>
  <c r="N28" i="37"/>
  <c r="O28" i="37" s="1"/>
  <c r="F28" i="37"/>
  <c r="G28" i="37"/>
  <c r="H28" i="37"/>
  <c r="I28" i="37"/>
  <c r="J28" i="37"/>
  <c r="K28" i="37"/>
  <c r="L28" i="37"/>
  <c r="M28" i="37"/>
  <c r="N29" i="37"/>
  <c r="O29" i="37" s="1"/>
  <c r="N30" i="37"/>
  <c r="O30" i="37" s="1"/>
  <c r="D31" i="37"/>
  <c r="N31" i="37" s="1"/>
  <c r="O31" i="37" s="1"/>
  <c r="E31" i="37"/>
  <c r="F31" i="37"/>
  <c r="G31" i="37"/>
  <c r="H31" i="37"/>
  <c r="I31" i="37"/>
  <c r="I33" i="37" s="1"/>
  <c r="J31" i="37"/>
  <c r="K31" i="37"/>
  <c r="L31" i="37"/>
  <c r="M31" i="37"/>
  <c r="N32" i="37"/>
  <c r="O32" i="37" s="1"/>
  <c r="E33" i="37"/>
  <c r="M33" i="37"/>
  <c r="D5" i="39"/>
  <c r="N5" i="39" s="1"/>
  <c r="O5" i="39" s="1"/>
  <c r="E5" i="39"/>
  <c r="F5" i="39"/>
  <c r="G5" i="39"/>
  <c r="H5" i="39"/>
  <c r="I5" i="39"/>
  <c r="J5" i="39"/>
  <c r="K5" i="39"/>
  <c r="L5" i="39"/>
  <c r="M5" i="39"/>
  <c r="M34" i="39"/>
  <c r="N6" i="39"/>
  <c r="O6" i="39"/>
  <c r="N7" i="39"/>
  <c r="O7" i="39"/>
  <c r="N8" i="39"/>
  <c r="O8" i="39" s="1"/>
  <c r="N9" i="39"/>
  <c r="O9" i="39" s="1"/>
  <c r="N10" i="39"/>
  <c r="O10" i="39"/>
  <c r="N11" i="39"/>
  <c r="O11" i="39"/>
  <c r="N12" i="39"/>
  <c r="O12" i="39"/>
  <c r="N13" i="39"/>
  <c r="O13" i="39"/>
  <c r="D14" i="39"/>
  <c r="E14" i="39"/>
  <c r="F14" i="39"/>
  <c r="G14" i="39"/>
  <c r="G34" i="39" s="1"/>
  <c r="H14" i="39"/>
  <c r="I14" i="39"/>
  <c r="I34" i="39" s="1"/>
  <c r="J14" i="39"/>
  <c r="K14" i="39"/>
  <c r="K34" i="39" s="1"/>
  <c r="L14" i="39"/>
  <c r="M14" i="39"/>
  <c r="N15" i="39"/>
  <c r="O15" i="39" s="1"/>
  <c r="N16" i="39"/>
  <c r="O16" i="39" s="1"/>
  <c r="N17" i="39"/>
  <c r="O17" i="39"/>
  <c r="D18" i="39"/>
  <c r="E18" i="39"/>
  <c r="N18" i="39" s="1"/>
  <c r="O18" i="39" s="1"/>
  <c r="F18" i="39"/>
  <c r="G18" i="39"/>
  <c r="H18" i="39"/>
  <c r="I18" i="39"/>
  <c r="J18" i="39"/>
  <c r="K18" i="39"/>
  <c r="L18" i="39"/>
  <c r="M18" i="39"/>
  <c r="N19" i="39"/>
  <c r="O19" i="39"/>
  <c r="N20" i="39"/>
  <c r="O20" i="39"/>
  <c r="N21" i="39"/>
  <c r="O21" i="39" s="1"/>
  <c r="N22" i="39"/>
  <c r="O22" i="39" s="1"/>
  <c r="N23" i="39"/>
  <c r="O23" i="39" s="1"/>
  <c r="D24" i="39"/>
  <c r="N24" i="39" s="1"/>
  <c r="O24" i="39" s="1"/>
  <c r="E24" i="39"/>
  <c r="F24" i="39"/>
  <c r="G24" i="39"/>
  <c r="H24" i="39"/>
  <c r="I24" i="39"/>
  <c r="J24" i="39"/>
  <c r="K24" i="39"/>
  <c r="L24" i="39"/>
  <c r="M24" i="39"/>
  <c r="N25" i="39"/>
  <c r="O25" i="39"/>
  <c r="D26" i="39"/>
  <c r="N26" i="39" s="1"/>
  <c r="O26" i="39" s="1"/>
  <c r="E26" i="39"/>
  <c r="F26" i="39"/>
  <c r="G26" i="39"/>
  <c r="H26" i="39"/>
  <c r="I26" i="39"/>
  <c r="J26" i="39"/>
  <c r="K26" i="39"/>
  <c r="L26" i="39"/>
  <c r="M26" i="39"/>
  <c r="N27" i="39"/>
  <c r="O27" i="39"/>
  <c r="N28" i="39"/>
  <c r="O28" i="39"/>
  <c r="D29" i="39"/>
  <c r="N29" i="39" s="1"/>
  <c r="O29" i="39" s="1"/>
  <c r="E29" i="39"/>
  <c r="F29" i="39"/>
  <c r="G29" i="39"/>
  <c r="H29" i="39"/>
  <c r="I29" i="39"/>
  <c r="J29" i="39"/>
  <c r="K29" i="39"/>
  <c r="L29" i="39"/>
  <c r="M29" i="39"/>
  <c r="N30" i="39"/>
  <c r="O30" i="39" s="1"/>
  <c r="N31" i="39"/>
  <c r="O31" i="39" s="1"/>
  <c r="D32" i="39"/>
  <c r="N32" i="39" s="1"/>
  <c r="O32" i="39" s="1"/>
  <c r="E32" i="39"/>
  <c r="F32" i="39"/>
  <c r="G32" i="39"/>
  <c r="H32" i="39"/>
  <c r="I32" i="39"/>
  <c r="J32" i="39"/>
  <c r="K32" i="39"/>
  <c r="L32" i="39"/>
  <c r="M32" i="39"/>
  <c r="N33" i="39"/>
  <c r="O33" i="39" s="1"/>
  <c r="D34" i="38"/>
  <c r="L34" i="39"/>
  <c r="H34" i="39"/>
  <c r="J33" i="34"/>
  <c r="J34" i="39"/>
  <c r="F34" i="39"/>
  <c r="N18" i="33"/>
  <c r="O18" i="33" s="1"/>
  <c r="N18" i="40"/>
  <c r="O18" i="40"/>
  <c r="N32" i="40"/>
  <c r="O32" i="40" s="1"/>
  <c r="N28" i="41"/>
  <c r="O28" i="41"/>
  <c r="N14" i="41"/>
  <c r="O14" i="41" s="1"/>
  <c r="N32" i="43"/>
  <c r="O32" i="43"/>
  <c r="N18" i="43"/>
  <c r="O18" i="43" s="1"/>
  <c r="N24" i="44"/>
  <c r="O24" i="44" s="1"/>
  <c r="N26" i="44"/>
  <c r="O26" i="44" s="1"/>
  <c r="N14" i="44"/>
  <c r="O14" i="44"/>
  <c r="N18" i="46"/>
  <c r="O18" i="46" s="1"/>
  <c r="O31" i="48" l="1"/>
  <c r="P31" i="48" s="1"/>
  <c r="N34" i="45"/>
  <c r="O34" i="45" s="1"/>
  <c r="N33" i="34"/>
  <c r="O33" i="34" s="1"/>
  <c r="N34" i="42"/>
  <c r="O34" i="42" s="1"/>
  <c r="N34" i="35"/>
  <c r="O34" i="35" s="1"/>
  <c r="N34" i="36"/>
  <c r="O34" i="36" s="1"/>
  <c r="N34" i="33"/>
  <c r="O34" i="33" s="1"/>
  <c r="N34" i="40"/>
  <c r="O34" i="40" s="1"/>
  <c r="N34" i="43"/>
  <c r="O34" i="43" s="1"/>
  <c r="N23" i="34"/>
  <c r="O23" i="34" s="1"/>
  <c r="K33" i="34"/>
  <c r="F34" i="33"/>
  <c r="N5" i="37"/>
  <c r="O5" i="37" s="1"/>
  <c r="N32" i="35"/>
  <c r="O32" i="35" s="1"/>
  <c r="N14" i="33"/>
  <c r="O14" i="33" s="1"/>
  <c r="H31" i="46"/>
  <c r="N31" i="46" s="1"/>
  <c r="O31" i="46" s="1"/>
  <c r="N31" i="47"/>
  <c r="N5" i="43"/>
  <c r="O5" i="43" s="1"/>
  <c r="N5" i="40"/>
  <c r="O5" i="40" s="1"/>
  <c r="N14" i="38"/>
  <c r="O14" i="38" s="1"/>
  <c r="N18" i="44"/>
  <c r="O18" i="44" s="1"/>
  <c r="N5" i="35"/>
  <c r="O5" i="35" s="1"/>
  <c r="N23" i="38"/>
  <c r="O23" i="38" s="1"/>
  <c r="N14" i="39"/>
  <c r="O14" i="39" s="1"/>
  <c r="H34" i="38"/>
  <c r="N34" i="38" s="1"/>
  <c r="O34" i="38" s="1"/>
  <c r="D33" i="37"/>
  <c r="N33" i="37" s="1"/>
  <c r="O33" i="37" s="1"/>
  <c r="I34" i="38"/>
  <c r="D34" i="41"/>
  <c r="N34" i="41" s="1"/>
  <c r="O34" i="41" s="1"/>
  <c r="D34" i="44"/>
  <c r="N34" i="44" s="1"/>
  <c r="O34" i="44" s="1"/>
  <c r="J31" i="47"/>
  <c r="O31" i="47" s="1"/>
  <c r="P31" i="47" s="1"/>
  <c r="N5" i="36"/>
  <c r="O5" i="36" s="1"/>
  <c r="D34" i="39"/>
  <c r="E34" i="39"/>
  <c r="N28" i="34"/>
  <c r="O28" i="34" s="1"/>
  <c r="N34" i="39" l="1"/>
  <c r="O34" i="39" s="1"/>
</calcChain>
</file>

<file path=xl/sharedStrings.xml><?xml version="1.0" encoding="utf-8"?>
<sst xmlns="http://schemas.openxmlformats.org/spreadsheetml/2006/main" count="839" uniqueCount="97">
  <si>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</si>
  <si>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</si>
  <si>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</si>
  <si>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</si>
  <si>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</si>
  <si>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</si>
  <si>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</si>
  <si>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</si>
  <si>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</si>
  <si>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</si>
  <si>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</si>
  <si>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</si>
  <si>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</si>
  <si>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</si>
  <si>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</si>
  <si>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</si>
  <si>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</si>
  <si>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</si>
  <si>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</si>
  <si>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</si>
  <si>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</si>
  <si>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</si>
  <si>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</si>
  <si>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</si>
  <si>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</si>
  <si>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</si>
  <si>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</si>
  <si>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</si>
  <si>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</si>
  <si>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</si>
  <si>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</si>
  <si>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</si>
  <si>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</si>
  <si>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</si>
  <si>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</si>
  <si>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</si>
  <si>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</si>
  <si>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</si>
  <si>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</si>
  <si>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</si>
  <si>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</si>
  <si>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</si>
  <si>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</si>
  <si>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</si>
  <si>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</si>
  <si>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</si>
  <si>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</si>
  <si>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</si>
  <si>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Port Orange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</si>
  <si>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</si>
  <si>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</si>
  <si>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</si>
  <si>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</si>
  <si>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</si>
  <si>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</si>
  <si>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Cultural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</si>
  <si>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</si>
  <si>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</si>
  <si>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</si>
  <si>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</si>
  <si>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Proprietary - Non-Operating Interest Expense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</si>
  <si>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</si>
  <si>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</si>
  <si>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</si>
  <si>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</si>
  <si>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</si>
  <si>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</si>
  <si>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</si>
  <si>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</si>
  <si>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</si>
  <si>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</si>
  <si>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</si>
  <si>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</si>
  <si>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</si>
  <si>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</si>
  <si>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</si>
  <si>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</si>
  <si>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</si>
  <si>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</si>
  <si>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</si>
  <si>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</si>
  <si>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</si>
  <si>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</si>
  <si>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</si>
  <si>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</si>
  <si>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</si>
  <si>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</si>
  <si>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</si>
  <si>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</si>
  <si>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</si>
  <si>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</si>
  <si>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</si>
  <si>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</si>
  <si>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</si>
  <si>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</si>
  <si>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Flood Control / Stormwater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</si>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</sst>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16268610</v>
      </c>
      <c r="E5" s="26">
        <f>SUM(E6:E13)</f>
        <v>2237286</v>
      </c>
      <c r="F5" s="26">
        <f>SUM(F6:F13)</f>
        <v>2689867</v>
      </c>
      <c r="G5" s="26">
        <f>SUM(G6:G13)</f>
        <v>236512</v>
      </c>
      <c r="H5" s="26">
        <f>SUM(H6:H13)</f>
        <v>0</v>
      </c>
      <c r="I5" s="26">
        <f>SUM(I6:I13)</f>
        <v>-323931</v>
      </c>
      <c r="J5" s="26">
        <f>SUM(J6:J13)</f>
        <v>6329258</v>
      </c>
      <c r="K5" s="26">
        <f>SUM(K6:K13)</f>
        <v>9646226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37083828</v>
      </c>
      <c r="P5" s="32">
        <f>(O5/P$33)</f>
        <v>570.45022151119861</v>
      </c>
      <c r="Q5" s="6"/>
    </row>
    <row r="6" spans="1:134">
      <c r="A6" s="12"/>
      <c r="B6" s="44">
        <v>511</v>
      </c>
      <c r="C6" s="20" t="s">
        <v>19</v>
      </c>
      <c r="D6" s="46">
        <v>324514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324514</v>
      </c>
      <c r="P6" s="47">
        <f>(O6/P$33)</f>
        <v>4.9919086881614572</v>
      </c>
      <c r="Q6" s="9"/>
    </row>
    <row r="7" spans="1:134">
      <c r="A7" s="12"/>
      <c r="B7" s="44">
        <v>512</v>
      </c>
      <c r="C7" s="20" t="s">
        <v>20</v>
      </c>
      <c r="D7" s="46">
        <v>583336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8672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592008</v>
      </c>
      <c r="P7" s="47">
        <f>(O7/P$33)</f>
        <v>9.1066945606694567</v>
      </c>
      <c r="Q7" s="9"/>
    </row>
    <row r="8" spans="1:134">
      <c r="A8" s="12"/>
      <c r="B8" s="44">
        <v>513</v>
      </c>
      <c r="C8" s="20" t="s">
        <v>21</v>
      </c>
      <c r="D8" s="46">
        <v>10305255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>SUM(D8:N8)</f>
        <v>10305255</v>
      </c>
      <c r="P8" s="47">
        <f>(O8/P$33)</f>
        <v>158.52287410780212</v>
      </c>
      <c r="Q8" s="9"/>
    </row>
    <row r="9" spans="1:134">
      <c r="A9" s="12"/>
      <c r="B9" s="44">
        <v>514</v>
      </c>
      <c r="C9" s="20" t="s">
        <v>22</v>
      </c>
      <c r="D9" s="46">
        <v>675105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675105</v>
      </c>
      <c r="P9" s="47">
        <f>(O9/P$33)</f>
        <v>10.38495262121585</v>
      </c>
      <c r="Q9" s="9"/>
    </row>
    <row r="10" spans="1:134">
      <c r="A10" s="12"/>
      <c r="B10" s="44">
        <v>515</v>
      </c>
      <c r="C10" s="20" t="s">
        <v>23</v>
      </c>
      <c r="D10" s="46">
        <v>1192775</v>
      </c>
      <c r="E10" s="46">
        <v>2237286</v>
      </c>
      <c r="F10" s="46">
        <v>0</v>
      </c>
      <c r="G10" s="46">
        <v>219363</v>
      </c>
      <c r="H10" s="46">
        <v>0</v>
      </c>
      <c r="I10" s="46">
        <v>4509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3653933</v>
      </c>
      <c r="P10" s="47">
        <f>(O10/P$33)</f>
        <v>56.207436007875955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2689867</v>
      </c>
      <c r="G11" s="46">
        <v>0</v>
      </c>
      <c r="H11" s="46">
        <v>0</v>
      </c>
      <c r="I11" s="46">
        <v>-328440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2361427</v>
      </c>
      <c r="P11" s="47">
        <f>(O11/P$33)</f>
        <v>36.325175363032244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9646226</v>
      </c>
      <c r="L12" s="46">
        <v>0</v>
      </c>
      <c r="M12" s="46">
        <v>0</v>
      </c>
      <c r="N12" s="46">
        <v>0</v>
      </c>
      <c r="O12" s="46">
        <f>SUM(D12:N12)</f>
        <v>9646226</v>
      </c>
      <c r="P12" s="47">
        <f>(O12/P$33)</f>
        <v>148.38521412749199</v>
      </c>
      <c r="Q12" s="9"/>
    </row>
    <row r="13" spans="1:134">
      <c r="A13" s="12"/>
      <c r="B13" s="44">
        <v>519</v>
      </c>
      <c r="C13" s="20" t="s">
        <v>26</v>
      </c>
      <c r="D13" s="46">
        <v>3187625</v>
      </c>
      <c r="E13" s="46">
        <v>0</v>
      </c>
      <c r="F13" s="46">
        <v>0</v>
      </c>
      <c r="G13" s="46">
        <v>17149</v>
      </c>
      <c r="H13" s="46">
        <v>0</v>
      </c>
      <c r="I13" s="46">
        <v>0</v>
      </c>
      <c r="J13" s="46">
        <v>6320586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9525360</v>
      </c>
      <c r="P13" s="47">
        <f>(O13/P$33)</f>
        <v>146.52596603494953</v>
      </c>
      <c r="Q13" s="9"/>
    </row>
    <row r="14" spans="1:134" ht="15.75">
      <c r="A14" s="28" t="s">
        <v>27</v>
      </c>
      <c r="B14" s="29"/>
      <c r="C14" s="30"/>
      <c r="D14" s="31">
        <f>SUM(D15:D16)</f>
        <v>29289854</v>
      </c>
      <c r="E14" s="31">
        <f>SUM(E15:E16)</f>
        <v>0</v>
      </c>
      <c r="F14" s="31">
        <f>SUM(F15:F16)</f>
        <v>0</v>
      </c>
      <c r="G14" s="31">
        <f>SUM(G15:G16)</f>
        <v>66980</v>
      </c>
      <c r="H14" s="31">
        <f>SUM(H15:H16)</f>
        <v>0</v>
      </c>
      <c r="I14" s="31">
        <f>SUM(I15:I16)</f>
        <v>0</v>
      </c>
      <c r="J14" s="31">
        <f>SUM(J15:J16)</f>
        <v>978413</v>
      </c>
      <c r="K14" s="31">
        <f>SUM(K15:K16)</f>
        <v>0</v>
      </c>
      <c r="L14" s="31">
        <f>SUM(L15:L16)</f>
        <v>0</v>
      </c>
      <c r="M14" s="31">
        <f>SUM(M15:M16)</f>
        <v>0</v>
      </c>
      <c r="N14" s="31">
        <f>SUM(N15:N16)</f>
        <v>0</v>
      </c>
      <c r="O14" s="42">
        <f>SUM(D14:N14)</f>
        <v>30335247</v>
      </c>
      <c r="P14" s="43">
        <f>(O14/P$33)</f>
        <v>466.63867523997044</v>
      </c>
      <c r="Q14" s="10"/>
    </row>
    <row r="15" spans="1:134">
      <c r="A15" s="12"/>
      <c r="B15" s="44">
        <v>521</v>
      </c>
      <c r="C15" s="20" t="s">
        <v>28</v>
      </c>
      <c r="D15" s="46">
        <v>15403509</v>
      </c>
      <c r="E15" s="46">
        <v>0</v>
      </c>
      <c r="F15" s="46">
        <v>0</v>
      </c>
      <c r="G15" s="46">
        <v>49394</v>
      </c>
      <c r="H15" s="46">
        <v>0</v>
      </c>
      <c r="I15" s="46">
        <v>0</v>
      </c>
      <c r="J15" s="46">
        <v>430200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15883103</v>
      </c>
      <c r="P15" s="47">
        <f>(O15/P$33)</f>
        <v>244.32535995569776</v>
      </c>
      <c r="Q15" s="9"/>
    </row>
    <row r="16" spans="1:134">
      <c r="A16" s="12"/>
      <c r="B16" s="44">
        <v>522</v>
      </c>
      <c r="C16" s="20" t="s">
        <v>29</v>
      </c>
      <c r="D16" s="46">
        <v>13886345</v>
      </c>
      <c r="E16" s="46">
        <v>0</v>
      </c>
      <c r="F16" s="46">
        <v>0</v>
      </c>
      <c r="G16" s="46">
        <v>17586</v>
      </c>
      <c r="H16" s="46">
        <v>0</v>
      </c>
      <c r="I16" s="46">
        <v>0</v>
      </c>
      <c r="J16" s="46">
        <v>548213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14452144</v>
      </c>
      <c r="P16" s="47">
        <f>(O16/P$33)</f>
        <v>222.3133152842727</v>
      </c>
      <c r="Q16" s="9"/>
    </row>
    <row r="17" spans="1:120" ht="15.75">
      <c r="A17" s="28" t="s">
        <v>31</v>
      </c>
      <c r="B17" s="29"/>
      <c r="C17" s="30"/>
      <c r="D17" s="31">
        <f>SUM(D18:D21)</f>
        <v>-369419</v>
      </c>
      <c r="E17" s="31">
        <f>SUM(E18:E21)</f>
        <v>0</v>
      </c>
      <c r="F17" s="31">
        <f>SUM(F18:F21)</f>
        <v>0</v>
      </c>
      <c r="G17" s="31">
        <f>SUM(G18:G21)</f>
        <v>198276</v>
      </c>
      <c r="H17" s="31">
        <f>SUM(H18:H21)</f>
        <v>0</v>
      </c>
      <c r="I17" s="31">
        <f>SUM(I18:I21)</f>
        <v>41685353</v>
      </c>
      <c r="J17" s="31">
        <f>SUM(J18:J21)</f>
        <v>1960692</v>
      </c>
      <c r="K17" s="31">
        <f>SUM(K18:K21)</f>
        <v>0</v>
      </c>
      <c r="L17" s="31">
        <f>SUM(L18:L21)</f>
        <v>0</v>
      </c>
      <c r="M17" s="31">
        <f>SUM(M18:M21)</f>
        <v>0</v>
      </c>
      <c r="N17" s="31">
        <f>SUM(N18:N21)</f>
        <v>0</v>
      </c>
      <c r="O17" s="42">
        <f>SUM(D17:N17)</f>
        <v>43474902</v>
      </c>
      <c r="P17" s="43">
        <f>(O17/P$33)</f>
        <v>668.76233694314544</v>
      </c>
      <c r="Q17" s="10"/>
    </row>
    <row r="18" spans="1:120">
      <c r="A18" s="12"/>
      <c r="B18" s="44">
        <v>534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7992813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7992813</v>
      </c>
      <c r="P18" s="47">
        <f>(O18/P$33)</f>
        <v>122.95122138813684</v>
      </c>
      <c r="Q18" s="9"/>
    </row>
    <row r="19" spans="1:120">
      <c r="A19" s="12"/>
      <c r="B19" s="44">
        <v>536</v>
      </c>
      <c r="C19" s="20" t="s">
        <v>35</v>
      </c>
      <c r="D19" s="46">
        <v>-381974</v>
      </c>
      <c r="E19" s="46">
        <v>0</v>
      </c>
      <c r="F19" s="46">
        <v>0</v>
      </c>
      <c r="G19" s="46">
        <v>0</v>
      </c>
      <c r="H19" s="46">
        <v>0</v>
      </c>
      <c r="I19" s="46">
        <v>28467877</v>
      </c>
      <c r="J19" s="46">
        <v>170781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28256684</v>
      </c>
      <c r="P19" s="47">
        <f>(O19/P$33)</f>
        <v>434.66471818853063</v>
      </c>
      <c r="Q19" s="9"/>
    </row>
    <row r="20" spans="1:120">
      <c r="A20" s="12"/>
      <c r="B20" s="44">
        <v>538</v>
      </c>
      <c r="C20" s="20" t="s">
        <v>95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5224663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5224663</v>
      </c>
      <c r="P20" s="47">
        <f>(O20/P$33)</f>
        <v>80.369539133645091</v>
      </c>
      <c r="Q20" s="9"/>
    </row>
    <row r="21" spans="1:120">
      <c r="A21" s="12"/>
      <c r="B21" s="44">
        <v>539</v>
      </c>
      <c r="C21" s="20" t="s">
        <v>36</v>
      </c>
      <c r="D21" s="46">
        <v>12555</v>
      </c>
      <c r="E21" s="46">
        <v>0</v>
      </c>
      <c r="F21" s="46">
        <v>0</v>
      </c>
      <c r="G21" s="46">
        <v>198276</v>
      </c>
      <c r="H21" s="46">
        <v>0</v>
      </c>
      <c r="I21" s="46">
        <v>0</v>
      </c>
      <c r="J21" s="46">
        <v>1789911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2000742</v>
      </c>
      <c r="P21" s="47">
        <f>(O21/P$33)</f>
        <v>30.776858232832883</v>
      </c>
      <c r="Q21" s="9"/>
    </row>
    <row r="22" spans="1:120" ht="15.75">
      <c r="A22" s="28" t="s">
        <v>37</v>
      </c>
      <c r="B22" s="29"/>
      <c r="C22" s="30"/>
      <c r="D22" s="31">
        <f>SUM(D23:D23)</f>
        <v>2777280</v>
      </c>
      <c r="E22" s="31">
        <f>SUM(E23:E23)</f>
        <v>0</v>
      </c>
      <c r="F22" s="31">
        <f>SUM(F23:F23)</f>
        <v>0</v>
      </c>
      <c r="G22" s="31">
        <f>SUM(G23:G23)</f>
        <v>539356</v>
      </c>
      <c r="H22" s="31">
        <f>SUM(H23:H23)</f>
        <v>0</v>
      </c>
      <c r="I22" s="31">
        <f>SUM(I23:I23)</f>
        <v>0</v>
      </c>
      <c r="J22" s="31">
        <f>SUM(J23:J23)</f>
        <v>491867</v>
      </c>
      <c r="K22" s="31">
        <f>SUM(K23:K23)</f>
        <v>0</v>
      </c>
      <c r="L22" s="31">
        <f>SUM(L23:L23)</f>
        <v>0</v>
      </c>
      <c r="M22" s="31">
        <f>SUM(M23:M23)</f>
        <v>0</v>
      </c>
      <c r="N22" s="31">
        <f>SUM(N23:N23)</f>
        <v>0</v>
      </c>
      <c r="O22" s="31">
        <f>SUM(D22:N22)</f>
        <v>3808503</v>
      </c>
      <c r="P22" s="43">
        <f>(O22/P$33)</f>
        <v>58.585143366970222</v>
      </c>
      <c r="Q22" s="10"/>
    </row>
    <row r="23" spans="1:120">
      <c r="A23" s="12"/>
      <c r="B23" s="44">
        <v>541</v>
      </c>
      <c r="C23" s="20" t="s">
        <v>38</v>
      </c>
      <c r="D23" s="46">
        <v>2777280</v>
      </c>
      <c r="E23" s="46">
        <v>0</v>
      </c>
      <c r="F23" s="46">
        <v>0</v>
      </c>
      <c r="G23" s="46">
        <v>539356</v>
      </c>
      <c r="H23" s="46">
        <v>0</v>
      </c>
      <c r="I23" s="46">
        <v>0</v>
      </c>
      <c r="J23" s="46">
        <v>491867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3808503</v>
      </c>
      <c r="P23" s="47">
        <f>(O23/P$33)</f>
        <v>58.585143366970222</v>
      </c>
      <c r="Q23" s="9"/>
    </row>
    <row r="24" spans="1:120" ht="15.75">
      <c r="A24" s="28" t="s">
        <v>39</v>
      </c>
      <c r="B24" s="29"/>
      <c r="C24" s="30"/>
      <c r="D24" s="31">
        <f>SUM(D25:D25)</f>
        <v>0</v>
      </c>
      <c r="E24" s="31">
        <f>SUM(E25:E25)</f>
        <v>36801</v>
      </c>
      <c r="F24" s="31">
        <f>SUM(F25:F25)</f>
        <v>0</v>
      </c>
      <c r="G24" s="31">
        <f>SUM(G25:G25)</f>
        <v>0</v>
      </c>
      <c r="H24" s="31">
        <f>SUM(H25:H25)</f>
        <v>0</v>
      </c>
      <c r="I24" s="31">
        <f>SUM(I25:I25)</f>
        <v>0</v>
      </c>
      <c r="J24" s="31">
        <f>SUM(J25:J25)</f>
        <v>0</v>
      </c>
      <c r="K24" s="31">
        <f>SUM(K25:K25)</f>
        <v>0</v>
      </c>
      <c r="L24" s="31">
        <f>SUM(L25:L25)</f>
        <v>0</v>
      </c>
      <c r="M24" s="31">
        <f>SUM(M25:M25)</f>
        <v>0</v>
      </c>
      <c r="N24" s="31">
        <f>SUM(N25:N25)</f>
        <v>0</v>
      </c>
      <c r="O24" s="31">
        <f>SUM(D24:N24)</f>
        <v>36801</v>
      </c>
      <c r="P24" s="43">
        <f>(O24/P$33)</f>
        <v>0.56609955697760272</v>
      </c>
      <c r="Q24" s="10"/>
    </row>
    <row r="25" spans="1:120">
      <c r="A25" s="13"/>
      <c r="B25" s="45">
        <v>552</v>
      </c>
      <c r="C25" s="21" t="s">
        <v>40</v>
      </c>
      <c r="D25" s="46">
        <v>0</v>
      </c>
      <c r="E25" s="46">
        <v>36801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36801</v>
      </c>
      <c r="P25" s="47">
        <f>(O25/P$33)</f>
        <v>0.56609955697760272</v>
      </c>
      <c r="Q25" s="9"/>
    </row>
    <row r="26" spans="1:120" ht="15.75">
      <c r="A26" s="28" t="s">
        <v>42</v>
      </c>
      <c r="B26" s="29"/>
      <c r="C26" s="30"/>
      <c r="D26" s="31">
        <f>SUM(D27:D28)</f>
        <v>5349949</v>
      </c>
      <c r="E26" s="31">
        <f>SUM(E27:E28)</f>
        <v>41637</v>
      </c>
      <c r="F26" s="31">
        <f>SUM(F27:F28)</f>
        <v>0</v>
      </c>
      <c r="G26" s="31">
        <f>SUM(G27:G28)</f>
        <v>757179</v>
      </c>
      <c r="H26" s="31">
        <f>SUM(H27:H28)</f>
        <v>0</v>
      </c>
      <c r="I26" s="31">
        <f>SUM(I27:I28)</f>
        <v>2288934</v>
      </c>
      <c r="J26" s="31">
        <f>SUM(J27:J28)</f>
        <v>150109</v>
      </c>
      <c r="K26" s="31">
        <f>SUM(K27:K28)</f>
        <v>0</v>
      </c>
      <c r="L26" s="31">
        <f>SUM(L27:L28)</f>
        <v>0</v>
      </c>
      <c r="M26" s="31">
        <f>SUM(M27:M28)</f>
        <v>0</v>
      </c>
      <c r="N26" s="31">
        <f>SUM(N27:N28)</f>
        <v>0</v>
      </c>
      <c r="O26" s="31">
        <f>SUM(D26:N26)</f>
        <v>8587808</v>
      </c>
      <c r="P26" s="43">
        <f>(O26/P$33)</f>
        <v>132.10386413979819</v>
      </c>
      <c r="Q26" s="9"/>
    </row>
    <row r="27" spans="1:120">
      <c r="A27" s="12"/>
      <c r="B27" s="44">
        <v>572</v>
      </c>
      <c r="C27" s="20" t="s">
        <v>43</v>
      </c>
      <c r="D27" s="46">
        <v>5349949</v>
      </c>
      <c r="E27" s="46">
        <v>41637</v>
      </c>
      <c r="F27" s="46">
        <v>0</v>
      </c>
      <c r="G27" s="46">
        <v>757179</v>
      </c>
      <c r="H27" s="46">
        <v>0</v>
      </c>
      <c r="I27" s="46">
        <v>0</v>
      </c>
      <c r="J27" s="46">
        <v>16119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6164884</v>
      </c>
      <c r="P27" s="47">
        <f>(O27/P$33)</f>
        <v>94.832697514152102</v>
      </c>
      <c r="Q27" s="9"/>
    </row>
    <row r="28" spans="1:120">
      <c r="A28" s="12"/>
      <c r="B28" s="44">
        <v>579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2288934</v>
      </c>
      <c r="J28" s="46">
        <v>133990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2422924</v>
      </c>
      <c r="P28" s="47">
        <f>(O28/P$33)</f>
        <v>37.271166625646075</v>
      </c>
      <c r="Q28" s="9"/>
    </row>
    <row r="29" spans="1:120" ht="15.75">
      <c r="A29" s="28" t="s">
        <v>46</v>
      </c>
      <c r="B29" s="29"/>
      <c r="C29" s="30"/>
      <c r="D29" s="31">
        <f>SUM(D30:D30)</f>
        <v>6061728</v>
      </c>
      <c r="E29" s="31">
        <f>SUM(E30:E30)</f>
        <v>468487</v>
      </c>
      <c r="F29" s="31">
        <f>SUM(F30:F30)</f>
        <v>0</v>
      </c>
      <c r="G29" s="31">
        <f>SUM(G30:G30)</f>
        <v>0</v>
      </c>
      <c r="H29" s="31">
        <f>SUM(H30:H30)</f>
        <v>0</v>
      </c>
      <c r="I29" s="31">
        <f>SUM(I30:I30)</f>
        <v>2092123</v>
      </c>
      <c r="J29" s="31">
        <f>SUM(J30:J30)</f>
        <v>686870</v>
      </c>
      <c r="K29" s="31">
        <f>SUM(K30:K30)</f>
        <v>0</v>
      </c>
      <c r="L29" s="31">
        <f>SUM(L30:L30)</f>
        <v>0</v>
      </c>
      <c r="M29" s="31">
        <f>SUM(M30:M30)</f>
        <v>0</v>
      </c>
      <c r="N29" s="31">
        <f>SUM(N30:N30)</f>
        <v>0</v>
      </c>
      <c r="O29" s="31">
        <f>SUM(D29:N29)</f>
        <v>9309208</v>
      </c>
      <c r="P29" s="43">
        <f>(O29/P$33)</f>
        <v>143.20095988186068</v>
      </c>
      <c r="Q29" s="9"/>
    </row>
    <row r="30" spans="1:120" ht="15.75" thickBot="1">
      <c r="A30" s="12"/>
      <c r="B30" s="44">
        <v>581</v>
      </c>
      <c r="C30" s="20" t="s">
        <v>90</v>
      </c>
      <c r="D30" s="46">
        <v>6061728</v>
      </c>
      <c r="E30" s="46">
        <v>468487</v>
      </c>
      <c r="F30" s="46">
        <v>0</v>
      </c>
      <c r="G30" s="46">
        <v>0</v>
      </c>
      <c r="H30" s="46">
        <v>0</v>
      </c>
      <c r="I30" s="46">
        <v>2092123</v>
      </c>
      <c r="J30" s="46">
        <v>686870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9309208</v>
      </c>
      <c r="P30" s="47">
        <f>(O30/P$33)</f>
        <v>143.20095988186068</v>
      </c>
      <c r="Q30" s="9"/>
    </row>
    <row r="31" spans="1:120" ht="16.5" thickBot="1">
      <c r="A31" s="14" t="s">
        <v>10</v>
      </c>
      <c r="B31" s="23"/>
      <c r="C31" s="22"/>
      <c r="D31" s="15">
        <f>SUM(D5,D14,D17,D22,D24,D26,D29)</f>
        <v>59378002</v>
      </c>
      <c r="E31" s="15">
        <f t="shared" ref="E31:N31" si="0">SUM(E5,E14,E17,E22,E24,E26,E29)</f>
        <v>2784211</v>
      </c>
      <c r="F31" s="15">
        <f t="shared" si="0"/>
        <v>2689867</v>
      </c>
      <c r="G31" s="15">
        <f t="shared" si="0"/>
        <v>1798303</v>
      </c>
      <c r="H31" s="15">
        <f t="shared" si="0"/>
        <v>0</v>
      </c>
      <c r="I31" s="15">
        <f t="shared" si="0"/>
        <v>45742479</v>
      </c>
      <c r="J31" s="15">
        <f t="shared" si="0"/>
        <v>10597209</v>
      </c>
      <c r="K31" s="15">
        <f t="shared" si="0"/>
        <v>9646226</v>
      </c>
      <c r="L31" s="15">
        <f t="shared" si="0"/>
        <v>0</v>
      </c>
      <c r="M31" s="15">
        <f t="shared" si="0"/>
        <v>0</v>
      </c>
      <c r="N31" s="15">
        <f t="shared" si="0"/>
        <v>0</v>
      </c>
      <c r="O31" s="15">
        <f>SUM(D31:N31)</f>
        <v>132636297</v>
      </c>
      <c r="P31" s="37">
        <f>(O31/P$33)</f>
        <v>2040.3073006399213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96</v>
      </c>
      <c r="N33" s="93"/>
      <c r="O33" s="93"/>
      <c r="P33" s="41">
        <v>65008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5446962</v>
      </c>
      <c r="E5" s="59">
        <f t="shared" si="0"/>
        <v>905868</v>
      </c>
      <c r="F5" s="59">
        <f t="shared" si="0"/>
        <v>19068139</v>
      </c>
      <c r="G5" s="59">
        <f t="shared" si="0"/>
        <v>445483</v>
      </c>
      <c r="H5" s="59">
        <f t="shared" si="0"/>
        <v>0</v>
      </c>
      <c r="I5" s="59">
        <f t="shared" si="0"/>
        <v>0</v>
      </c>
      <c r="J5" s="59">
        <f t="shared" si="0"/>
        <v>5421464</v>
      </c>
      <c r="K5" s="59">
        <f t="shared" si="0"/>
        <v>7877516</v>
      </c>
      <c r="L5" s="59">
        <f t="shared" si="0"/>
        <v>0</v>
      </c>
      <c r="M5" s="59">
        <f t="shared" si="0"/>
        <v>0</v>
      </c>
      <c r="N5" s="60">
        <f>SUM(D5:M5)</f>
        <v>39165432</v>
      </c>
      <c r="O5" s="61">
        <f t="shared" ref="O5:O34" si="1">(N5/O$36)</f>
        <v>681.52908625820032</v>
      </c>
      <c r="P5" s="62"/>
    </row>
    <row r="6" spans="1:133">
      <c r="A6" s="64"/>
      <c r="B6" s="65">
        <v>511</v>
      </c>
      <c r="C6" s="66" t="s">
        <v>19</v>
      </c>
      <c r="D6" s="67">
        <v>198684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198684</v>
      </c>
      <c r="O6" s="68">
        <f t="shared" si="1"/>
        <v>3.4573581359736894</v>
      </c>
      <c r="P6" s="69"/>
    </row>
    <row r="7" spans="1:133">
      <c r="A7" s="64"/>
      <c r="B7" s="65">
        <v>512</v>
      </c>
      <c r="C7" s="66" t="s">
        <v>20</v>
      </c>
      <c r="D7" s="67">
        <v>476171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476171</v>
      </c>
      <c r="O7" s="68">
        <f t="shared" si="1"/>
        <v>8.2859902204743587</v>
      </c>
      <c r="P7" s="69"/>
    </row>
    <row r="8" spans="1:133">
      <c r="A8" s="64"/>
      <c r="B8" s="65">
        <v>513</v>
      </c>
      <c r="C8" s="66" t="s">
        <v>21</v>
      </c>
      <c r="D8" s="67">
        <v>1272858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1272858</v>
      </c>
      <c r="O8" s="68">
        <f t="shared" si="1"/>
        <v>22.149372683453112</v>
      </c>
      <c r="P8" s="69"/>
    </row>
    <row r="9" spans="1:133">
      <c r="A9" s="64"/>
      <c r="B9" s="65">
        <v>514</v>
      </c>
      <c r="C9" s="66" t="s">
        <v>22</v>
      </c>
      <c r="D9" s="67">
        <v>515976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515976</v>
      </c>
      <c r="O9" s="68">
        <f t="shared" si="1"/>
        <v>8.9786486157272876</v>
      </c>
      <c r="P9" s="69"/>
    </row>
    <row r="10" spans="1:133">
      <c r="A10" s="64"/>
      <c r="B10" s="65">
        <v>515</v>
      </c>
      <c r="C10" s="66" t="s">
        <v>23</v>
      </c>
      <c r="D10" s="67">
        <v>1298458</v>
      </c>
      <c r="E10" s="67">
        <v>905868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2204326</v>
      </c>
      <c r="O10" s="68">
        <f t="shared" si="1"/>
        <v>38.35811857239807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19068139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19068139</v>
      </c>
      <c r="O11" s="68">
        <f t="shared" si="1"/>
        <v>331.81023891972785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7877516</v>
      </c>
      <c r="L12" s="67">
        <v>0</v>
      </c>
      <c r="M12" s="67">
        <v>0</v>
      </c>
      <c r="N12" s="67">
        <f t="shared" si="2"/>
        <v>7877516</v>
      </c>
      <c r="O12" s="68">
        <f t="shared" si="1"/>
        <v>137.07894965806463</v>
      </c>
      <c r="P12" s="69"/>
    </row>
    <row r="13" spans="1:133">
      <c r="A13" s="64"/>
      <c r="B13" s="65">
        <v>519</v>
      </c>
      <c r="C13" s="66" t="s">
        <v>63</v>
      </c>
      <c r="D13" s="67">
        <v>1684815</v>
      </c>
      <c r="E13" s="67">
        <v>0</v>
      </c>
      <c r="F13" s="67">
        <v>0</v>
      </c>
      <c r="G13" s="67">
        <v>445483</v>
      </c>
      <c r="H13" s="67">
        <v>0</v>
      </c>
      <c r="I13" s="67">
        <v>0</v>
      </c>
      <c r="J13" s="67">
        <v>5421464</v>
      </c>
      <c r="K13" s="67">
        <v>0</v>
      </c>
      <c r="L13" s="67">
        <v>0</v>
      </c>
      <c r="M13" s="67">
        <v>0</v>
      </c>
      <c r="N13" s="67">
        <f t="shared" si="2"/>
        <v>7551762</v>
      </c>
      <c r="O13" s="68">
        <f t="shared" si="1"/>
        <v>131.41040945238137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19549646</v>
      </c>
      <c r="E14" s="73">
        <f t="shared" si="3"/>
        <v>0</v>
      </c>
      <c r="F14" s="73">
        <f t="shared" si="3"/>
        <v>0</v>
      </c>
      <c r="G14" s="73">
        <f t="shared" si="3"/>
        <v>8359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4" si="4">SUM(D14:M14)</f>
        <v>19558005</v>
      </c>
      <c r="O14" s="75">
        <f t="shared" si="1"/>
        <v>340.33453982285488</v>
      </c>
      <c r="P14" s="76"/>
    </row>
    <row r="15" spans="1:133">
      <c r="A15" s="64"/>
      <c r="B15" s="65">
        <v>521</v>
      </c>
      <c r="C15" s="66" t="s">
        <v>28</v>
      </c>
      <c r="D15" s="67">
        <v>11220271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11220271</v>
      </c>
      <c r="O15" s="68">
        <f t="shared" si="1"/>
        <v>195.24720274244348</v>
      </c>
      <c r="P15" s="69"/>
    </row>
    <row r="16" spans="1:133">
      <c r="A16" s="64"/>
      <c r="B16" s="65">
        <v>522</v>
      </c>
      <c r="C16" s="66" t="s">
        <v>29</v>
      </c>
      <c r="D16" s="67">
        <v>8321723</v>
      </c>
      <c r="E16" s="67">
        <v>0</v>
      </c>
      <c r="F16" s="67">
        <v>0</v>
      </c>
      <c r="G16" s="67">
        <v>8359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8330082</v>
      </c>
      <c r="O16" s="68">
        <f t="shared" si="1"/>
        <v>144.9541824003341</v>
      </c>
      <c r="P16" s="69"/>
    </row>
    <row r="17" spans="1:16">
      <c r="A17" s="64"/>
      <c r="B17" s="65">
        <v>529</v>
      </c>
      <c r="C17" s="66" t="s">
        <v>30</v>
      </c>
      <c r="D17" s="67">
        <v>7652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7652</v>
      </c>
      <c r="O17" s="68">
        <f t="shared" si="1"/>
        <v>0.13315468007726172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SUM(D19:D23)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27326347</v>
      </c>
      <c r="J18" s="73">
        <f t="shared" si="5"/>
        <v>1004109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28330456</v>
      </c>
      <c r="O18" s="75">
        <f t="shared" si="1"/>
        <v>492.98651399933874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2363204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2363204</v>
      </c>
      <c r="O19" s="68">
        <f t="shared" si="1"/>
        <v>41.12280091182766</v>
      </c>
      <c r="P19" s="69"/>
    </row>
    <row r="20" spans="1:16">
      <c r="A20" s="64"/>
      <c r="B20" s="65">
        <v>534</v>
      </c>
      <c r="C20" s="66" t="s">
        <v>64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6456012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6456012</v>
      </c>
      <c r="O20" s="68">
        <f t="shared" si="1"/>
        <v>112.34294464649277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2818111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2818111</v>
      </c>
      <c r="O21" s="68">
        <f t="shared" si="1"/>
        <v>49.038770076739695</v>
      </c>
      <c r="P21" s="69"/>
    </row>
    <row r="22" spans="1:16">
      <c r="A22" s="64"/>
      <c r="B22" s="65">
        <v>536</v>
      </c>
      <c r="C22" s="66" t="s">
        <v>65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15689020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15689020</v>
      </c>
      <c r="O22" s="68">
        <f t="shared" si="1"/>
        <v>273.00920528303197</v>
      </c>
      <c r="P22" s="69"/>
    </row>
    <row r="23" spans="1:16">
      <c r="A23" s="64"/>
      <c r="B23" s="65">
        <v>539</v>
      </c>
      <c r="C23" s="66" t="s">
        <v>36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1004109</v>
      </c>
      <c r="K23" s="67">
        <v>0</v>
      </c>
      <c r="L23" s="67">
        <v>0</v>
      </c>
      <c r="M23" s="67">
        <v>0</v>
      </c>
      <c r="N23" s="67">
        <f t="shared" si="4"/>
        <v>1004109</v>
      </c>
      <c r="O23" s="68">
        <f t="shared" si="1"/>
        <v>17.472793081246628</v>
      </c>
      <c r="P23" s="69"/>
    </row>
    <row r="24" spans="1:16" ht="15.75">
      <c r="A24" s="70" t="s">
        <v>37</v>
      </c>
      <c r="B24" s="71"/>
      <c r="C24" s="72"/>
      <c r="D24" s="73">
        <f t="shared" ref="D24:M24" si="6">SUM(D25:D25)</f>
        <v>1875210</v>
      </c>
      <c r="E24" s="73">
        <f t="shared" si="6"/>
        <v>0</v>
      </c>
      <c r="F24" s="73">
        <f t="shared" si="6"/>
        <v>0</v>
      </c>
      <c r="G24" s="73">
        <f t="shared" si="6"/>
        <v>4064082</v>
      </c>
      <c r="H24" s="73">
        <f t="shared" si="6"/>
        <v>0</v>
      </c>
      <c r="I24" s="73">
        <f t="shared" si="6"/>
        <v>1965383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7904675</v>
      </c>
      <c r="O24" s="75">
        <f t="shared" si="1"/>
        <v>137.55155132510833</v>
      </c>
      <c r="P24" s="76"/>
    </row>
    <row r="25" spans="1:16">
      <c r="A25" s="64"/>
      <c r="B25" s="65">
        <v>541</v>
      </c>
      <c r="C25" s="66" t="s">
        <v>66</v>
      </c>
      <c r="D25" s="67">
        <v>1875210</v>
      </c>
      <c r="E25" s="67">
        <v>0</v>
      </c>
      <c r="F25" s="67">
        <v>0</v>
      </c>
      <c r="G25" s="67">
        <v>4064082</v>
      </c>
      <c r="H25" s="67">
        <v>0</v>
      </c>
      <c r="I25" s="67">
        <v>1965383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7904675</v>
      </c>
      <c r="O25" s="68">
        <f t="shared" si="1"/>
        <v>137.55155132510833</v>
      </c>
      <c r="P25" s="69"/>
    </row>
    <row r="26" spans="1:16" ht="15.75">
      <c r="A26" s="70" t="s">
        <v>39</v>
      </c>
      <c r="B26" s="71"/>
      <c r="C26" s="72"/>
      <c r="D26" s="73">
        <f t="shared" ref="D26:M26" si="7">SUM(D27:D28)</f>
        <v>0</v>
      </c>
      <c r="E26" s="73">
        <f t="shared" si="7"/>
        <v>752301</v>
      </c>
      <c r="F26" s="73">
        <f t="shared" si="7"/>
        <v>0</v>
      </c>
      <c r="G26" s="73">
        <f t="shared" si="7"/>
        <v>72146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824447</v>
      </c>
      <c r="O26" s="75">
        <f t="shared" si="1"/>
        <v>14.346442306019107</v>
      </c>
      <c r="P26" s="76"/>
    </row>
    <row r="27" spans="1:16">
      <c r="A27" s="64"/>
      <c r="B27" s="65">
        <v>552</v>
      </c>
      <c r="C27" s="66" t="s">
        <v>40</v>
      </c>
      <c r="D27" s="67">
        <v>0</v>
      </c>
      <c r="E27" s="67">
        <v>169359</v>
      </c>
      <c r="F27" s="67">
        <v>0</v>
      </c>
      <c r="G27" s="67">
        <v>72146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241505</v>
      </c>
      <c r="O27" s="68">
        <f t="shared" si="1"/>
        <v>4.2024988254128459</v>
      </c>
      <c r="P27" s="69"/>
    </row>
    <row r="28" spans="1:16">
      <c r="A28" s="64"/>
      <c r="B28" s="65">
        <v>554</v>
      </c>
      <c r="C28" s="66" t="s">
        <v>41</v>
      </c>
      <c r="D28" s="67">
        <v>0</v>
      </c>
      <c r="E28" s="67">
        <v>582942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582942</v>
      </c>
      <c r="O28" s="68">
        <f t="shared" si="1"/>
        <v>10.143943480606261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SUM(D30:D31)</f>
        <v>2830669</v>
      </c>
      <c r="E29" s="73">
        <f t="shared" si="8"/>
        <v>614422</v>
      </c>
      <c r="F29" s="73">
        <f t="shared" si="8"/>
        <v>0</v>
      </c>
      <c r="G29" s="73">
        <f t="shared" si="8"/>
        <v>747231</v>
      </c>
      <c r="H29" s="73">
        <f t="shared" si="8"/>
        <v>0</v>
      </c>
      <c r="I29" s="73">
        <f t="shared" si="8"/>
        <v>1637799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5830121</v>
      </c>
      <c r="O29" s="75">
        <f t="shared" si="1"/>
        <v>101.45163311117685</v>
      </c>
      <c r="P29" s="69"/>
    </row>
    <row r="30" spans="1:16">
      <c r="A30" s="64"/>
      <c r="B30" s="65">
        <v>572</v>
      </c>
      <c r="C30" s="66" t="s">
        <v>67</v>
      </c>
      <c r="D30" s="67">
        <v>2542711</v>
      </c>
      <c r="E30" s="67">
        <v>614422</v>
      </c>
      <c r="F30" s="67">
        <v>0</v>
      </c>
      <c r="G30" s="67">
        <v>747231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3904364</v>
      </c>
      <c r="O30" s="68">
        <f t="shared" si="1"/>
        <v>67.940974820331675</v>
      </c>
      <c r="P30" s="69"/>
    </row>
    <row r="31" spans="1:16">
      <c r="A31" s="64"/>
      <c r="B31" s="65">
        <v>579</v>
      </c>
      <c r="C31" s="66" t="s">
        <v>44</v>
      </c>
      <c r="D31" s="67">
        <v>287958</v>
      </c>
      <c r="E31" s="67">
        <v>0</v>
      </c>
      <c r="F31" s="67">
        <v>0</v>
      </c>
      <c r="G31" s="67">
        <v>0</v>
      </c>
      <c r="H31" s="67">
        <v>0</v>
      </c>
      <c r="I31" s="67">
        <v>1637799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1925757</v>
      </c>
      <c r="O31" s="68">
        <f t="shared" si="1"/>
        <v>33.510658290845178</v>
      </c>
      <c r="P31" s="69"/>
    </row>
    <row r="32" spans="1:16" ht="15.75">
      <c r="A32" s="70" t="s">
        <v>68</v>
      </c>
      <c r="B32" s="71"/>
      <c r="C32" s="72"/>
      <c r="D32" s="73">
        <f t="shared" ref="D32:M32" si="9">SUM(D33:D33)</f>
        <v>585949</v>
      </c>
      <c r="E32" s="73">
        <f t="shared" si="9"/>
        <v>499355</v>
      </c>
      <c r="F32" s="73">
        <f t="shared" si="9"/>
        <v>3009998</v>
      </c>
      <c r="G32" s="73">
        <f t="shared" si="9"/>
        <v>0</v>
      </c>
      <c r="H32" s="73">
        <f t="shared" si="9"/>
        <v>0</v>
      </c>
      <c r="I32" s="73">
        <f t="shared" si="9"/>
        <v>1739893</v>
      </c>
      <c r="J32" s="73">
        <f t="shared" si="9"/>
        <v>836399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4"/>
        <v>6671594</v>
      </c>
      <c r="O32" s="75">
        <f t="shared" si="1"/>
        <v>116.09434980075521</v>
      </c>
      <c r="P32" s="69"/>
    </row>
    <row r="33" spans="1:119" ht="15.75" thickBot="1">
      <c r="A33" s="64"/>
      <c r="B33" s="65">
        <v>581</v>
      </c>
      <c r="C33" s="66" t="s">
        <v>69</v>
      </c>
      <c r="D33" s="67">
        <v>585949</v>
      </c>
      <c r="E33" s="67">
        <v>499355</v>
      </c>
      <c r="F33" s="67">
        <v>3009998</v>
      </c>
      <c r="G33" s="67">
        <v>0</v>
      </c>
      <c r="H33" s="67">
        <v>0</v>
      </c>
      <c r="I33" s="67">
        <v>1739893</v>
      </c>
      <c r="J33" s="67">
        <v>836399</v>
      </c>
      <c r="K33" s="67">
        <v>0</v>
      </c>
      <c r="L33" s="67">
        <v>0</v>
      </c>
      <c r="M33" s="67">
        <v>0</v>
      </c>
      <c r="N33" s="67">
        <f t="shared" si="4"/>
        <v>6671594</v>
      </c>
      <c r="O33" s="68">
        <f t="shared" si="1"/>
        <v>116.09434980075521</v>
      </c>
      <c r="P33" s="69"/>
    </row>
    <row r="34" spans="1:119" ht="16.5" thickBot="1">
      <c r="A34" s="77" t="s">
        <v>10</v>
      </c>
      <c r="B34" s="78"/>
      <c r="C34" s="79"/>
      <c r="D34" s="80">
        <f>SUM(D5,D14,D18,D24,D26,D29,D32)</f>
        <v>30288436</v>
      </c>
      <c r="E34" s="80">
        <f t="shared" ref="E34:M34" si="10">SUM(E5,E14,E18,E24,E26,E29,E32)</f>
        <v>2771946</v>
      </c>
      <c r="F34" s="80">
        <f t="shared" si="10"/>
        <v>22078137</v>
      </c>
      <c r="G34" s="80">
        <f t="shared" si="10"/>
        <v>5337301</v>
      </c>
      <c r="H34" s="80">
        <f t="shared" si="10"/>
        <v>0</v>
      </c>
      <c r="I34" s="80">
        <f t="shared" si="10"/>
        <v>32669422</v>
      </c>
      <c r="J34" s="80">
        <f t="shared" si="10"/>
        <v>7261972</v>
      </c>
      <c r="K34" s="80">
        <f t="shared" si="10"/>
        <v>7877516</v>
      </c>
      <c r="L34" s="80">
        <f t="shared" si="10"/>
        <v>0</v>
      </c>
      <c r="M34" s="80">
        <f t="shared" si="10"/>
        <v>0</v>
      </c>
      <c r="N34" s="80">
        <f t="shared" si="4"/>
        <v>108284730</v>
      </c>
      <c r="O34" s="81">
        <f t="shared" si="1"/>
        <v>1884.2941166234534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70</v>
      </c>
      <c r="M36" s="117"/>
      <c r="N36" s="117"/>
      <c r="O36" s="91">
        <v>57467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51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5533819</v>
      </c>
      <c r="E5" s="26">
        <f t="shared" si="0"/>
        <v>861370</v>
      </c>
      <c r="F5" s="26">
        <f t="shared" si="0"/>
        <v>2853111</v>
      </c>
      <c r="G5" s="26">
        <f t="shared" si="0"/>
        <v>206726</v>
      </c>
      <c r="H5" s="26">
        <f t="shared" si="0"/>
        <v>0</v>
      </c>
      <c r="I5" s="26">
        <f t="shared" si="0"/>
        <v>0</v>
      </c>
      <c r="J5" s="26">
        <f t="shared" si="0"/>
        <v>5231933</v>
      </c>
      <c r="K5" s="26">
        <f t="shared" si="0"/>
        <v>6357143</v>
      </c>
      <c r="L5" s="26">
        <f t="shared" si="0"/>
        <v>0</v>
      </c>
      <c r="M5" s="26">
        <f t="shared" si="0"/>
        <v>0</v>
      </c>
      <c r="N5" s="27">
        <f>SUM(D5:M5)</f>
        <v>21044102</v>
      </c>
      <c r="O5" s="32">
        <f t="shared" ref="O5:O33" si="1">(N5/O$35)</f>
        <v>368.80655450403083</v>
      </c>
      <c r="P5" s="6"/>
    </row>
    <row r="6" spans="1:133">
      <c r="A6" s="12"/>
      <c r="B6" s="44">
        <v>511</v>
      </c>
      <c r="C6" s="20" t="s">
        <v>19</v>
      </c>
      <c r="D6" s="46">
        <v>191561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191561</v>
      </c>
      <c r="O6" s="47">
        <f t="shared" si="1"/>
        <v>3.3571854188573433</v>
      </c>
      <c r="P6" s="9"/>
    </row>
    <row r="7" spans="1:133">
      <c r="A7" s="12"/>
      <c r="B7" s="44">
        <v>512</v>
      </c>
      <c r="C7" s="20" t="s">
        <v>20</v>
      </c>
      <c r="D7" s="46">
        <v>516348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516348</v>
      </c>
      <c r="O7" s="47">
        <f t="shared" si="1"/>
        <v>9.049211356466877</v>
      </c>
      <c r="P7" s="9"/>
    </row>
    <row r="8" spans="1:133">
      <c r="A8" s="12"/>
      <c r="B8" s="44">
        <v>513</v>
      </c>
      <c r="C8" s="20" t="s">
        <v>21</v>
      </c>
      <c r="D8" s="46">
        <v>1293224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1293224</v>
      </c>
      <c r="O8" s="47">
        <f t="shared" si="1"/>
        <v>22.664283210655451</v>
      </c>
      <c r="P8" s="9"/>
    </row>
    <row r="9" spans="1:133">
      <c r="A9" s="12"/>
      <c r="B9" s="44">
        <v>514</v>
      </c>
      <c r="C9" s="20" t="s">
        <v>22</v>
      </c>
      <c r="D9" s="46">
        <v>469525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469525</v>
      </c>
      <c r="O9" s="47">
        <f t="shared" si="1"/>
        <v>8.2286189975464428</v>
      </c>
      <c r="P9" s="9"/>
    </row>
    <row r="10" spans="1:133">
      <c r="A10" s="12"/>
      <c r="B10" s="44">
        <v>515</v>
      </c>
      <c r="C10" s="20" t="s">
        <v>23</v>
      </c>
      <c r="D10" s="46">
        <v>1292169</v>
      </c>
      <c r="E10" s="46">
        <v>860872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2153041</v>
      </c>
      <c r="O10" s="47">
        <f t="shared" si="1"/>
        <v>37.732930248860846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2853111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2853111</v>
      </c>
      <c r="O11" s="47">
        <f t="shared" si="1"/>
        <v>50.001945320715038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6357143</v>
      </c>
      <c r="L12" s="46">
        <v>0</v>
      </c>
      <c r="M12" s="46">
        <v>0</v>
      </c>
      <c r="N12" s="46">
        <f t="shared" si="2"/>
        <v>6357143</v>
      </c>
      <c r="O12" s="47">
        <f t="shared" si="1"/>
        <v>111.41154924640729</v>
      </c>
      <c r="P12" s="9"/>
    </row>
    <row r="13" spans="1:133">
      <c r="A13" s="12"/>
      <c r="B13" s="44">
        <v>519</v>
      </c>
      <c r="C13" s="20" t="s">
        <v>26</v>
      </c>
      <c r="D13" s="46">
        <v>1770992</v>
      </c>
      <c r="E13" s="46">
        <v>498</v>
      </c>
      <c r="F13" s="46">
        <v>0</v>
      </c>
      <c r="G13" s="46">
        <v>206726</v>
      </c>
      <c r="H13" s="46">
        <v>0</v>
      </c>
      <c r="I13" s="46">
        <v>0</v>
      </c>
      <c r="J13" s="46">
        <v>5231933</v>
      </c>
      <c r="K13" s="46">
        <v>0</v>
      </c>
      <c r="L13" s="46">
        <v>0</v>
      </c>
      <c r="M13" s="46">
        <v>0</v>
      </c>
      <c r="N13" s="46">
        <f t="shared" si="2"/>
        <v>7210149</v>
      </c>
      <c r="O13" s="47">
        <f t="shared" si="1"/>
        <v>126.36083070452156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18723687</v>
      </c>
      <c r="E14" s="31">
        <f t="shared" si="3"/>
        <v>0</v>
      </c>
      <c r="F14" s="31">
        <f t="shared" si="3"/>
        <v>0</v>
      </c>
      <c r="G14" s="31">
        <f t="shared" si="3"/>
        <v>6553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18730240</v>
      </c>
      <c r="O14" s="43">
        <f t="shared" si="1"/>
        <v>328.25516999649494</v>
      </c>
      <c r="P14" s="10"/>
    </row>
    <row r="15" spans="1:133">
      <c r="A15" s="12"/>
      <c r="B15" s="44">
        <v>521</v>
      </c>
      <c r="C15" s="20" t="s">
        <v>28</v>
      </c>
      <c r="D15" s="46">
        <v>11002189</v>
      </c>
      <c r="E15" s="46">
        <v>0</v>
      </c>
      <c r="F15" s="46">
        <v>0</v>
      </c>
      <c r="G15" s="46">
        <v>4050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11006239</v>
      </c>
      <c r="O15" s="47">
        <f t="shared" si="1"/>
        <v>192.88887136347705</v>
      </c>
      <c r="P15" s="9"/>
    </row>
    <row r="16" spans="1:133">
      <c r="A16" s="12"/>
      <c r="B16" s="44">
        <v>522</v>
      </c>
      <c r="C16" s="20" t="s">
        <v>29</v>
      </c>
      <c r="D16" s="46">
        <v>7721498</v>
      </c>
      <c r="E16" s="46">
        <v>0</v>
      </c>
      <c r="F16" s="46">
        <v>0</v>
      </c>
      <c r="G16" s="46">
        <v>2503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7724001</v>
      </c>
      <c r="O16" s="47">
        <f t="shared" si="1"/>
        <v>135.36629863301786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28128647</v>
      </c>
      <c r="J17" s="31">
        <f t="shared" si="5"/>
        <v>1085148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29213795</v>
      </c>
      <c r="O17" s="43">
        <f t="shared" si="1"/>
        <v>511.98378899404133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2470551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2470551</v>
      </c>
      <c r="O18" s="47">
        <f t="shared" si="1"/>
        <v>43.297423764458465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6235355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6235355</v>
      </c>
      <c r="O19" s="47">
        <f t="shared" si="1"/>
        <v>109.27716438836313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2678495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2678495</v>
      </c>
      <c r="O20" s="47">
        <f t="shared" si="1"/>
        <v>46.941728005608134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14783749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14783749</v>
      </c>
      <c r="O21" s="47">
        <f t="shared" si="1"/>
        <v>259.09128987031193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1960497</v>
      </c>
      <c r="J22" s="46">
        <v>1085148</v>
      </c>
      <c r="K22" s="46">
        <v>0</v>
      </c>
      <c r="L22" s="46">
        <v>0</v>
      </c>
      <c r="M22" s="46">
        <v>0</v>
      </c>
      <c r="N22" s="46">
        <f t="shared" si="4"/>
        <v>3045645</v>
      </c>
      <c r="O22" s="47">
        <f t="shared" si="1"/>
        <v>53.376182965299684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1874039</v>
      </c>
      <c r="E23" s="31">
        <f t="shared" si="6"/>
        <v>0</v>
      </c>
      <c r="F23" s="31">
        <f t="shared" si="6"/>
        <v>0</v>
      </c>
      <c r="G23" s="31">
        <f t="shared" si="6"/>
        <v>304975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2179014</v>
      </c>
      <c r="O23" s="43">
        <f t="shared" si="1"/>
        <v>38.188117770767612</v>
      </c>
      <c r="P23" s="10"/>
    </row>
    <row r="24" spans="1:16">
      <c r="A24" s="12"/>
      <c r="B24" s="44">
        <v>541</v>
      </c>
      <c r="C24" s="20" t="s">
        <v>38</v>
      </c>
      <c r="D24" s="46">
        <v>1874039</v>
      </c>
      <c r="E24" s="46">
        <v>0</v>
      </c>
      <c r="F24" s="46">
        <v>0</v>
      </c>
      <c r="G24" s="46">
        <v>304975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2179014</v>
      </c>
      <c r="O24" s="47">
        <f t="shared" si="1"/>
        <v>38.188117770767612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256013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256013</v>
      </c>
      <c r="O25" s="43">
        <f t="shared" si="1"/>
        <v>4.4867332632316863</v>
      </c>
      <c r="P25" s="10"/>
    </row>
    <row r="26" spans="1:16">
      <c r="A26" s="13"/>
      <c r="B26" s="45">
        <v>552</v>
      </c>
      <c r="C26" s="21" t="s">
        <v>40</v>
      </c>
      <c r="D26" s="46">
        <v>0</v>
      </c>
      <c r="E26" s="46">
        <v>95962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95962</v>
      </c>
      <c r="O26" s="47">
        <f t="shared" si="1"/>
        <v>1.6817735716789344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160051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160051</v>
      </c>
      <c r="O27" s="47">
        <f t="shared" si="1"/>
        <v>2.8049596915527517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2650155</v>
      </c>
      <c r="E28" s="31">
        <f t="shared" si="8"/>
        <v>236464</v>
      </c>
      <c r="F28" s="31">
        <f t="shared" si="8"/>
        <v>0</v>
      </c>
      <c r="G28" s="31">
        <f t="shared" si="8"/>
        <v>668419</v>
      </c>
      <c r="H28" s="31">
        <f t="shared" si="8"/>
        <v>0</v>
      </c>
      <c r="I28" s="31">
        <f t="shared" si="8"/>
        <v>1567903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5122941</v>
      </c>
      <c r="O28" s="43">
        <f t="shared" si="1"/>
        <v>89.781650893795998</v>
      </c>
      <c r="P28" s="9"/>
    </row>
    <row r="29" spans="1:16">
      <c r="A29" s="12"/>
      <c r="B29" s="44">
        <v>572</v>
      </c>
      <c r="C29" s="20" t="s">
        <v>43</v>
      </c>
      <c r="D29" s="46">
        <v>2314205</v>
      </c>
      <c r="E29" s="46">
        <v>236464</v>
      </c>
      <c r="F29" s="46">
        <v>0</v>
      </c>
      <c r="G29" s="46">
        <v>668419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3219088</v>
      </c>
      <c r="O29" s="47">
        <f t="shared" si="1"/>
        <v>56.415842972309846</v>
      </c>
      <c r="P29" s="9"/>
    </row>
    <row r="30" spans="1:16">
      <c r="A30" s="12"/>
      <c r="B30" s="44">
        <v>579</v>
      </c>
      <c r="C30" s="20" t="s">
        <v>44</v>
      </c>
      <c r="D30" s="46">
        <v>335950</v>
      </c>
      <c r="E30" s="46">
        <v>0</v>
      </c>
      <c r="F30" s="46">
        <v>0</v>
      </c>
      <c r="G30" s="46">
        <v>0</v>
      </c>
      <c r="H30" s="46">
        <v>0</v>
      </c>
      <c r="I30" s="46">
        <v>1567903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1903853</v>
      </c>
      <c r="O30" s="47">
        <f t="shared" si="1"/>
        <v>33.365807921486152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SUM(D32:D32)</f>
        <v>299306</v>
      </c>
      <c r="E31" s="31">
        <f t="shared" si="9"/>
        <v>211288</v>
      </c>
      <c r="F31" s="31">
        <f t="shared" si="9"/>
        <v>63987</v>
      </c>
      <c r="G31" s="31">
        <f t="shared" si="9"/>
        <v>0</v>
      </c>
      <c r="H31" s="31">
        <f t="shared" si="9"/>
        <v>0</v>
      </c>
      <c r="I31" s="31">
        <f t="shared" si="9"/>
        <v>1806135</v>
      </c>
      <c r="J31" s="31">
        <f t="shared" si="9"/>
        <v>625921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3006637</v>
      </c>
      <c r="O31" s="43">
        <f t="shared" si="1"/>
        <v>52.692551699964952</v>
      </c>
      <c r="P31" s="9"/>
    </row>
    <row r="32" spans="1:16" ht="15.75" thickBot="1">
      <c r="A32" s="12"/>
      <c r="B32" s="44">
        <v>581</v>
      </c>
      <c r="C32" s="20" t="s">
        <v>45</v>
      </c>
      <c r="D32" s="46">
        <v>299306</v>
      </c>
      <c r="E32" s="46">
        <v>211288</v>
      </c>
      <c r="F32" s="46">
        <v>63987</v>
      </c>
      <c r="G32" s="46">
        <v>0</v>
      </c>
      <c r="H32" s="46">
        <v>0</v>
      </c>
      <c r="I32" s="46">
        <v>1806135</v>
      </c>
      <c r="J32" s="46">
        <v>625921</v>
      </c>
      <c r="K32" s="46">
        <v>0</v>
      </c>
      <c r="L32" s="46">
        <v>0</v>
      </c>
      <c r="M32" s="46">
        <v>0</v>
      </c>
      <c r="N32" s="46">
        <f t="shared" si="4"/>
        <v>3006637</v>
      </c>
      <c r="O32" s="47">
        <f t="shared" si="1"/>
        <v>52.692551699964952</v>
      </c>
      <c r="P32" s="9"/>
    </row>
    <row r="33" spans="1:119" ht="16.5" thickBot="1">
      <c r="A33" s="14" t="s">
        <v>10</v>
      </c>
      <c r="B33" s="23"/>
      <c r="C33" s="22"/>
      <c r="D33" s="15">
        <f>SUM(D5,D14,D17,D23,D25,D28,D31)</f>
        <v>29081006</v>
      </c>
      <c r="E33" s="15">
        <f t="shared" ref="E33:M33" si="10">SUM(E5,E14,E17,E23,E25,E28,E31)</f>
        <v>1565135</v>
      </c>
      <c r="F33" s="15">
        <f t="shared" si="10"/>
        <v>2917098</v>
      </c>
      <c r="G33" s="15">
        <f t="shared" si="10"/>
        <v>1186673</v>
      </c>
      <c r="H33" s="15">
        <f t="shared" si="10"/>
        <v>0</v>
      </c>
      <c r="I33" s="15">
        <f t="shared" si="10"/>
        <v>31502685</v>
      </c>
      <c r="J33" s="15">
        <f t="shared" si="10"/>
        <v>6943002</v>
      </c>
      <c r="K33" s="15">
        <f t="shared" si="10"/>
        <v>6357143</v>
      </c>
      <c r="L33" s="15">
        <f t="shared" si="10"/>
        <v>0</v>
      </c>
      <c r="M33" s="15">
        <f t="shared" si="10"/>
        <v>0</v>
      </c>
      <c r="N33" s="15">
        <f t="shared" si="4"/>
        <v>79552742</v>
      </c>
      <c r="O33" s="37">
        <f t="shared" si="1"/>
        <v>1394.1945671223273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58</v>
      </c>
      <c r="M35" s="93"/>
      <c r="N35" s="93"/>
      <c r="O35" s="41">
        <v>57060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5627644</v>
      </c>
      <c r="E5" s="26">
        <f t="shared" si="0"/>
        <v>886411</v>
      </c>
      <c r="F5" s="26">
        <f t="shared" si="0"/>
        <v>2853208</v>
      </c>
      <c r="G5" s="26">
        <f t="shared" si="0"/>
        <v>175038</v>
      </c>
      <c r="H5" s="26">
        <f t="shared" si="0"/>
        <v>0</v>
      </c>
      <c r="I5" s="26">
        <f t="shared" si="0"/>
        <v>0</v>
      </c>
      <c r="J5" s="26">
        <f t="shared" si="0"/>
        <v>4846799</v>
      </c>
      <c r="K5" s="26">
        <f t="shared" si="0"/>
        <v>5804669</v>
      </c>
      <c r="L5" s="26">
        <f t="shared" si="0"/>
        <v>0</v>
      </c>
      <c r="M5" s="26">
        <f t="shared" si="0"/>
        <v>0</v>
      </c>
      <c r="N5" s="27">
        <f>SUM(D5:M5)</f>
        <v>20193769</v>
      </c>
      <c r="O5" s="32">
        <f t="shared" ref="O5:O34" si="1">(N5/O$36)</f>
        <v>358.1344482673004</v>
      </c>
      <c r="P5" s="6"/>
    </row>
    <row r="6" spans="1:133">
      <c r="A6" s="12"/>
      <c r="B6" s="44">
        <v>511</v>
      </c>
      <c r="C6" s="20" t="s">
        <v>19</v>
      </c>
      <c r="D6" s="46">
        <v>180905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180905</v>
      </c>
      <c r="O6" s="47">
        <f t="shared" si="1"/>
        <v>3.2083318554251057</v>
      </c>
      <c r="P6" s="9"/>
    </row>
    <row r="7" spans="1:133">
      <c r="A7" s="12"/>
      <c r="B7" s="44">
        <v>512</v>
      </c>
      <c r="C7" s="20" t="s">
        <v>20</v>
      </c>
      <c r="D7" s="46">
        <v>430300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430300</v>
      </c>
      <c r="O7" s="47">
        <f t="shared" si="1"/>
        <v>7.6313269251232576</v>
      </c>
      <c r="P7" s="9"/>
    </row>
    <row r="8" spans="1:133">
      <c r="A8" s="12"/>
      <c r="B8" s="44">
        <v>513</v>
      </c>
      <c r="C8" s="20" t="s">
        <v>21</v>
      </c>
      <c r="D8" s="46">
        <v>1252164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1252164</v>
      </c>
      <c r="O8" s="47">
        <f t="shared" si="1"/>
        <v>22.207001738020075</v>
      </c>
      <c r="P8" s="9"/>
    </row>
    <row r="9" spans="1:133">
      <c r="A9" s="12"/>
      <c r="B9" s="44">
        <v>514</v>
      </c>
      <c r="C9" s="20" t="s">
        <v>22</v>
      </c>
      <c r="D9" s="46">
        <v>470659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470659</v>
      </c>
      <c r="O9" s="47">
        <f t="shared" si="1"/>
        <v>8.3470897031177955</v>
      </c>
      <c r="P9" s="9"/>
    </row>
    <row r="10" spans="1:133">
      <c r="A10" s="12"/>
      <c r="B10" s="44">
        <v>515</v>
      </c>
      <c r="C10" s="20" t="s">
        <v>23</v>
      </c>
      <c r="D10" s="46">
        <v>1258648</v>
      </c>
      <c r="E10" s="46">
        <v>866289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2124937</v>
      </c>
      <c r="O10" s="47">
        <f t="shared" si="1"/>
        <v>37.685542510552267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2853208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2853208</v>
      </c>
      <c r="O11" s="47">
        <f t="shared" si="1"/>
        <v>50.601354946263257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5804669</v>
      </c>
      <c r="L12" s="46">
        <v>0</v>
      </c>
      <c r="M12" s="46">
        <v>0</v>
      </c>
      <c r="N12" s="46">
        <f t="shared" si="2"/>
        <v>5804669</v>
      </c>
      <c r="O12" s="47">
        <f t="shared" si="1"/>
        <v>102.94521689781152</v>
      </c>
      <c r="P12" s="9"/>
    </row>
    <row r="13" spans="1:133">
      <c r="A13" s="12"/>
      <c r="B13" s="44">
        <v>519</v>
      </c>
      <c r="C13" s="20" t="s">
        <v>26</v>
      </c>
      <c r="D13" s="46">
        <v>2034968</v>
      </c>
      <c r="E13" s="46">
        <v>20122</v>
      </c>
      <c r="F13" s="46">
        <v>0</v>
      </c>
      <c r="G13" s="46">
        <v>175038</v>
      </c>
      <c r="H13" s="46">
        <v>0</v>
      </c>
      <c r="I13" s="46">
        <v>0</v>
      </c>
      <c r="J13" s="46">
        <v>4846799</v>
      </c>
      <c r="K13" s="46">
        <v>0</v>
      </c>
      <c r="L13" s="46">
        <v>0</v>
      </c>
      <c r="M13" s="46">
        <v>0</v>
      </c>
      <c r="N13" s="46">
        <f t="shared" si="2"/>
        <v>7076927</v>
      </c>
      <c r="O13" s="47">
        <f t="shared" si="1"/>
        <v>125.50858369098712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17355028</v>
      </c>
      <c r="E14" s="31">
        <f t="shared" si="3"/>
        <v>0</v>
      </c>
      <c r="F14" s="31">
        <f t="shared" si="3"/>
        <v>0</v>
      </c>
      <c r="G14" s="31">
        <f t="shared" si="3"/>
        <v>3540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17358568</v>
      </c>
      <c r="O14" s="43">
        <f t="shared" si="1"/>
        <v>307.85244564253537</v>
      </c>
      <c r="P14" s="10"/>
    </row>
    <row r="15" spans="1:133">
      <c r="A15" s="12"/>
      <c r="B15" s="44">
        <v>521</v>
      </c>
      <c r="C15" s="20" t="s">
        <v>28</v>
      </c>
      <c r="D15" s="46">
        <v>10238041</v>
      </c>
      <c r="E15" s="46">
        <v>0</v>
      </c>
      <c r="F15" s="46">
        <v>0</v>
      </c>
      <c r="G15" s="46">
        <v>133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10238174</v>
      </c>
      <c r="O15" s="47">
        <f t="shared" si="1"/>
        <v>181.5729791082893</v>
      </c>
      <c r="P15" s="9"/>
    </row>
    <row r="16" spans="1:133">
      <c r="A16" s="12"/>
      <c r="B16" s="44">
        <v>522</v>
      </c>
      <c r="C16" s="20" t="s">
        <v>29</v>
      </c>
      <c r="D16" s="46">
        <v>7116987</v>
      </c>
      <c r="E16" s="46">
        <v>0</v>
      </c>
      <c r="F16" s="46">
        <v>0</v>
      </c>
      <c r="G16" s="46">
        <v>3407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7120394</v>
      </c>
      <c r="O16" s="47">
        <f t="shared" si="1"/>
        <v>126.27946653424608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28098463</v>
      </c>
      <c r="J17" s="31">
        <f t="shared" si="5"/>
        <v>911626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29010089</v>
      </c>
      <c r="O17" s="43">
        <f t="shared" si="1"/>
        <v>514.49099067144323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2153995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2153995</v>
      </c>
      <c r="O18" s="47">
        <f t="shared" si="1"/>
        <v>38.200883197956941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6275227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6275227</v>
      </c>
      <c r="O19" s="47">
        <f t="shared" si="1"/>
        <v>111.2905153761572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2313852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2313852</v>
      </c>
      <c r="O20" s="47">
        <f t="shared" si="1"/>
        <v>41.035930904834537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15274181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15274181</v>
      </c>
      <c r="O21" s="47">
        <f t="shared" si="1"/>
        <v>270.88605327563579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2081208</v>
      </c>
      <c r="J22" s="46">
        <v>911626</v>
      </c>
      <c r="K22" s="46">
        <v>0</v>
      </c>
      <c r="L22" s="46">
        <v>0</v>
      </c>
      <c r="M22" s="46">
        <v>0</v>
      </c>
      <c r="N22" s="46">
        <f t="shared" si="4"/>
        <v>2992834</v>
      </c>
      <c r="O22" s="47">
        <f t="shared" si="1"/>
        <v>53.077607916858796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1771152</v>
      </c>
      <c r="E23" s="31">
        <f t="shared" si="6"/>
        <v>0</v>
      </c>
      <c r="F23" s="31">
        <f t="shared" si="6"/>
        <v>0</v>
      </c>
      <c r="G23" s="31">
        <f t="shared" si="6"/>
        <v>2090541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3861693</v>
      </c>
      <c r="O23" s="43">
        <f t="shared" si="1"/>
        <v>68.486734295747169</v>
      </c>
      <c r="P23" s="10"/>
    </row>
    <row r="24" spans="1:16">
      <c r="A24" s="12"/>
      <c r="B24" s="44">
        <v>541</v>
      </c>
      <c r="C24" s="20" t="s">
        <v>38</v>
      </c>
      <c r="D24" s="46">
        <v>1771152</v>
      </c>
      <c r="E24" s="46">
        <v>0</v>
      </c>
      <c r="F24" s="46">
        <v>0</v>
      </c>
      <c r="G24" s="46">
        <v>2090541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3861693</v>
      </c>
      <c r="O24" s="47">
        <f t="shared" si="1"/>
        <v>68.486734295747169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292532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292532</v>
      </c>
      <c r="O25" s="43">
        <f t="shared" si="1"/>
        <v>5.1880253963749867</v>
      </c>
      <c r="P25" s="10"/>
    </row>
    <row r="26" spans="1:16">
      <c r="A26" s="13"/>
      <c r="B26" s="45">
        <v>552</v>
      </c>
      <c r="C26" s="21" t="s">
        <v>40</v>
      </c>
      <c r="D26" s="46">
        <v>0</v>
      </c>
      <c r="E26" s="46">
        <v>215987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215987</v>
      </c>
      <c r="O26" s="47">
        <f t="shared" si="1"/>
        <v>3.8305075728017592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76545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76545</v>
      </c>
      <c r="O27" s="47">
        <f t="shared" si="1"/>
        <v>1.3575178235732275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2430512</v>
      </c>
      <c r="E28" s="31">
        <f t="shared" si="8"/>
        <v>226598</v>
      </c>
      <c r="F28" s="31">
        <f t="shared" si="8"/>
        <v>0</v>
      </c>
      <c r="G28" s="31">
        <f t="shared" si="8"/>
        <v>275799</v>
      </c>
      <c r="H28" s="31">
        <f t="shared" si="8"/>
        <v>0</v>
      </c>
      <c r="I28" s="31">
        <f t="shared" si="8"/>
        <v>1566221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4499130</v>
      </c>
      <c r="O28" s="43">
        <f t="shared" si="1"/>
        <v>79.791614939878698</v>
      </c>
      <c r="P28" s="9"/>
    </row>
    <row r="29" spans="1:16">
      <c r="A29" s="12"/>
      <c r="B29" s="44">
        <v>572</v>
      </c>
      <c r="C29" s="20" t="s">
        <v>43</v>
      </c>
      <c r="D29" s="46">
        <v>2141629</v>
      </c>
      <c r="E29" s="46">
        <v>226598</v>
      </c>
      <c r="F29" s="46">
        <v>0</v>
      </c>
      <c r="G29" s="46">
        <v>205490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2573717</v>
      </c>
      <c r="O29" s="47">
        <f t="shared" si="1"/>
        <v>45.644610364274818</v>
      </c>
      <c r="P29" s="9"/>
    </row>
    <row r="30" spans="1:16">
      <c r="A30" s="12"/>
      <c r="B30" s="44">
        <v>573</v>
      </c>
      <c r="C30" s="20" t="s">
        <v>55</v>
      </c>
      <c r="D30" s="46">
        <v>0</v>
      </c>
      <c r="E30" s="46">
        <v>0</v>
      </c>
      <c r="F30" s="46">
        <v>0</v>
      </c>
      <c r="G30" s="46">
        <v>70309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70309</v>
      </c>
      <c r="O30" s="47">
        <f t="shared" si="1"/>
        <v>1.2469229950696981</v>
      </c>
      <c r="P30" s="9"/>
    </row>
    <row r="31" spans="1:16">
      <c r="A31" s="12"/>
      <c r="B31" s="44">
        <v>579</v>
      </c>
      <c r="C31" s="20" t="s">
        <v>44</v>
      </c>
      <c r="D31" s="46">
        <v>288883</v>
      </c>
      <c r="E31" s="46">
        <v>0</v>
      </c>
      <c r="F31" s="46">
        <v>0</v>
      </c>
      <c r="G31" s="46">
        <v>0</v>
      </c>
      <c r="H31" s="46">
        <v>0</v>
      </c>
      <c r="I31" s="46">
        <v>1566221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1855104</v>
      </c>
      <c r="O31" s="47">
        <f t="shared" si="1"/>
        <v>32.900081580534177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1947314</v>
      </c>
      <c r="E32" s="31">
        <f t="shared" si="9"/>
        <v>627532</v>
      </c>
      <c r="F32" s="31">
        <f t="shared" si="9"/>
        <v>0</v>
      </c>
      <c r="G32" s="31">
        <f t="shared" si="9"/>
        <v>244407</v>
      </c>
      <c r="H32" s="31">
        <f t="shared" si="9"/>
        <v>0</v>
      </c>
      <c r="I32" s="31">
        <f t="shared" si="9"/>
        <v>1795025</v>
      </c>
      <c r="J32" s="31">
        <f t="shared" si="9"/>
        <v>627522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5241800</v>
      </c>
      <c r="O32" s="43">
        <f t="shared" si="1"/>
        <v>92.962792182456639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1947314</v>
      </c>
      <c r="E33" s="46">
        <v>627532</v>
      </c>
      <c r="F33" s="46">
        <v>0</v>
      </c>
      <c r="G33" s="46">
        <v>244407</v>
      </c>
      <c r="H33" s="46">
        <v>0</v>
      </c>
      <c r="I33" s="46">
        <v>1795025</v>
      </c>
      <c r="J33" s="46">
        <v>627522</v>
      </c>
      <c r="K33" s="46">
        <v>0</v>
      </c>
      <c r="L33" s="46">
        <v>0</v>
      </c>
      <c r="M33" s="46">
        <v>0</v>
      </c>
      <c r="N33" s="46">
        <f t="shared" si="4"/>
        <v>5241800</v>
      </c>
      <c r="O33" s="47">
        <f t="shared" si="1"/>
        <v>92.962792182456639</v>
      </c>
      <c r="P33" s="9"/>
    </row>
    <row r="34" spans="1:119" ht="16.5" thickBot="1">
      <c r="A34" s="14" t="s">
        <v>10</v>
      </c>
      <c r="B34" s="23"/>
      <c r="C34" s="22"/>
      <c r="D34" s="15">
        <f>SUM(D5,D14,D17,D23,D25,D28,D32)</f>
        <v>29131650</v>
      </c>
      <c r="E34" s="15">
        <f t="shared" ref="E34:M34" si="10">SUM(E5,E14,E17,E23,E25,E28,E32)</f>
        <v>2033073</v>
      </c>
      <c r="F34" s="15">
        <f t="shared" si="10"/>
        <v>2853208</v>
      </c>
      <c r="G34" s="15">
        <f t="shared" si="10"/>
        <v>2789325</v>
      </c>
      <c r="H34" s="15">
        <f t="shared" si="10"/>
        <v>0</v>
      </c>
      <c r="I34" s="15">
        <f t="shared" si="10"/>
        <v>31459709</v>
      </c>
      <c r="J34" s="15">
        <f t="shared" si="10"/>
        <v>6385947</v>
      </c>
      <c r="K34" s="15">
        <f t="shared" si="10"/>
        <v>5804669</v>
      </c>
      <c r="L34" s="15">
        <f t="shared" si="10"/>
        <v>0</v>
      </c>
      <c r="M34" s="15">
        <f t="shared" si="10"/>
        <v>0</v>
      </c>
      <c r="N34" s="15">
        <f t="shared" si="4"/>
        <v>80457581</v>
      </c>
      <c r="O34" s="37">
        <f t="shared" si="1"/>
        <v>1426.9070513957365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56</v>
      </c>
      <c r="M36" s="93"/>
      <c r="N36" s="93"/>
      <c r="O36" s="41">
        <v>56386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5682643</v>
      </c>
      <c r="E5" s="26">
        <f t="shared" si="0"/>
        <v>1265499</v>
      </c>
      <c r="F5" s="26">
        <f t="shared" si="0"/>
        <v>2846109</v>
      </c>
      <c r="G5" s="26">
        <f t="shared" si="0"/>
        <v>551637</v>
      </c>
      <c r="H5" s="26">
        <f t="shared" si="0"/>
        <v>0</v>
      </c>
      <c r="I5" s="26">
        <f t="shared" si="0"/>
        <v>0</v>
      </c>
      <c r="J5" s="26">
        <f t="shared" si="0"/>
        <v>5474121</v>
      </c>
      <c r="K5" s="26">
        <f t="shared" si="0"/>
        <v>5002490</v>
      </c>
      <c r="L5" s="26">
        <f t="shared" si="0"/>
        <v>0</v>
      </c>
      <c r="M5" s="26">
        <f t="shared" si="0"/>
        <v>0</v>
      </c>
      <c r="N5" s="27">
        <f>SUM(D5:M5)</f>
        <v>20822499</v>
      </c>
      <c r="O5" s="32">
        <f t="shared" ref="O5:O34" si="1">(N5/O$36)</f>
        <v>369.76362474029088</v>
      </c>
      <c r="P5" s="6"/>
    </row>
    <row r="6" spans="1:133">
      <c r="A6" s="12"/>
      <c r="B6" s="44">
        <v>511</v>
      </c>
      <c r="C6" s="20" t="s">
        <v>19</v>
      </c>
      <c r="D6" s="46">
        <v>200399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200399</v>
      </c>
      <c r="O6" s="47">
        <f t="shared" si="1"/>
        <v>3.5586631861204339</v>
      </c>
      <c r="P6" s="9"/>
    </row>
    <row r="7" spans="1:133">
      <c r="A7" s="12"/>
      <c r="B7" s="44">
        <v>512</v>
      </c>
      <c r="C7" s="20" t="s">
        <v>20</v>
      </c>
      <c r="D7" s="46">
        <v>438264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438264</v>
      </c>
      <c r="O7" s="47">
        <f t="shared" si="1"/>
        <v>7.7826434393479307</v>
      </c>
      <c r="P7" s="9"/>
    </row>
    <row r="8" spans="1:133">
      <c r="A8" s="12"/>
      <c r="B8" s="44">
        <v>513</v>
      </c>
      <c r="C8" s="20" t="s">
        <v>21</v>
      </c>
      <c r="D8" s="46">
        <v>1300173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1300173</v>
      </c>
      <c r="O8" s="47">
        <f t="shared" si="1"/>
        <v>23.088327739598316</v>
      </c>
      <c r="P8" s="9"/>
    </row>
    <row r="9" spans="1:133">
      <c r="A9" s="12"/>
      <c r="B9" s="44">
        <v>514</v>
      </c>
      <c r="C9" s="20" t="s">
        <v>22</v>
      </c>
      <c r="D9" s="46">
        <v>522178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522178</v>
      </c>
      <c r="O9" s="47">
        <f t="shared" si="1"/>
        <v>9.2727789320405591</v>
      </c>
      <c r="P9" s="9"/>
    </row>
    <row r="10" spans="1:133">
      <c r="A10" s="12"/>
      <c r="B10" s="44">
        <v>515</v>
      </c>
      <c r="C10" s="20" t="s">
        <v>23</v>
      </c>
      <c r="D10" s="46">
        <v>1348481</v>
      </c>
      <c r="E10" s="46">
        <v>1247614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2596095</v>
      </c>
      <c r="O10" s="47">
        <f t="shared" si="1"/>
        <v>46.101166693303497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2846109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2846109</v>
      </c>
      <c r="O11" s="47">
        <f t="shared" si="1"/>
        <v>50.540887539289329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5002490</v>
      </c>
      <c r="L12" s="46">
        <v>0</v>
      </c>
      <c r="M12" s="46">
        <v>0</v>
      </c>
      <c r="N12" s="46">
        <f t="shared" si="2"/>
        <v>5002490</v>
      </c>
      <c r="O12" s="47">
        <f t="shared" si="1"/>
        <v>88.833661854278759</v>
      </c>
      <c r="P12" s="9"/>
    </row>
    <row r="13" spans="1:133">
      <c r="A13" s="12"/>
      <c r="B13" s="44">
        <v>519</v>
      </c>
      <c r="C13" s="20" t="s">
        <v>26</v>
      </c>
      <c r="D13" s="46">
        <v>1873148</v>
      </c>
      <c r="E13" s="46">
        <v>17885</v>
      </c>
      <c r="F13" s="46">
        <v>0</v>
      </c>
      <c r="G13" s="46">
        <v>551637</v>
      </c>
      <c r="H13" s="46">
        <v>0</v>
      </c>
      <c r="I13" s="46">
        <v>0</v>
      </c>
      <c r="J13" s="46">
        <v>5474121</v>
      </c>
      <c r="K13" s="46">
        <v>0</v>
      </c>
      <c r="L13" s="46">
        <v>0</v>
      </c>
      <c r="M13" s="46">
        <v>0</v>
      </c>
      <c r="N13" s="46">
        <f t="shared" si="2"/>
        <v>7916791</v>
      </c>
      <c r="O13" s="47">
        <f t="shared" si="1"/>
        <v>140.58549535631204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19036832</v>
      </c>
      <c r="E14" s="31">
        <f t="shared" si="3"/>
        <v>0</v>
      </c>
      <c r="F14" s="31">
        <f t="shared" si="3"/>
        <v>0</v>
      </c>
      <c r="G14" s="31">
        <f t="shared" si="3"/>
        <v>373211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19410043</v>
      </c>
      <c r="O14" s="43">
        <f t="shared" si="1"/>
        <v>344.68138795659974</v>
      </c>
      <c r="P14" s="10"/>
    </row>
    <row r="15" spans="1:133">
      <c r="A15" s="12"/>
      <c r="B15" s="44">
        <v>521</v>
      </c>
      <c r="C15" s="20" t="s">
        <v>28</v>
      </c>
      <c r="D15" s="46">
        <v>11261000</v>
      </c>
      <c r="E15" s="46">
        <v>0</v>
      </c>
      <c r="F15" s="46">
        <v>0</v>
      </c>
      <c r="G15" s="46">
        <v>372454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11633454</v>
      </c>
      <c r="O15" s="47">
        <f t="shared" si="1"/>
        <v>206.58558414575674</v>
      </c>
      <c r="P15" s="9"/>
    </row>
    <row r="16" spans="1:133">
      <c r="A16" s="12"/>
      <c r="B16" s="44">
        <v>522</v>
      </c>
      <c r="C16" s="20" t="s">
        <v>29</v>
      </c>
      <c r="D16" s="46">
        <v>7771218</v>
      </c>
      <c r="E16" s="46">
        <v>0</v>
      </c>
      <c r="F16" s="46">
        <v>0</v>
      </c>
      <c r="G16" s="46">
        <v>757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7771975</v>
      </c>
      <c r="O16" s="47">
        <f t="shared" si="1"/>
        <v>138.01386891126384</v>
      </c>
      <c r="P16" s="9"/>
    </row>
    <row r="17" spans="1:16">
      <c r="A17" s="12"/>
      <c r="B17" s="44">
        <v>529</v>
      </c>
      <c r="C17" s="20" t="s">
        <v>30</v>
      </c>
      <c r="D17" s="46">
        <v>4614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4614</v>
      </c>
      <c r="O17" s="47">
        <f t="shared" si="1"/>
        <v>8.1934899579138035E-2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28755026</v>
      </c>
      <c r="J18" s="31">
        <f t="shared" si="5"/>
        <v>939184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29694210</v>
      </c>
      <c r="O18" s="43">
        <f t="shared" si="1"/>
        <v>527.30648340525283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2177153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2177153</v>
      </c>
      <c r="O19" s="47">
        <f t="shared" si="1"/>
        <v>38.661641184096034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7778987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7778987</v>
      </c>
      <c r="O20" s="47">
        <f t="shared" si="1"/>
        <v>138.13838722852628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2330956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2330956</v>
      </c>
      <c r="O21" s="47">
        <f t="shared" si="1"/>
        <v>41.392857777067462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16467930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16467930</v>
      </c>
      <c r="O22" s="47">
        <f t="shared" si="1"/>
        <v>292.43567204730704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939184</v>
      </c>
      <c r="K23" s="46">
        <v>0</v>
      </c>
      <c r="L23" s="46">
        <v>0</v>
      </c>
      <c r="M23" s="46">
        <v>0</v>
      </c>
      <c r="N23" s="46">
        <f t="shared" si="4"/>
        <v>939184</v>
      </c>
      <c r="O23" s="47">
        <f t="shared" si="1"/>
        <v>16.677925168255999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2070327</v>
      </c>
      <c r="E24" s="31">
        <f t="shared" si="6"/>
        <v>0</v>
      </c>
      <c r="F24" s="31">
        <f t="shared" si="6"/>
        <v>0</v>
      </c>
      <c r="G24" s="31">
        <f t="shared" si="6"/>
        <v>1614243</v>
      </c>
      <c r="H24" s="31">
        <f t="shared" si="6"/>
        <v>0</v>
      </c>
      <c r="I24" s="31">
        <f t="shared" si="6"/>
        <v>2560951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6245521</v>
      </c>
      <c r="O24" s="43">
        <f t="shared" si="1"/>
        <v>110.90726830394402</v>
      </c>
      <c r="P24" s="10"/>
    </row>
    <row r="25" spans="1:16">
      <c r="A25" s="12"/>
      <c r="B25" s="44">
        <v>541</v>
      </c>
      <c r="C25" s="20" t="s">
        <v>38</v>
      </c>
      <c r="D25" s="46">
        <v>2070327</v>
      </c>
      <c r="E25" s="46">
        <v>0</v>
      </c>
      <c r="F25" s="46">
        <v>0</v>
      </c>
      <c r="G25" s="46">
        <v>1614243</v>
      </c>
      <c r="H25" s="46">
        <v>0</v>
      </c>
      <c r="I25" s="46">
        <v>2560951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6245521</v>
      </c>
      <c r="O25" s="47">
        <f t="shared" si="1"/>
        <v>110.90726830394402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660698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660698</v>
      </c>
      <c r="O26" s="43">
        <f t="shared" si="1"/>
        <v>11.732601708308916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193939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193939</v>
      </c>
      <c r="O27" s="47">
        <f t="shared" si="1"/>
        <v>3.4439472235540638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466759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466759</v>
      </c>
      <c r="O28" s="47">
        <f t="shared" si="1"/>
        <v>8.2886544847548524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2351279</v>
      </c>
      <c r="E29" s="31">
        <f t="shared" si="8"/>
        <v>571152</v>
      </c>
      <c r="F29" s="31">
        <f t="shared" si="8"/>
        <v>0</v>
      </c>
      <c r="G29" s="31">
        <f t="shared" si="8"/>
        <v>265850</v>
      </c>
      <c r="H29" s="31">
        <f t="shared" si="8"/>
        <v>0</v>
      </c>
      <c r="I29" s="31">
        <f t="shared" si="8"/>
        <v>1549137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4737418</v>
      </c>
      <c r="O29" s="43">
        <f t="shared" si="1"/>
        <v>84.126542716601847</v>
      </c>
      <c r="P29" s="9"/>
    </row>
    <row r="30" spans="1:16">
      <c r="A30" s="12"/>
      <c r="B30" s="44">
        <v>572</v>
      </c>
      <c r="C30" s="20" t="s">
        <v>43</v>
      </c>
      <c r="D30" s="46">
        <v>2079571</v>
      </c>
      <c r="E30" s="46">
        <v>571152</v>
      </c>
      <c r="F30" s="46">
        <v>0</v>
      </c>
      <c r="G30" s="46">
        <v>265850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2916573</v>
      </c>
      <c r="O30" s="47">
        <f t="shared" si="1"/>
        <v>51.792179425709868</v>
      </c>
      <c r="P30" s="9"/>
    </row>
    <row r="31" spans="1:16">
      <c r="A31" s="12"/>
      <c r="B31" s="44">
        <v>579</v>
      </c>
      <c r="C31" s="20" t="s">
        <v>44</v>
      </c>
      <c r="D31" s="46">
        <v>271708</v>
      </c>
      <c r="E31" s="46">
        <v>0</v>
      </c>
      <c r="F31" s="46">
        <v>0</v>
      </c>
      <c r="G31" s="46">
        <v>0</v>
      </c>
      <c r="H31" s="46">
        <v>0</v>
      </c>
      <c r="I31" s="46">
        <v>1549137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1820845</v>
      </c>
      <c r="O31" s="47">
        <f t="shared" si="1"/>
        <v>32.334363290891979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1282396</v>
      </c>
      <c r="E32" s="31">
        <f t="shared" si="9"/>
        <v>949721</v>
      </c>
      <c r="F32" s="31">
        <f t="shared" si="9"/>
        <v>0</v>
      </c>
      <c r="G32" s="31">
        <f t="shared" si="9"/>
        <v>132819</v>
      </c>
      <c r="H32" s="31">
        <f t="shared" si="9"/>
        <v>0</v>
      </c>
      <c r="I32" s="31">
        <f t="shared" si="9"/>
        <v>1642837</v>
      </c>
      <c r="J32" s="31">
        <f t="shared" si="9"/>
        <v>623695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4631468</v>
      </c>
      <c r="O32" s="43">
        <f t="shared" si="1"/>
        <v>82.245094383179733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1282396</v>
      </c>
      <c r="E33" s="46">
        <v>949721</v>
      </c>
      <c r="F33" s="46">
        <v>0</v>
      </c>
      <c r="G33" s="46">
        <v>132819</v>
      </c>
      <c r="H33" s="46">
        <v>0</v>
      </c>
      <c r="I33" s="46">
        <v>1642837</v>
      </c>
      <c r="J33" s="46">
        <v>623695</v>
      </c>
      <c r="K33" s="46">
        <v>0</v>
      </c>
      <c r="L33" s="46">
        <v>0</v>
      </c>
      <c r="M33" s="46">
        <v>0</v>
      </c>
      <c r="N33" s="46">
        <f t="shared" si="4"/>
        <v>4631468</v>
      </c>
      <c r="O33" s="47">
        <f t="shared" si="1"/>
        <v>82.245094383179733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30423477</v>
      </c>
      <c r="E34" s="15">
        <f t="shared" ref="E34:M34" si="10">SUM(E5,E14,E18,E24,E26,E29,E32)</f>
        <v>3447070</v>
      </c>
      <c r="F34" s="15">
        <f t="shared" si="10"/>
        <v>2846109</v>
      </c>
      <c r="G34" s="15">
        <f t="shared" si="10"/>
        <v>2937760</v>
      </c>
      <c r="H34" s="15">
        <f t="shared" si="10"/>
        <v>0</v>
      </c>
      <c r="I34" s="15">
        <f t="shared" si="10"/>
        <v>34507951</v>
      </c>
      <c r="J34" s="15">
        <f t="shared" si="10"/>
        <v>7037000</v>
      </c>
      <c r="K34" s="15">
        <f t="shared" si="10"/>
        <v>5002490</v>
      </c>
      <c r="L34" s="15">
        <f t="shared" si="10"/>
        <v>0</v>
      </c>
      <c r="M34" s="15">
        <f t="shared" si="10"/>
        <v>0</v>
      </c>
      <c r="N34" s="15">
        <f t="shared" si="4"/>
        <v>86201857</v>
      </c>
      <c r="O34" s="37">
        <f t="shared" si="1"/>
        <v>1530.7630032141778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53</v>
      </c>
      <c r="M36" s="93"/>
      <c r="N36" s="93"/>
      <c r="O36" s="41">
        <v>56313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6160531</v>
      </c>
      <c r="E5" s="26">
        <f t="shared" ref="E5:M5" si="0">SUM(E6:E13)</f>
        <v>1002360</v>
      </c>
      <c r="F5" s="26">
        <f t="shared" si="0"/>
        <v>2804875</v>
      </c>
      <c r="G5" s="26">
        <f t="shared" si="0"/>
        <v>478301</v>
      </c>
      <c r="H5" s="26">
        <f t="shared" si="0"/>
        <v>0</v>
      </c>
      <c r="I5" s="26">
        <f t="shared" si="0"/>
        <v>0</v>
      </c>
      <c r="J5" s="26">
        <f t="shared" si="0"/>
        <v>5682999</v>
      </c>
      <c r="K5" s="26">
        <f t="shared" si="0"/>
        <v>5246458</v>
      </c>
      <c r="L5" s="26">
        <f t="shared" si="0"/>
        <v>0</v>
      </c>
      <c r="M5" s="26">
        <f t="shared" si="0"/>
        <v>0</v>
      </c>
      <c r="N5" s="27">
        <f>SUM(D5:M5)</f>
        <v>21375524</v>
      </c>
      <c r="O5" s="32">
        <f t="shared" ref="O5:O33" si="1">(N5/O$35)</f>
        <v>381.3788895232658</v>
      </c>
      <c r="P5" s="6"/>
    </row>
    <row r="6" spans="1:133">
      <c r="A6" s="12"/>
      <c r="B6" s="44">
        <v>511</v>
      </c>
      <c r="C6" s="20" t="s">
        <v>19</v>
      </c>
      <c r="D6" s="46">
        <v>192248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192248</v>
      </c>
      <c r="O6" s="47">
        <f t="shared" si="1"/>
        <v>3.4300599486154724</v>
      </c>
      <c r="P6" s="9"/>
    </row>
    <row r="7" spans="1:133">
      <c r="A7" s="12"/>
      <c r="B7" s="44">
        <v>512</v>
      </c>
      <c r="C7" s="20" t="s">
        <v>20</v>
      </c>
      <c r="D7" s="46">
        <v>547985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547985</v>
      </c>
      <c r="O7" s="47">
        <f t="shared" si="1"/>
        <v>9.7770660862118177</v>
      </c>
      <c r="P7" s="9"/>
    </row>
    <row r="8" spans="1:133">
      <c r="A8" s="12"/>
      <c r="B8" s="44">
        <v>513</v>
      </c>
      <c r="C8" s="20" t="s">
        <v>21</v>
      </c>
      <c r="D8" s="46">
        <v>1523018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1523018</v>
      </c>
      <c r="O8" s="47">
        <f t="shared" si="1"/>
        <v>27.173458464173567</v>
      </c>
      <c r="P8" s="9"/>
    </row>
    <row r="9" spans="1:133">
      <c r="A9" s="12"/>
      <c r="B9" s="44">
        <v>514</v>
      </c>
      <c r="C9" s="20" t="s">
        <v>22</v>
      </c>
      <c r="D9" s="46">
        <v>526251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526251</v>
      </c>
      <c r="O9" s="47">
        <f t="shared" si="1"/>
        <v>9.3892913217242366</v>
      </c>
      <c r="P9" s="9"/>
    </row>
    <row r="10" spans="1:133">
      <c r="A10" s="12"/>
      <c r="B10" s="44">
        <v>515</v>
      </c>
      <c r="C10" s="20" t="s">
        <v>23</v>
      </c>
      <c r="D10" s="46">
        <v>1607529</v>
      </c>
      <c r="E10" s="46">
        <v>990500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2598029</v>
      </c>
      <c r="O10" s="47">
        <f t="shared" si="1"/>
        <v>46.35364330573794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2804875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2804875</v>
      </c>
      <c r="O11" s="47">
        <f t="shared" si="1"/>
        <v>50.044158578361404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5246458</v>
      </c>
      <c r="L12" s="46">
        <v>0</v>
      </c>
      <c r="M12" s="46">
        <v>0</v>
      </c>
      <c r="N12" s="46">
        <f t="shared" si="2"/>
        <v>5246458</v>
      </c>
      <c r="O12" s="47">
        <f t="shared" si="1"/>
        <v>93.606515843562661</v>
      </c>
      <c r="P12" s="9"/>
    </row>
    <row r="13" spans="1:133">
      <c r="A13" s="12"/>
      <c r="B13" s="44">
        <v>519</v>
      </c>
      <c r="C13" s="20" t="s">
        <v>26</v>
      </c>
      <c r="D13" s="46">
        <v>1763500</v>
      </c>
      <c r="E13" s="46">
        <v>11860</v>
      </c>
      <c r="F13" s="46">
        <v>0</v>
      </c>
      <c r="G13" s="46">
        <v>478301</v>
      </c>
      <c r="H13" s="46">
        <v>0</v>
      </c>
      <c r="I13" s="46">
        <v>0</v>
      </c>
      <c r="J13" s="46">
        <v>5682999</v>
      </c>
      <c r="K13" s="46">
        <v>0</v>
      </c>
      <c r="L13" s="46">
        <v>0</v>
      </c>
      <c r="M13" s="46">
        <v>0</v>
      </c>
      <c r="N13" s="46">
        <f t="shared" si="2"/>
        <v>7936660</v>
      </c>
      <c r="O13" s="47">
        <f t="shared" si="1"/>
        <v>141.60469597487867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19373144</v>
      </c>
      <c r="E14" s="31">
        <f t="shared" si="3"/>
        <v>0</v>
      </c>
      <c r="F14" s="31">
        <f t="shared" si="3"/>
        <v>0</v>
      </c>
      <c r="G14" s="31">
        <f t="shared" si="3"/>
        <v>1045111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20418255</v>
      </c>
      <c r="O14" s="43">
        <f t="shared" si="1"/>
        <v>364.29943976591494</v>
      </c>
      <c r="P14" s="10"/>
    </row>
    <row r="15" spans="1:133">
      <c r="A15" s="12"/>
      <c r="B15" s="44">
        <v>521</v>
      </c>
      <c r="C15" s="20" t="s">
        <v>28</v>
      </c>
      <c r="D15" s="46">
        <v>11731880</v>
      </c>
      <c r="E15" s="46">
        <v>0</v>
      </c>
      <c r="F15" s="46">
        <v>0</v>
      </c>
      <c r="G15" s="46">
        <v>633871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12365751</v>
      </c>
      <c r="O15" s="47">
        <f t="shared" si="1"/>
        <v>220.62787253782471</v>
      </c>
      <c r="P15" s="9"/>
    </row>
    <row r="16" spans="1:133">
      <c r="A16" s="12"/>
      <c r="B16" s="44">
        <v>522</v>
      </c>
      <c r="C16" s="20" t="s">
        <v>29</v>
      </c>
      <c r="D16" s="46">
        <v>7631229</v>
      </c>
      <c r="E16" s="46">
        <v>0</v>
      </c>
      <c r="F16" s="46">
        <v>0</v>
      </c>
      <c r="G16" s="46">
        <v>411240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8042469</v>
      </c>
      <c r="O16" s="47">
        <f t="shared" si="1"/>
        <v>143.49252426491577</v>
      </c>
      <c r="P16" s="9"/>
    </row>
    <row r="17" spans="1:16">
      <c r="A17" s="12"/>
      <c r="B17" s="44">
        <v>529</v>
      </c>
      <c r="C17" s="20" t="s">
        <v>30</v>
      </c>
      <c r="D17" s="46">
        <v>10035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10035</v>
      </c>
      <c r="O17" s="47">
        <f t="shared" si="1"/>
        <v>0.17904296317442192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28373058</v>
      </c>
      <c r="J18" s="31">
        <f t="shared" si="5"/>
        <v>861883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29234941</v>
      </c>
      <c r="O18" s="43">
        <f t="shared" si="1"/>
        <v>521.60542749072226</v>
      </c>
      <c r="P18" s="10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7671205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7671205</v>
      </c>
      <c r="O19" s="47">
        <f t="shared" si="1"/>
        <v>136.8684877248073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5358</v>
      </c>
      <c r="O20" s="47">
        <f t="shared" si="1"/>
        <v>9.5596631458749637E-2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20696495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20696495</v>
      </c>
      <c r="O21" s="47">
        <f t="shared" si="1"/>
        <v>369.26375606622895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861883</v>
      </c>
      <c r="K22" s="46">
        <v>0</v>
      </c>
      <c r="L22" s="46">
        <v>0</v>
      </c>
      <c r="M22" s="46">
        <v>0</v>
      </c>
      <c r="N22" s="46">
        <f t="shared" si="4"/>
        <v>861883</v>
      </c>
      <c r="O22" s="47">
        <f t="shared" si="1"/>
        <v>15.377587068227234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2104962</v>
      </c>
      <c r="E23" s="31">
        <f t="shared" si="6"/>
        <v>0</v>
      </c>
      <c r="F23" s="31">
        <f t="shared" si="6"/>
        <v>0</v>
      </c>
      <c r="G23" s="31">
        <f t="shared" si="6"/>
        <v>2061575</v>
      </c>
      <c r="H23" s="31">
        <f t="shared" si="6"/>
        <v>0</v>
      </c>
      <c r="I23" s="31">
        <f t="shared" si="6"/>
        <v>2674450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6840987</v>
      </c>
      <c r="O23" s="43">
        <f t="shared" si="1"/>
        <v>122.05586283185841</v>
      </c>
      <c r="P23" s="10"/>
    </row>
    <row r="24" spans="1:16">
      <c r="A24" s="12"/>
      <c r="B24" s="44">
        <v>541</v>
      </c>
      <c r="C24" s="20" t="s">
        <v>38</v>
      </c>
      <c r="D24" s="46">
        <v>2104962</v>
      </c>
      <c r="E24" s="46">
        <v>0</v>
      </c>
      <c r="F24" s="46">
        <v>0</v>
      </c>
      <c r="G24" s="46">
        <v>2061575</v>
      </c>
      <c r="H24" s="46">
        <v>0</v>
      </c>
      <c r="I24" s="46">
        <v>2674450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6840987</v>
      </c>
      <c r="O24" s="47">
        <f t="shared" si="1"/>
        <v>122.05586283185841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2022372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2022372</v>
      </c>
      <c r="O25" s="43">
        <f t="shared" si="1"/>
        <v>36.082857550670852</v>
      </c>
      <c r="P25" s="10"/>
    </row>
    <row r="26" spans="1:16">
      <c r="A26" s="13"/>
      <c r="B26" s="45">
        <v>552</v>
      </c>
      <c r="C26" s="21" t="s">
        <v>40</v>
      </c>
      <c r="D26" s="46">
        <v>0</v>
      </c>
      <c r="E26" s="46">
        <v>1233852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1233852</v>
      </c>
      <c r="O26" s="47">
        <f t="shared" si="1"/>
        <v>22.014202112475022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788520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788520</v>
      </c>
      <c r="O27" s="47">
        <f t="shared" si="1"/>
        <v>14.068655438195831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2660277</v>
      </c>
      <c r="E28" s="31">
        <f t="shared" si="8"/>
        <v>161103</v>
      </c>
      <c r="F28" s="31">
        <f t="shared" si="8"/>
        <v>0</v>
      </c>
      <c r="G28" s="31">
        <f t="shared" si="8"/>
        <v>1036463</v>
      </c>
      <c r="H28" s="31">
        <f t="shared" si="8"/>
        <v>0</v>
      </c>
      <c r="I28" s="31">
        <f t="shared" si="8"/>
        <v>1720000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5577843</v>
      </c>
      <c r="O28" s="43">
        <f t="shared" si="1"/>
        <v>99.519037253782471</v>
      </c>
      <c r="P28" s="9"/>
    </row>
    <row r="29" spans="1:16">
      <c r="A29" s="12"/>
      <c r="B29" s="44">
        <v>572</v>
      </c>
      <c r="C29" s="20" t="s">
        <v>43</v>
      </c>
      <c r="D29" s="46">
        <v>2370795</v>
      </c>
      <c r="E29" s="46">
        <v>161103</v>
      </c>
      <c r="F29" s="46">
        <v>0</v>
      </c>
      <c r="G29" s="46">
        <v>1036463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3568361</v>
      </c>
      <c r="O29" s="47">
        <f t="shared" si="1"/>
        <v>63.666161147587779</v>
      </c>
      <c r="P29" s="9"/>
    </row>
    <row r="30" spans="1:16">
      <c r="A30" s="12"/>
      <c r="B30" s="44">
        <v>579</v>
      </c>
      <c r="C30" s="20" t="s">
        <v>44</v>
      </c>
      <c r="D30" s="46">
        <v>289482</v>
      </c>
      <c r="E30" s="46">
        <v>0</v>
      </c>
      <c r="F30" s="46">
        <v>0</v>
      </c>
      <c r="G30" s="46">
        <v>0</v>
      </c>
      <c r="H30" s="46">
        <v>0</v>
      </c>
      <c r="I30" s="46">
        <v>1720000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2009482</v>
      </c>
      <c r="O30" s="47">
        <f t="shared" si="1"/>
        <v>35.852876106194692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SUM(D32:D32)</f>
        <v>416802</v>
      </c>
      <c r="E31" s="31">
        <f t="shared" si="9"/>
        <v>634005</v>
      </c>
      <c r="F31" s="31">
        <f t="shared" si="9"/>
        <v>39119</v>
      </c>
      <c r="G31" s="31">
        <f t="shared" si="9"/>
        <v>350000</v>
      </c>
      <c r="H31" s="31">
        <f t="shared" si="9"/>
        <v>0</v>
      </c>
      <c r="I31" s="31">
        <f t="shared" si="9"/>
        <v>1775799</v>
      </c>
      <c r="J31" s="31">
        <f t="shared" si="9"/>
        <v>625203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3840928</v>
      </c>
      <c r="O31" s="43">
        <f t="shared" si="1"/>
        <v>68.52926063374251</v>
      </c>
      <c r="P31" s="9"/>
    </row>
    <row r="32" spans="1:16" ht="15.75" thickBot="1">
      <c r="A32" s="12"/>
      <c r="B32" s="44">
        <v>581</v>
      </c>
      <c r="C32" s="20" t="s">
        <v>45</v>
      </c>
      <c r="D32" s="46">
        <v>416802</v>
      </c>
      <c r="E32" s="46">
        <v>634005</v>
      </c>
      <c r="F32" s="46">
        <v>39119</v>
      </c>
      <c r="G32" s="46">
        <v>350000</v>
      </c>
      <c r="H32" s="46">
        <v>0</v>
      </c>
      <c r="I32" s="46">
        <v>1775799</v>
      </c>
      <c r="J32" s="46">
        <v>625203</v>
      </c>
      <c r="K32" s="46">
        <v>0</v>
      </c>
      <c r="L32" s="46">
        <v>0</v>
      </c>
      <c r="M32" s="46">
        <v>0</v>
      </c>
      <c r="N32" s="46">
        <f t="shared" si="4"/>
        <v>3840928</v>
      </c>
      <c r="O32" s="47">
        <f t="shared" si="1"/>
        <v>68.52926063374251</v>
      </c>
      <c r="P32" s="9"/>
    </row>
    <row r="33" spans="1:119" ht="16.5" thickBot="1">
      <c r="A33" s="14" t="s">
        <v>10</v>
      </c>
      <c r="B33" s="23"/>
      <c r="C33" s="22"/>
      <c r="D33" s="15">
        <f>SUM(D5,D14,D18,D23,D25,D28,D31)</f>
        <v>30715716</v>
      </c>
      <c r="E33" s="15">
        <f t="shared" ref="E33:M33" si="10">SUM(E5,E14,E18,E23,E25,E28,E31)</f>
        <v>3819840</v>
      </c>
      <c r="F33" s="15">
        <f t="shared" si="10"/>
        <v>2843994</v>
      </c>
      <c r="G33" s="15">
        <f t="shared" si="10"/>
        <v>4971450</v>
      </c>
      <c r="H33" s="15">
        <f t="shared" si="10"/>
        <v>0</v>
      </c>
      <c r="I33" s="15">
        <f t="shared" si="10"/>
        <v>34543307</v>
      </c>
      <c r="J33" s="15">
        <f t="shared" si="10"/>
        <v>7170085</v>
      </c>
      <c r="K33" s="15">
        <f t="shared" si="10"/>
        <v>5246458</v>
      </c>
      <c r="L33" s="15">
        <f t="shared" si="10"/>
        <v>0</v>
      </c>
      <c r="M33" s="15">
        <f t="shared" si="10"/>
        <v>0</v>
      </c>
      <c r="N33" s="15">
        <f t="shared" si="4"/>
        <v>89310850</v>
      </c>
      <c r="O33" s="37">
        <f t="shared" si="1"/>
        <v>1593.4707750499572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50</v>
      </c>
      <c r="M35" s="93"/>
      <c r="N35" s="93"/>
      <c r="O35" s="41">
        <v>56048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7951506</v>
      </c>
      <c r="E5" s="26">
        <f t="shared" ref="E5:M5" si="0">SUM(E6:E13)</f>
        <v>1196599</v>
      </c>
      <c r="F5" s="26">
        <f t="shared" si="0"/>
        <v>13599226</v>
      </c>
      <c r="G5" s="26">
        <f t="shared" si="0"/>
        <v>11799389</v>
      </c>
      <c r="H5" s="26">
        <f t="shared" si="0"/>
        <v>0</v>
      </c>
      <c r="I5" s="26">
        <f t="shared" si="0"/>
        <v>0</v>
      </c>
      <c r="J5" s="26">
        <f t="shared" si="0"/>
        <v>6089285</v>
      </c>
      <c r="K5" s="26">
        <f t="shared" si="0"/>
        <v>3283596</v>
      </c>
      <c r="L5" s="26">
        <f t="shared" si="0"/>
        <v>0</v>
      </c>
      <c r="M5" s="26">
        <f t="shared" si="0"/>
        <v>0</v>
      </c>
      <c r="N5" s="27">
        <f>SUM(D5:M5)</f>
        <v>43919601</v>
      </c>
      <c r="O5" s="32">
        <f t="shared" ref="O5:O34" si="1">(N5/O$36)</f>
        <v>774.15922230839737</v>
      </c>
      <c r="P5" s="6"/>
    </row>
    <row r="6" spans="1:133">
      <c r="A6" s="12"/>
      <c r="B6" s="44">
        <v>511</v>
      </c>
      <c r="C6" s="20" t="s">
        <v>19</v>
      </c>
      <c r="D6" s="46">
        <v>222711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222711</v>
      </c>
      <c r="O6" s="47">
        <f t="shared" si="1"/>
        <v>3.9256680533032502</v>
      </c>
      <c r="P6" s="9"/>
    </row>
    <row r="7" spans="1:133">
      <c r="A7" s="12"/>
      <c r="B7" s="44">
        <v>512</v>
      </c>
      <c r="C7" s="20" t="s">
        <v>20</v>
      </c>
      <c r="D7" s="46">
        <v>561906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561906</v>
      </c>
      <c r="O7" s="47">
        <f t="shared" si="1"/>
        <v>9.9045688500317279</v>
      </c>
      <c r="P7" s="9"/>
    </row>
    <row r="8" spans="1:133">
      <c r="A8" s="12"/>
      <c r="B8" s="44">
        <v>513</v>
      </c>
      <c r="C8" s="20" t="s">
        <v>21</v>
      </c>
      <c r="D8" s="46">
        <v>1453088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1453088</v>
      </c>
      <c r="O8" s="47">
        <f t="shared" si="1"/>
        <v>25.61319890009166</v>
      </c>
      <c r="P8" s="9"/>
    </row>
    <row r="9" spans="1:133">
      <c r="A9" s="12"/>
      <c r="B9" s="44">
        <v>514</v>
      </c>
      <c r="C9" s="20" t="s">
        <v>22</v>
      </c>
      <c r="D9" s="46">
        <v>469421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469421</v>
      </c>
      <c r="O9" s="47">
        <f t="shared" si="1"/>
        <v>8.2743601494747239</v>
      </c>
      <c r="P9" s="9"/>
    </row>
    <row r="10" spans="1:133">
      <c r="A10" s="12"/>
      <c r="B10" s="44">
        <v>515</v>
      </c>
      <c r="C10" s="20" t="s">
        <v>23</v>
      </c>
      <c r="D10" s="46">
        <v>1624411</v>
      </c>
      <c r="E10" s="46">
        <v>1180130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2804541</v>
      </c>
      <c r="O10" s="47">
        <f t="shared" si="1"/>
        <v>49.434904463089616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13599226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13599226</v>
      </c>
      <c r="O11" s="47">
        <f t="shared" si="1"/>
        <v>239.70996968201368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3283596</v>
      </c>
      <c r="L12" s="46">
        <v>0</v>
      </c>
      <c r="M12" s="46">
        <v>0</v>
      </c>
      <c r="N12" s="46">
        <f t="shared" si="2"/>
        <v>3283596</v>
      </c>
      <c r="O12" s="47">
        <f t="shared" si="1"/>
        <v>57.879080589438061</v>
      </c>
      <c r="P12" s="9"/>
    </row>
    <row r="13" spans="1:133">
      <c r="A13" s="12"/>
      <c r="B13" s="44">
        <v>519</v>
      </c>
      <c r="C13" s="20" t="s">
        <v>26</v>
      </c>
      <c r="D13" s="46">
        <v>3619969</v>
      </c>
      <c r="E13" s="46">
        <v>16469</v>
      </c>
      <c r="F13" s="46">
        <v>0</v>
      </c>
      <c r="G13" s="46">
        <v>11799389</v>
      </c>
      <c r="H13" s="46">
        <v>0</v>
      </c>
      <c r="I13" s="46">
        <v>0</v>
      </c>
      <c r="J13" s="46">
        <v>6089285</v>
      </c>
      <c r="K13" s="46">
        <v>0</v>
      </c>
      <c r="L13" s="46">
        <v>0</v>
      </c>
      <c r="M13" s="46">
        <v>0</v>
      </c>
      <c r="N13" s="46">
        <f t="shared" si="2"/>
        <v>21525112</v>
      </c>
      <c r="O13" s="47">
        <f t="shared" si="1"/>
        <v>379.41747162095464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20010745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20010745</v>
      </c>
      <c r="O14" s="43">
        <f t="shared" si="1"/>
        <v>352.72412395120921</v>
      </c>
      <c r="P14" s="10"/>
    </row>
    <row r="15" spans="1:133">
      <c r="A15" s="12"/>
      <c r="B15" s="44">
        <v>521</v>
      </c>
      <c r="C15" s="20" t="s">
        <v>28</v>
      </c>
      <c r="D15" s="46">
        <v>11527966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11527966</v>
      </c>
      <c r="O15" s="47">
        <f t="shared" si="1"/>
        <v>203.2004159909751</v>
      </c>
      <c r="P15" s="9"/>
    </row>
    <row r="16" spans="1:133">
      <c r="A16" s="12"/>
      <c r="B16" s="44">
        <v>522</v>
      </c>
      <c r="C16" s="20" t="s">
        <v>29</v>
      </c>
      <c r="D16" s="46">
        <v>8467076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8467076</v>
      </c>
      <c r="O16" s="47">
        <f t="shared" si="1"/>
        <v>149.24691532115912</v>
      </c>
      <c r="P16" s="9"/>
    </row>
    <row r="17" spans="1:16">
      <c r="A17" s="12"/>
      <c r="B17" s="44">
        <v>529</v>
      </c>
      <c r="C17" s="20" t="s">
        <v>30</v>
      </c>
      <c r="D17" s="46">
        <v>15703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15703</v>
      </c>
      <c r="O17" s="47">
        <f t="shared" si="1"/>
        <v>0.27679263907494889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30088421</v>
      </c>
      <c r="J18" s="31">
        <f t="shared" si="5"/>
        <v>985426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31073847</v>
      </c>
      <c r="O18" s="43">
        <f t="shared" si="1"/>
        <v>547.73050482972576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2320189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2320189</v>
      </c>
      <c r="O19" s="47">
        <f t="shared" si="1"/>
        <v>40.897359514912218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7916751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7916751</v>
      </c>
      <c r="O20" s="47">
        <f t="shared" si="1"/>
        <v>139.5464817034478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2753772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2753772</v>
      </c>
      <c r="O21" s="47">
        <f t="shared" si="1"/>
        <v>48.540012691250091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16868854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16868854</v>
      </c>
      <c r="O22" s="47">
        <f t="shared" si="1"/>
        <v>297.34284001974197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228855</v>
      </c>
      <c r="J23" s="46">
        <v>985426</v>
      </c>
      <c r="K23" s="46">
        <v>0</v>
      </c>
      <c r="L23" s="46">
        <v>0</v>
      </c>
      <c r="M23" s="46">
        <v>0</v>
      </c>
      <c r="N23" s="46">
        <f t="shared" si="4"/>
        <v>1214281</v>
      </c>
      <c r="O23" s="47">
        <f t="shared" si="1"/>
        <v>21.403810900373688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2253187</v>
      </c>
      <c r="E24" s="31">
        <f t="shared" si="6"/>
        <v>0</v>
      </c>
      <c r="F24" s="31">
        <f t="shared" si="6"/>
        <v>0</v>
      </c>
      <c r="G24" s="31">
        <f t="shared" si="6"/>
        <v>3771070</v>
      </c>
      <c r="H24" s="31">
        <f t="shared" si="6"/>
        <v>0</v>
      </c>
      <c r="I24" s="31">
        <f t="shared" si="6"/>
        <v>1725141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7749398</v>
      </c>
      <c r="O24" s="43">
        <f t="shared" si="1"/>
        <v>136.59659451455968</v>
      </c>
      <c r="P24" s="10"/>
    </row>
    <row r="25" spans="1:16">
      <c r="A25" s="12"/>
      <c r="B25" s="44">
        <v>541</v>
      </c>
      <c r="C25" s="20" t="s">
        <v>38</v>
      </c>
      <c r="D25" s="46">
        <v>2253187</v>
      </c>
      <c r="E25" s="46">
        <v>0</v>
      </c>
      <c r="F25" s="46">
        <v>0</v>
      </c>
      <c r="G25" s="46">
        <v>3771070</v>
      </c>
      <c r="H25" s="46">
        <v>0</v>
      </c>
      <c r="I25" s="46">
        <v>1725141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7749398</v>
      </c>
      <c r="O25" s="47">
        <f t="shared" si="1"/>
        <v>136.59659451455968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1243957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1243957</v>
      </c>
      <c r="O26" s="43">
        <f t="shared" si="1"/>
        <v>21.926901924839598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700356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700356</v>
      </c>
      <c r="O27" s="47">
        <f t="shared" si="1"/>
        <v>12.344990481562434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543601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543601</v>
      </c>
      <c r="O28" s="47">
        <f t="shared" si="1"/>
        <v>9.5819114432771624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2961761</v>
      </c>
      <c r="E29" s="31">
        <f t="shared" si="8"/>
        <v>136663</v>
      </c>
      <c r="F29" s="31">
        <f t="shared" si="8"/>
        <v>0</v>
      </c>
      <c r="G29" s="31">
        <f t="shared" si="8"/>
        <v>1595488</v>
      </c>
      <c r="H29" s="31">
        <f t="shared" si="8"/>
        <v>0</v>
      </c>
      <c r="I29" s="31">
        <f t="shared" si="8"/>
        <v>1673668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6367580</v>
      </c>
      <c r="O29" s="43">
        <f t="shared" si="1"/>
        <v>112.23965310583093</v>
      </c>
      <c r="P29" s="9"/>
    </row>
    <row r="30" spans="1:16">
      <c r="A30" s="12"/>
      <c r="B30" s="44">
        <v>572</v>
      </c>
      <c r="C30" s="20" t="s">
        <v>43</v>
      </c>
      <c r="D30" s="46">
        <v>2643433</v>
      </c>
      <c r="E30" s="46">
        <v>136663</v>
      </c>
      <c r="F30" s="46">
        <v>0</v>
      </c>
      <c r="G30" s="46">
        <v>1595488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4375584</v>
      </c>
      <c r="O30" s="47">
        <f t="shared" si="1"/>
        <v>77.127265035606001</v>
      </c>
      <c r="P30" s="9"/>
    </row>
    <row r="31" spans="1:16">
      <c r="A31" s="12"/>
      <c r="B31" s="44">
        <v>579</v>
      </c>
      <c r="C31" s="20" t="s">
        <v>44</v>
      </c>
      <c r="D31" s="46">
        <v>318328</v>
      </c>
      <c r="E31" s="46">
        <v>0</v>
      </c>
      <c r="F31" s="46">
        <v>0</v>
      </c>
      <c r="G31" s="46">
        <v>0</v>
      </c>
      <c r="H31" s="46">
        <v>0</v>
      </c>
      <c r="I31" s="46">
        <v>1673668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1991996</v>
      </c>
      <c r="O31" s="47">
        <f t="shared" si="1"/>
        <v>35.112388070224917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10865173</v>
      </c>
      <c r="E32" s="31">
        <f t="shared" si="9"/>
        <v>767308</v>
      </c>
      <c r="F32" s="31">
        <f t="shared" si="9"/>
        <v>0</v>
      </c>
      <c r="G32" s="31">
        <f t="shared" si="9"/>
        <v>2354171</v>
      </c>
      <c r="H32" s="31">
        <f t="shared" si="9"/>
        <v>0</v>
      </c>
      <c r="I32" s="31">
        <f t="shared" si="9"/>
        <v>1888563</v>
      </c>
      <c r="J32" s="31">
        <f t="shared" si="9"/>
        <v>1828906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17704121</v>
      </c>
      <c r="O32" s="43">
        <f t="shared" si="1"/>
        <v>312.06587111330464</v>
      </c>
      <c r="P32" s="9"/>
    </row>
    <row r="33" spans="1:119" ht="15.75" thickBot="1">
      <c r="A33" s="12"/>
      <c r="B33" s="44">
        <v>581</v>
      </c>
      <c r="C33" s="20" t="s">
        <v>45</v>
      </c>
      <c r="D33" s="46">
        <v>10865173</v>
      </c>
      <c r="E33" s="46">
        <v>767308</v>
      </c>
      <c r="F33" s="46">
        <v>0</v>
      </c>
      <c r="G33" s="46">
        <v>2354171</v>
      </c>
      <c r="H33" s="46">
        <v>0</v>
      </c>
      <c r="I33" s="46">
        <v>1888563</v>
      </c>
      <c r="J33" s="46">
        <v>1828906</v>
      </c>
      <c r="K33" s="46">
        <v>0</v>
      </c>
      <c r="L33" s="46">
        <v>0</v>
      </c>
      <c r="M33" s="46">
        <v>0</v>
      </c>
      <c r="N33" s="46">
        <f t="shared" si="4"/>
        <v>17704121</v>
      </c>
      <c r="O33" s="47">
        <f t="shared" si="1"/>
        <v>312.06587111330464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44042372</v>
      </c>
      <c r="E34" s="15">
        <f t="shared" ref="E34:M34" si="10">SUM(E5,E14,E18,E24,E26,E29,E32)</f>
        <v>3344527</v>
      </c>
      <c r="F34" s="15">
        <f t="shared" si="10"/>
        <v>13599226</v>
      </c>
      <c r="G34" s="15">
        <f t="shared" si="10"/>
        <v>19520118</v>
      </c>
      <c r="H34" s="15">
        <f t="shared" si="10"/>
        <v>0</v>
      </c>
      <c r="I34" s="15">
        <f t="shared" si="10"/>
        <v>35375793</v>
      </c>
      <c r="J34" s="15">
        <f t="shared" si="10"/>
        <v>8903617</v>
      </c>
      <c r="K34" s="15">
        <f t="shared" si="10"/>
        <v>3283596</v>
      </c>
      <c r="L34" s="15">
        <f t="shared" si="10"/>
        <v>0</v>
      </c>
      <c r="M34" s="15">
        <f t="shared" si="10"/>
        <v>0</v>
      </c>
      <c r="N34" s="15">
        <f t="shared" si="4"/>
        <v>128069249</v>
      </c>
      <c r="O34" s="37">
        <f t="shared" si="1"/>
        <v>2257.4428717478672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47</v>
      </c>
      <c r="M36" s="93"/>
      <c r="N36" s="93"/>
      <c r="O36" s="41">
        <v>56732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A1:O1"/>
    <mergeCell ref="D3:H3"/>
    <mergeCell ref="I3:J3"/>
    <mergeCell ref="K3:L3"/>
    <mergeCell ref="O3:O4"/>
    <mergeCell ref="A2:O2"/>
    <mergeCell ref="A3:C4"/>
    <mergeCell ref="A37:O37"/>
    <mergeCell ref="L36:N3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6512350</v>
      </c>
      <c r="E5" s="26">
        <f t="shared" si="0"/>
        <v>1309070</v>
      </c>
      <c r="F5" s="26">
        <f t="shared" si="0"/>
        <v>4329139</v>
      </c>
      <c r="G5" s="26">
        <f t="shared" si="0"/>
        <v>15483448</v>
      </c>
      <c r="H5" s="26">
        <f t="shared" si="0"/>
        <v>0</v>
      </c>
      <c r="I5" s="26">
        <f t="shared" si="0"/>
        <v>0</v>
      </c>
      <c r="J5" s="26">
        <f t="shared" si="0"/>
        <v>6420394</v>
      </c>
      <c r="K5" s="26">
        <f t="shared" si="0"/>
        <v>2578350</v>
      </c>
      <c r="L5" s="26">
        <f t="shared" si="0"/>
        <v>0</v>
      </c>
      <c r="M5" s="26">
        <f t="shared" si="0"/>
        <v>0</v>
      </c>
      <c r="N5" s="27">
        <f>SUM(D5:M5)</f>
        <v>36632751</v>
      </c>
      <c r="O5" s="32">
        <f t="shared" ref="O5:O34" si="1">(N5/O$36)</f>
        <v>640.23123842147572</v>
      </c>
      <c r="P5" s="6"/>
    </row>
    <row r="6" spans="1:133">
      <c r="A6" s="12"/>
      <c r="B6" s="44">
        <v>511</v>
      </c>
      <c r="C6" s="20" t="s">
        <v>19</v>
      </c>
      <c r="D6" s="46">
        <v>211617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211617</v>
      </c>
      <c r="O6" s="47">
        <f t="shared" si="1"/>
        <v>3.6984340592121359</v>
      </c>
      <c r="P6" s="9"/>
    </row>
    <row r="7" spans="1:133">
      <c r="A7" s="12"/>
      <c r="B7" s="44">
        <v>512</v>
      </c>
      <c r="C7" s="20" t="s">
        <v>20</v>
      </c>
      <c r="D7" s="46">
        <v>603241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603241</v>
      </c>
      <c r="O7" s="47">
        <f t="shared" si="1"/>
        <v>10.542853647453599</v>
      </c>
      <c r="P7" s="9"/>
    </row>
    <row r="8" spans="1:133">
      <c r="A8" s="12"/>
      <c r="B8" s="44">
        <v>513</v>
      </c>
      <c r="C8" s="20" t="s">
        <v>21</v>
      </c>
      <c r="D8" s="46">
        <v>1482045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1482045</v>
      </c>
      <c r="O8" s="47">
        <f t="shared" si="1"/>
        <v>25.901726729350905</v>
      </c>
      <c r="P8" s="9"/>
    </row>
    <row r="9" spans="1:133">
      <c r="A9" s="12"/>
      <c r="B9" s="44">
        <v>514</v>
      </c>
      <c r="C9" s="20" t="s">
        <v>22</v>
      </c>
      <c r="D9" s="46">
        <v>491177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491177</v>
      </c>
      <c r="O9" s="47">
        <f t="shared" si="1"/>
        <v>8.5843091334894606</v>
      </c>
      <c r="P9" s="9"/>
    </row>
    <row r="10" spans="1:133">
      <c r="A10" s="12"/>
      <c r="B10" s="44">
        <v>515</v>
      </c>
      <c r="C10" s="20" t="s">
        <v>23</v>
      </c>
      <c r="D10" s="46">
        <v>1829083</v>
      </c>
      <c r="E10" s="46">
        <v>1290148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3119231</v>
      </c>
      <c r="O10" s="47">
        <f t="shared" si="1"/>
        <v>54.514855465063441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4329139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4329139</v>
      </c>
      <c r="O11" s="47">
        <f t="shared" si="1"/>
        <v>75.660439022685168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2578350</v>
      </c>
      <c r="L12" s="46">
        <v>0</v>
      </c>
      <c r="M12" s="46">
        <v>0</v>
      </c>
      <c r="N12" s="46">
        <f t="shared" si="2"/>
        <v>2578350</v>
      </c>
      <c r="O12" s="47">
        <f t="shared" si="1"/>
        <v>45.061868642734801</v>
      </c>
      <c r="P12" s="9"/>
    </row>
    <row r="13" spans="1:133">
      <c r="A13" s="12"/>
      <c r="B13" s="44">
        <v>519</v>
      </c>
      <c r="C13" s="20" t="s">
        <v>26</v>
      </c>
      <c r="D13" s="46">
        <v>1895187</v>
      </c>
      <c r="E13" s="46">
        <v>18922</v>
      </c>
      <c r="F13" s="46">
        <v>0</v>
      </c>
      <c r="G13" s="46">
        <v>15483448</v>
      </c>
      <c r="H13" s="46">
        <v>0</v>
      </c>
      <c r="I13" s="46">
        <v>0</v>
      </c>
      <c r="J13" s="46">
        <v>6420394</v>
      </c>
      <c r="K13" s="46">
        <v>0</v>
      </c>
      <c r="L13" s="46">
        <v>0</v>
      </c>
      <c r="M13" s="46">
        <v>0</v>
      </c>
      <c r="N13" s="46">
        <f t="shared" si="2"/>
        <v>23817951</v>
      </c>
      <c r="O13" s="47">
        <f t="shared" si="1"/>
        <v>416.26675172148623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19202988</v>
      </c>
      <c r="E14" s="31">
        <f t="shared" si="3"/>
        <v>0</v>
      </c>
      <c r="F14" s="31">
        <f t="shared" si="3"/>
        <v>0</v>
      </c>
      <c r="G14" s="31">
        <f t="shared" si="3"/>
        <v>23067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19226055</v>
      </c>
      <c r="O14" s="43">
        <f t="shared" si="1"/>
        <v>336.0141039533014</v>
      </c>
      <c r="P14" s="10"/>
    </row>
    <row r="15" spans="1:133">
      <c r="A15" s="12"/>
      <c r="B15" s="44">
        <v>521</v>
      </c>
      <c r="C15" s="20" t="s">
        <v>28</v>
      </c>
      <c r="D15" s="46">
        <v>11054205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11054205</v>
      </c>
      <c r="O15" s="47">
        <f t="shared" si="1"/>
        <v>193.19453668426019</v>
      </c>
      <c r="P15" s="9"/>
    </row>
    <row r="16" spans="1:133">
      <c r="A16" s="12"/>
      <c r="B16" s="44">
        <v>522</v>
      </c>
      <c r="C16" s="20" t="s">
        <v>29</v>
      </c>
      <c r="D16" s="46">
        <v>8148783</v>
      </c>
      <c r="E16" s="46">
        <v>0</v>
      </c>
      <c r="F16" s="46">
        <v>0</v>
      </c>
      <c r="G16" s="46">
        <v>23067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8171850</v>
      </c>
      <c r="O16" s="47">
        <f t="shared" si="1"/>
        <v>142.81956726904122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31454111</v>
      </c>
      <c r="J17" s="31">
        <f t="shared" si="5"/>
        <v>888861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32342972</v>
      </c>
      <c r="O17" s="43">
        <f t="shared" si="1"/>
        <v>565.25869481631651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3174982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3174982</v>
      </c>
      <c r="O18" s="47">
        <f t="shared" si="1"/>
        <v>55.489216680065717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7865337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7865337</v>
      </c>
      <c r="O19" s="47">
        <f t="shared" si="1"/>
        <v>137.46263413611101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3178521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3178521</v>
      </c>
      <c r="O20" s="47">
        <f t="shared" si="1"/>
        <v>55.551067845782796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15182392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15182392</v>
      </c>
      <c r="O21" s="47">
        <f t="shared" si="1"/>
        <v>265.34293404173513</v>
      </c>
      <c r="P21" s="9"/>
    </row>
    <row r="22" spans="1:16">
      <c r="A22" s="12"/>
      <c r="B22" s="44">
        <v>539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2052879</v>
      </c>
      <c r="J22" s="46">
        <v>888861</v>
      </c>
      <c r="K22" s="46">
        <v>0</v>
      </c>
      <c r="L22" s="46">
        <v>0</v>
      </c>
      <c r="M22" s="46">
        <v>0</v>
      </c>
      <c r="N22" s="46">
        <f t="shared" si="4"/>
        <v>2941740</v>
      </c>
      <c r="O22" s="47">
        <f t="shared" si="1"/>
        <v>51.412842112621902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2124339</v>
      </c>
      <c r="E23" s="31">
        <f t="shared" si="6"/>
        <v>0</v>
      </c>
      <c r="F23" s="31">
        <f t="shared" si="6"/>
        <v>0</v>
      </c>
      <c r="G23" s="31">
        <f t="shared" si="6"/>
        <v>3061648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5185987</v>
      </c>
      <c r="O23" s="43">
        <f t="shared" si="1"/>
        <v>90.635586703484918</v>
      </c>
      <c r="P23" s="10"/>
    </row>
    <row r="24" spans="1:16">
      <c r="A24" s="12"/>
      <c r="B24" s="44">
        <v>541</v>
      </c>
      <c r="C24" s="20" t="s">
        <v>38</v>
      </c>
      <c r="D24" s="46">
        <v>2124339</v>
      </c>
      <c r="E24" s="46">
        <v>0</v>
      </c>
      <c r="F24" s="46">
        <v>0</v>
      </c>
      <c r="G24" s="46">
        <v>3061648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5185987</v>
      </c>
      <c r="O24" s="47">
        <f t="shared" si="1"/>
        <v>90.635586703484918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1107083</v>
      </c>
      <c r="F25" s="31">
        <f t="shared" si="7"/>
        <v>0</v>
      </c>
      <c r="G25" s="31">
        <f t="shared" si="7"/>
        <v>34656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1141739</v>
      </c>
      <c r="O25" s="43">
        <f t="shared" si="1"/>
        <v>19.954192736551434</v>
      </c>
      <c r="P25" s="10"/>
    </row>
    <row r="26" spans="1:16">
      <c r="A26" s="13"/>
      <c r="B26" s="45">
        <v>552</v>
      </c>
      <c r="C26" s="21" t="s">
        <v>40</v>
      </c>
      <c r="D26" s="46">
        <v>0</v>
      </c>
      <c r="E26" s="46">
        <v>536298</v>
      </c>
      <c r="F26" s="46">
        <v>0</v>
      </c>
      <c r="G26" s="46">
        <v>34656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570954</v>
      </c>
      <c r="O26" s="47">
        <f t="shared" si="1"/>
        <v>9.9785731762732013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570785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570785</v>
      </c>
      <c r="O27" s="47">
        <f t="shared" si="1"/>
        <v>9.9756195602782345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2931685</v>
      </c>
      <c r="E28" s="31">
        <f t="shared" si="8"/>
        <v>212195</v>
      </c>
      <c r="F28" s="31">
        <f t="shared" si="8"/>
        <v>0</v>
      </c>
      <c r="G28" s="31">
        <f t="shared" si="8"/>
        <v>1696900</v>
      </c>
      <c r="H28" s="31">
        <f t="shared" si="8"/>
        <v>0</v>
      </c>
      <c r="I28" s="31">
        <f t="shared" si="8"/>
        <v>1745373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6586153</v>
      </c>
      <c r="O28" s="43">
        <f t="shared" si="1"/>
        <v>115.10631269880108</v>
      </c>
      <c r="P28" s="9"/>
    </row>
    <row r="29" spans="1:16">
      <c r="A29" s="12"/>
      <c r="B29" s="44">
        <v>572</v>
      </c>
      <c r="C29" s="20" t="s">
        <v>43</v>
      </c>
      <c r="D29" s="46">
        <v>2430082</v>
      </c>
      <c r="E29" s="46">
        <v>96268</v>
      </c>
      <c r="F29" s="46">
        <v>0</v>
      </c>
      <c r="G29" s="46">
        <v>1696900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4223250</v>
      </c>
      <c r="O29" s="47">
        <f t="shared" si="1"/>
        <v>73.809815093152508</v>
      </c>
      <c r="P29" s="9"/>
    </row>
    <row r="30" spans="1:16">
      <c r="A30" s="12"/>
      <c r="B30" s="44">
        <v>579</v>
      </c>
      <c r="C30" s="20" t="s">
        <v>44</v>
      </c>
      <c r="D30" s="46">
        <v>501603</v>
      </c>
      <c r="E30" s="46">
        <v>115927</v>
      </c>
      <c r="F30" s="46">
        <v>0</v>
      </c>
      <c r="G30" s="46">
        <v>0</v>
      </c>
      <c r="H30" s="46">
        <v>0</v>
      </c>
      <c r="I30" s="46">
        <v>1745373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2362903</v>
      </c>
      <c r="O30" s="47">
        <f t="shared" si="1"/>
        <v>41.296497605648575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7980096</v>
      </c>
      <c r="E31" s="31">
        <f t="shared" si="9"/>
        <v>439149</v>
      </c>
      <c r="F31" s="31">
        <f t="shared" si="9"/>
        <v>0</v>
      </c>
      <c r="G31" s="31">
        <f t="shared" si="9"/>
        <v>2308990</v>
      </c>
      <c r="H31" s="31">
        <f t="shared" si="9"/>
        <v>0</v>
      </c>
      <c r="I31" s="31">
        <f t="shared" si="9"/>
        <v>2810338</v>
      </c>
      <c r="J31" s="31">
        <f t="shared" si="9"/>
        <v>628906</v>
      </c>
      <c r="K31" s="31">
        <f t="shared" si="9"/>
        <v>354361</v>
      </c>
      <c r="L31" s="31">
        <f t="shared" si="9"/>
        <v>0</v>
      </c>
      <c r="M31" s="31">
        <f t="shared" si="9"/>
        <v>0</v>
      </c>
      <c r="N31" s="31">
        <f t="shared" si="4"/>
        <v>14521840</v>
      </c>
      <c r="O31" s="43">
        <f t="shared" si="1"/>
        <v>253.79845503163341</v>
      </c>
      <c r="P31" s="9"/>
    </row>
    <row r="32" spans="1:16">
      <c r="A32" s="12"/>
      <c r="B32" s="44">
        <v>581</v>
      </c>
      <c r="C32" s="20" t="s">
        <v>45</v>
      </c>
      <c r="D32" s="46">
        <v>7980096</v>
      </c>
      <c r="E32" s="46">
        <v>439149</v>
      </c>
      <c r="F32" s="46">
        <v>0</v>
      </c>
      <c r="G32" s="46">
        <v>2308990</v>
      </c>
      <c r="H32" s="46">
        <v>0</v>
      </c>
      <c r="I32" s="46">
        <v>2810338</v>
      </c>
      <c r="J32" s="46">
        <v>628906</v>
      </c>
      <c r="K32" s="46">
        <v>0</v>
      </c>
      <c r="L32" s="46">
        <v>0</v>
      </c>
      <c r="M32" s="46">
        <v>0</v>
      </c>
      <c r="N32" s="46">
        <f t="shared" si="4"/>
        <v>14167479</v>
      </c>
      <c r="O32" s="47">
        <f t="shared" si="1"/>
        <v>247.60528155475549</v>
      </c>
      <c r="P32" s="9"/>
    </row>
    <row r="33" spans="1:119" ht="15.75" thickBot="1">
      <c r="A33" s="12"/>
      <c r="B33" s="44">
        <v>591</v>
      </c>
      <c r="C33" s="20" t="s">
        <v>60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354361</v>
      </c>
      <c r="L33" s="46">
        <v>0</v>
      </c>
      <c r="M33" s="46">
        <v>0</v>
      </c>
      <c r="N33" s="46">
        <f t="shared" si="4"/>
        <v>354361</v>
      </c>
      <c r="O33" s="47">
        <f t="shared" si="1"/>
        <v>6.1931734768779059</v>
      </c>
      <c r="P33" s="9"/>
    </row>
    <row r="34" spans="1:119" ht="16.5" thickBot="1">
      <c r="A34" s="14" t="s">
        <v>10</v>
      </c>
      <c r="B34" s="23"/>
      <c r="C34" s="22"/>
      <c r="D34" s="15">
        <f>SUM(D5,D14,D17,D23,D25,D28,D31)</f>
        <v>38751458</v>
      </c>
      <c r="E34" s="15">
        <f t="shared" ref="E34:M34" si="10">SUM(E5,E14,E17,E23,E25,E28,E31)</f>
        <v>3067497</v>
      </c>
      <c r="F34" s="15">
        <f t="shared" si="10"/>
        <v>4329139</v>
      </c>
      <c r="G34" s="15">
        <f t="shared" si="10"/>
        <v>22608709</v>
      </c>
      <c r="H34" s="15">
        <f t="shared" si="10"/>
        <v>0</v>
      </c>
      <c r="I34" s="15">
        <f t="shared" si="10"/>
        <v>36009822</v>
      </c>
      <c r="J34" s="15">
        <f t="shared" si="10"/>
        <v>7938161</v>
      </c>
      <c r="K34" s="15">
        <f t="shared" si="10"/>
        <v>2932711</v>
      </c>
      <c r="L34" s="15">
        <f t="shared" si="10"/>
        <v>0</v>
      </c>
      <c r="M34" s="15">
        <f t="shared" si="10"/>
        <v>0</v>
      </c>
      <c r="N34" s="15">
        <f t="shared" si="4"/>
        <v>115637497</v>
      </c>
      <c r="O34" s="37">
        <f t="shared" si="1"/>
        <v>2020.9985843615646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61</v>
      </c>
      <c r="M36" s="93"/>
      <c r="N36" s="93"/>
      <c r="O36" s="41">
        <v>57218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7168335</v>
      </c>
      <c r="E5" s="26">
        <f t="shared" si="0"/>
        <v>1691297</v>
      </c>
      <c r="F5" s="26">
        <f t="shared" si="0"/>
        <v>2674392</v>
      </c>
      <c r="G5" s="26">
        <f t="shared" si="0"/>
        <v>7144493</v>
      </c>
      <c r="H5" s="26">
        <f t="shared" si="0"/>
        <v>0</v>
      </c>
      <c r="I5" s="26">
        <f t="shared" si="0"/>
        <v>0</v>
      </c>
      <c r="J5" s="26">
        <f t="shared" si="0"/>
        <v>4708619</v>
      </c>
      <c r="K5" s="26">
        <f t="shared" si="0"/>
        <v>2567823</v>
      </c>
      <c r="L5" s="26">
        <f t="shared" si="0"/>
        <v>0</v>
      </c>
      <c r="M5" s="26">
        <f t="shared" si="0"/>
        <v>0</v>
      </c>
      <c r="N5" s="27">
        <f>SUM(D5:M5)</f>
        <v>25954959</v>
      </c>
      <c r="O5" s="32">
        <f t="shared" ref="O5:O34" si="1">(N5/O$36)</f>
        <v>456.55160949868076</v>
      </c>
      <c r="P5" s="6"/>
    </row>
    <row r="6" spans="1:133">
      <c r="A6" s="12"/>
      <c r="B6" s="44">
        <v>511</v>
      </c>
      <c r="C6" s="20" t="s">
        <v>19</v>
      </c>
      <c r="D6" s="46">
        <v>299126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299126</v>
      </c>
      <c r="O6" s="47">
        <f t="shared" si="1"/>
        <v>5.2616710642040454</v>
      </c>
      <c r="P6" s="9"/>
    </row>
    <row r="7" spans="1:133">
      <c r="A7" s="12"/>
      <c r="B7" s="44">
        <v>512</v>
      </c>
      <c r="C7" s="20" t="s">
        <v>20</v>
      </c>
      <c r="D7" s="46">
        <v>553826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553826</v>
      </c>
      <c r="O7" s="47">
        <f t="shared" si="1"/>
        <v>9.7418821459982414</v>
      </c>
      <c r="P7" s="9"/>
    </row>
    <row r="8" spans="1:133">
      <c r="A8" s="12"/>
      <c r="B8" s="44">
        <v>513</v>
      </c>
      <c r="C8" s="20" t="s">
        <v>21</v>
      </c>
      <c r="D8" s="46">
        <v>1534370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1534370</v>
      </c>
      <c r="O8" s="47">
        <f t="shared" si="1"/>
        <v>26.989797713280563</v>
      </c>
      <c r="P8" s="9"/>
    </row>
    <row r="9" spans="1:133">
      <c r="A9" s="12"/>
      <c r="B9" s="44">
        <v>514</v>
      </c>
      <c r="C9" s="20" t="s">
        <v>22</v>
      </c>
      <c r="D9" s="46">
        <v>453193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453193</v>
      </c>
      <c r="O9" s="47">
        <f t="shared" si="1"/>
        <v>7.9717326297273523</v>
      </c>
      <c r="P9" s="9"/>
    </row>
    <row r="10" spans="1:133">
      <c r="A10" s="12"/>
      <c r="B10" s="44">
        <v>515</v>
      </c>
      <c r="C10" s="20" t="s">
        <v>23</v>
      </c>
      <c r="D10" s="46">
        <v>1725725</v>
      </c>
      <c r="E10" s="46">
        <v>1679635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3405360</v>
      </c>
      <c r="O10" s="47">
        <f t="shared" si="1"/>
        <v>59.90079155672823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2674392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2674392</v>
      </c>
      <c r="O11" s="47">
        <f t="shared" si="1"/>
        <v>47.042955145118732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2567823</v>
      </c>
      <c r="L12" s="46">
        <v>0</v>
      </c>
      <c r="M12" s="46">
        <v>0</v>
      </c>
      <c r="N12" s="46">
        <f t="shared" si="2"/>
        <v>2567823</v>
      </c>
      <c r="O12" s="47">
        <f t="shared" si="1"/>
        <v>45.168390501319259</v>
      </c>
      <c r="P12" s="9"/>
    </row>
    <row r="13" spans="1:133">
      <c r="A13" s="12"/>
      <c r="B13" s="44">
        <v>519</v>
      </c>
      <c r="C13" s="20" t="s">
        <v>26</v>
      </c>
      <c r="D13" s="46">
        <v>2602095</v>
      </c>
      <c r="E13" s="46">
        <v>11662</v>
      </c>
      <c r="F13" s="46">
        <v>0</v>
      </c>
      <c r="G13" s="46">
        <v>7144493</v>
      </c>
      <c r="H13" s="46">
        <v>0</v>
      </c>
      <c r="I13" s="46">
        <v>0</v>
      </c>
      <c r="J13" s="46">
        <v>4708619</v>
      </c>
      <c r="K13" s="46">
        <v>0</v>
      </c>
      <c r="L13" s="46">
        <v>0</v>
      </c>
      <c r="M13" s="46">
        <v>0</v>
      </c>
      <c r="N13" s="46">
        <f t="shared" si="2"/>
        <v>14466869</v>
      </c>
      <c r="O13" s="47">
        <f t="shared" si="1"/>
        <v>254.47438874230431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17829794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17829794</v>
      </c>
      <c r="O14" s="43">
        <f t="shared" si="1"/>
        <v>313.62874230430958</v>
      </c>
      <c r="P14" s="10"/>
    </row>
    <row r="15" spans="1:133">
      <c r="A15" s="12"/>
      <c r="B15" s="44">
        <v>521</v>
      </c>
      <c r="C15" s="20" t="s">
        <v>28</v>
      </c>
      <c r="D15" s="46">
        <v>10245193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10245193</v>
      </c>
      <c r="O15" s="47">
        <f t="shared" si="1"/>
        <v>180.21447669305189</v>
      </c>
      <c r="P15" s="9"/>
    </row>
    <row r="16" spans="1:133">
      <c r="A16" s="12"/>
      <c r="B16" s="44">
        <v>522</v>
      </c>
      <c r="C16" s="20" t="s">
        <v>29</v>
      </c>
      <c r="D16" s="46">
        <v>7584601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7584601</v>
      </c>
      <c r="O16" s="47">
        <f t="shared" si="1"/>
        <v>133.41426561125769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1896787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23270434</v>
      </c>
      <c r="J17" s="31">
        <f t="shared" si="5"/>
        <v>879415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26046636</v>
      </c>
      <c r="O17" s="43">
        <f t="shared" si="1"/>
        <v>458.16422163588391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3027403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3027403</v>
      </c>
      <c r="O18" s="47">
        <f t="shared" si="1"/>
        <v>53.252471416007033</v>
      </c>
      <c r="P18" s="9"/>
    </row>
    <row r="19" spans="1:16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7695839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7695839</v>
      </c>
      <c r="O19" s="47">
        <f t="shared" si="1"/>
        <v>135.37095866314863</v>
      </c>
      <c r="P19" s="9"/>
    </row>
    <row r="20" spans="1:16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3287680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3287680</v>
      </c>
      <c r="O20" s="47">
        <f t="shared" si="1"/>
        <v>57.830782761653474</v>
      </c>
      <c r="P20" s="9"/>
    </row>
    <row r="21" spans="1:16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7251315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7251315</v>
      </c>
      <c r="O21" s="47">
        <f t="shared" si="1"/>
        <v>127.55171503957784</v>
      </c>
      <c r="P21" s="9"/>
    </row>
    <row r="22" spans="1:16">
      <c r="A22" s="12"/>
      <c r="B22" s="44">
        <v>539</v>
      </c>
      <c r="C22" s="20" t="s">
        <v>36</v>
      </c>
      <c r="D22" s="46">
        <v>1896787</v>
      </c>
      <c r="E22" s="46">
        <v>0</v>
      </c>
      <c r="F22" s="46">
        <v>0</v>
      </c>
      <c r="G22" s="46">
        <v>0</v>
      </c>
      <c r="H22" s="46">
        <v>0</v>
      </c>
      <c r="I22" s="46">
        <v>2008197</v>
      </c>
      <c r="J22" s="46">
        <v>879415</v>
      </c>
      <c r="K22" s="46">
        <v>0</v>
      </c>
      <c r="L22" s="46">
        <v>0</v>
      </c>
      <c r="M22" s="46">
        <v>0</v>
      </c>
      <c r="N22" s="46">
        <f t="shared" si="4"/>
        <v>4784399</v>
      </c>
      <c r="O22" s="47">
        <f t="shared" si="1"/>
        <v>84.158293755496928</v>
      </c>
      <c r="P22" s="9"/>
    </row>
    <row r="23" spans="1:16" ht="15.75">
      <c r="A23" s="28" t="s">
        <v>37</v>
      </c>
      <c r="B23" s="29"/>
      <c r="C23" s="30"/>
      <c r="D23" s="31">
        <f t="shared" ref="D23:M23" si="6">SUM(D24:D24)</f>
        <v>2593404</v>
      </c>
      <c r="E23" s="31">
        <f t="shared" si="6"/>
        <v>0</v>
      </c>
      <c r="F23" s="31">
        <f t="shared" si="6"/>
        <v>0</v>
      </c>
      <c r="G23" s="31">
        <f t="shared" si="6"/>
        <v>2741300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5334704</v>
      </c>
      <c r="O23" s="43">
        <f t="shared" si="1"/>
        <v>93.838240985048373</v>
      </c>
      <c r="P23" s="10"/>
    </row>
    <row r="24" spans="1:16">
      <c r="A24" s="12"/>
      <c r="B24" s="44">
        <v>541</v>
      </c>
      <c r="C24" s="20" t="s">
        <v>38</v>
      </c>
      <c r="D24" s="46">
        <v>2593404</v>
      </c>
      <c r="E24" s="46">
        <v>0</v>
      </c>
      <c r="F24" s="46">
        <v>0</v>
      </c>
      <c r="G24" s="46">
        <v>2741300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5334704</v>
      </c>
      <c r="O24" s="47">
        <f t="shared" si="1"/>
        <v>93.838240985048373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3577840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3577840</v>
      </c>
      <c r="O25" s="43">
        <f t="shared" si="1"/>
        <v>62.934740545294638</v>
      </c>
      <c r="P25" s="10"/>
    </row>
    <row r="26" spans="1:16">
      <c r="A26" s="13"/>
      <c r="B26" s="45">
        <v>552</v>
      </c>
      <c r="C26" s="21" t="s">
        <v>40</v>
      </c>
      <c r="D26" s="46">
        <v>0</v>
      </c>
      <c r="E26" s="46">
        <v>3560332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3560332</v>
      </c>
      <c r="O26" s="47">
        <f t="shared" si="1"/>
        <v>62.626772207563768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17508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17508</v>
      </c>
      <c r="O27" s="47">
        <f t="shared" si="1"/>
        <v>0.30796833773087073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1090050</v>
      </c>
      <c r="E28" s="31">
        <f t="shared" si="8"/>
        <v>416261</v>
      </c>
      <c r="F28" s="31">
        <f t="shared" si="8"/>
        <v>0</v>
      </c>
      <c r="G28" s="31">
        <f t="shared" si="8"/>
        <v>812178</v>
      </c>
      <c r="H28" s="31">
        <f t="shared" si="8"/>
        <v>0</v>
      </c>
      <c r="I28" s="31">
        <f t="shared" si="8"/>
        <v>953975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3272464</v>
      </c>
      <c r="O28" s="43">
        <f t="shared" si="1"/>
        <v>57.563131046613897</v>
      </c>
      <c r="P28" s="9"/>
    </row>
    <row r="29" spans="1:16">
      <c r="A29" s="12"/>
      <c r="B29" s="44">
        <v>572</v>
      </c>
      <c r="C29" s="20" t="s">
        <v>43</v>
      </c>
      <c r="D29" s="46">
        <v>799451</v>
      </c>
      <c r="E29" s="46">
        <v>0</v>
      </c>
      <c r="F29" s="46">
        <v>0</v>
      </c>
      <c r="G29" s="46">
        <v>812178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1611629</v>
      </c>
      <c r="O29" s="47">
        <f t="shared" si="1"/>
        <v>28.348795074758137</v>
      </c>
      <c r="P29" s="9"/>
    </row>
    <row r="30" spans="1:16">
      <c r="A30" s="12"/>
      <c r="B30" s="44">
        <v>579</v>
      </c>
      <c r="C30" s="20" t="s">
        <v>44</v>
      </c>
      <c r="D30" s="46">
        <v>290599</v>
      </c>
      <c r="E30" s="46">
        <v>416261</v>
      </c>
      <c r="F30" s="46">
        <v>0</v>
      </c>
      <c r="G30" s="46">
        <v>0</v>
      </c>
      <c r="H30" s="46">
        <v>0</v>
      </c>
      <c r="I30" s="46">
        <v>953975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1660835</v>
      </c>
      <c r="O30" s="47">
        <f t="shared" si="1"/>
        <v>29.21433597185576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3088604</v>
      </c>
      <c r="E31" s="31">
        <f t="shared" si="9"/>
        <v>343181</v>
      </c>
      <c r="F31" s="31">
        <f t="shared" si="9"/>
        <v>0</v>
      </c>
      <c r="G31" s="31">
        <f t="shared" si="9"/>
        <v>2542272</v>
      </c>
      <c r="H31" s="31">
        <f t="shared" si="9"/>
        <v>0</v>
      </c>
      <c r="I31" s="31">
        <f t="shared" si="9"/>
        <v>8831936</v>
      </c>
      <c r="J31" s="31">
        <f t="shared" si="9"/>
        <v>2450572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17256565</v>
      </c>
      <c r="O31" s="43">
        <f t="shared" si="1"/>
        <v>303.54555848724715</v>
      </c>
      <c r="P31" s="9"/>
    </row>
    <row r="32" spans="1:16">
      <c r="A32" s="12"/>
      <c r="B32" s="44">
        <v>581</v>
      </c>
      <c r="C32" s="20" t="s">
        <v>45</v>
      </c>
      <c r="D32" s="46">
        <v>3088604</v>
      </c>
      <c r="E32" s="46">
        <v>343181</v>
      </c>
      <c r="F32" s="46">
        <v>0</v>
      </c>
      <c r="G32" s="46">
        <v>2542272</v>
      </c>
      <c r="H32" s="46">
        <v>0</v>
      </c>
      <c r="I32" s="46">
        <v>1170967</v>
      </c>
      <c r="J32" s="46">
        <v>628906</v>
      </c>
      <c r="K32" s="46">
        <v>0</v>
      </c>
      <c r="L32" s="46">
        <v>0</v>
      </c>
      <c r="M32" s="46">
        <v>0</v>
      </c>
      <c r="N32" s="46">
        <f t="shared" si="4"/>
        <v>7773930</v>
      </c>
      <c r="O32" s="47">
        <f t="shared" si="1"/>
        <v>136.74459102902375</v>
      </c>
      <c r="P32" s="9"/>
    </row>
    <row r="33" spans="1:119" ht="15.75" thickBot="1">
      <c r="A33" s="12"/>
      <c r="B33" s="44">
        <v>590</v>
      </c>
      <c r="C33" s="20" t="s">
        <v>74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7660969</v>
      </c>
      <c r="J33" s="46">
        <v>1821666</v>
      </c>
      <c r="K33" s="46">
        <v>0</v>
      </c>
      <c r="L33" s="46">
        <v>0</v>
      </c>
      <c r="M33" s="46">
        <v>0</v>
      </c>
      <c r="N33" s="46">
        <f t="shared" si="4"/>
        <v>9482635</v>
      </c>
      <c r="O33" s="47">
        <f t="shared" si="1"/>
        <v>166.8009674582234</v>
      </c>
      <c r="P33" s="9"/>
    </row>
    <row r="34" spans="1:119" ht="16.5" thickBot="1">
      <c r="A34" s="14" t="s">
        <v>10</v>
      </c>
      <c r="B34" s="23"/>
      <c r="C34" s="22"/>
      <c r="D34" s="15">
        <f>SUM(D5,D14,D17,D23,D25,D28,D31)</f>
        <v>33666974</v>
      </c>
      <c r="E34" s="15">
        <f t="shared" ref="E34:M34" si="10">SUM(E5,E14,E17,E23,E25,E28,E31)</f>
        <v>6028579</v>
      </c>
      <c r="F34" s="15">
        <f t="shared" si="10"/>
        <v>2674392</v>
      </c>
      <c r="G34" s="15">
        <f t="shared" si="10"/>
        <v>13240243</v>
      </c>
      <c r="H34" s="15">
        <f t="shared" si="10"/>
        <v>0</v>
      </c>
      <c r="I34" s="15">
        <f t="shared" si="10"/>
        <v>33056345</v>
      </c>
      <c r="J34" s="15">
        <f t="shared" si="10"/>
        <v>8038606</v>
      </c>
      <c r="K34" s="15">
        <f t="shared" si="10"/>
        <v>2567823</v>
      </c>
      <c r="L34" s="15">
        <f t="shared" si="10"/>
        <v>0</v>
      </c>
      <c r="M34" s="15">
        <f t="shared" si="10"/>
        <v>0</v>
      </c>
      <c r="N34" s="15">
        <f t="shared" si="4"/>
        <v>99272962</v>
      </c>
      <c r="O34" s="37">
        <f t="shared" si="1"/>
        <v>1746.2262445030783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75</v>
      </c>
      <c r="M36" s="93"/>
      <c r="N36" s="93"/>
      <c r="O36" s="41">
        <v>56850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7332198</v>
      </c>
      <c r="E5" s="26">
        <f t="shared" si="0"/>
        <v>2592970</v>
      </c>
      <c r="F5" s="26">
        <f t="shared" si="0"/>
        <v>2689862</v>
      </c>
      <c r="G5" s="26">
        <f t="shared" si="0"/>
        <v>634965</v>
      </c>
      <c r="H5" s="26">
        <f t="shared" si="0"/>
        <v>0</v>
      </c>
      <c r="I5" s="26">
        <f t="shared" si="0"/>
        <v>291950</v>
      </c>
      <c r="J5" s="26">
        <f t="shared" si="0"/>
        <v>7225485</v>
      </c>
      <c r="K5" s="26">
        <f t="shared" si="0"/>
        <v>9175804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29943234</v>
      </c>
      <c r="P5" s="32">
        <f t="shared" ref="P5:P31" si="1">(O5/P$33)</f>
        <v>466.18766931340497</v>
      </c>
      <c r="Q5" s="6"/>
    </row>
    <row r="6" spans="1:134">
      <c r="A6" s="12"/>
      <c r="B6" s="44">
        <v>511</v>
      </c>
      <c r="C6" s="20" t="s">
        <v>19</v>
      </c>
      <c r="D6" s="46">
        <v>230357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230357</v>
      </c>
      <c r="P6" s="47">
        <f t="shared" si="1"/>
        <v>3.5864393585551921</v>
      </c>
      <c r="Q6" s="9"/>
    </row>
    <row r="7" spans="1:134">
      <c r="A7" s="12"/>
      <c r="B7" s="44">
        <v>512</v>
      </c>
      <c r="C7" s="20" t="s">
        <v>20</v>
      </c>
      <c r="D7" s="46">
        <v>617238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617238</v>
      </c>
      <c r="P7" s="47">
        <f t="shared" si="1"/>
        <v>9.6098085007006073</v>
      </c>
      <c r="Q7" s="9"/>
    </row>
    <row r="8" spans="1:134">
      <c r="A8" s="12"/>
      <c r="B8" s="44">
        <v>513</v>
      </c>
      <c r="C8" s="20" t="s">
        <v>21</v>
      </c>
      <c r="D8" s="46">
        <v>2318297</v>
      </c>
      <c r="E8" s="46">
        <v>331824</v>
      </c>
      <c r="F8" s="46">
        <v>0</v>
      </c>
      <c r="G8" s="46">
        <v>0</v>
      </c>
      <c r="H8" s="46">
        <v>0</v>
      </c>
      <c r="I8" s="46">
        <v>0</v>
      </c>
      <c r="J8" s="46">
        <v>1435403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4085524</v>
      </c>
      <c r="P8" s="47">
        <f t="shared" si="1"/>
        <v>63.607722248170639</v>
      </c>
      <c r="Q8" s="9"/>
    </row>
    <row r="9" spans="1:134">
      <c r="A9" s="12"/>
      <c r="B9" s="44">
        <v>514</v>
      </c>
      <c r="C9" s="20" t="s">
        <v>22</v>
      </c>
      <c r="D9" s="46">
        <v>615029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615029</v>
      </c>
      <c r="P9" s="47">
        <f t="shared" si="1"/>
        <v>9.5754164720535577</v>
      </c>
      <c r="Q9" s="9"/>
    </row>
    <row r="10" spans="1:134">
      <c r="A10" s="12"/>
      <c r="B10" s="44">
        <v>515</v>
      </c>
      <c r="C10" s="20" t="s">
        <v>23</v>
      </c>
      <c r="D10" s="46">
        <v>1188875</v>
      </c>
      <c r="E10" s="46">
        <v>2261146</v>
      </c>
      <c r="F10" s="46">
        <v>0</v>
      </c>
      <c r="G10" s="46">
        <v>593149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4043170</v>
      </c>
      <c r="P10" s="47">
        <f t="shared" si="1"/>
        <v>62.948310758212671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2689862</v>
      </c>
      <c r="G11" s="46">
        <v>0</v>
      </c>
      <c r="H11" s="46">
        <v>0</v>
      </c>
      <c r="I11" s="46">
        <v>291950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2981812</v>
      </c>
      <c r="P11" s="47">
        <f t="shared" si="1"/>
        <v>46.423976335045928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9175804</v>
      </c>
      <c r="L12" s="46">
        <v>0</v>
      </c>
      <c r="M12" s="46">
        <v>0</v>
      </c>
      <c r="N12" s="46">
        <v>0</v>
      </c>
      <c r="O12" s="46">
        <f t="shared" si="2"/>
        <v>9175804</v>
      </c>
      <c r="P12" s="47">
        <f t="shared" si="1"/>
        <v>142.85853962322901</v>
      </c>
      <c r="Q12" s="9"/>
    </row>
    <row r="13" spans="1:134">
      <c r="A13" s="12"/>
      <c r="B13" s="44">
        <v>519</v>
      </c>
      <c r="C13" s="20" t="s">
        <v>26</v>
      </c>
      <c r="D13" s="46">
        <v>2362402</v>
      </c>
      <c r="E13" s="46">
        <v>0</v>
      </c>
      <c r="F13" s="46">
        <v>0</v>
      </c>
      <c r="G13" s="46">
        <v>41816</v>
      </c>
      <c r="H13" s="46">
        <v>0</v>
      </c>
      <c r="I13" s="46">
        <v>0</v>
      </c>
      <c r="J13" s="46">
        <v>5790082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8194300</v>
      </c>
      <c r="P13" s="47">
        <f t="shared" si="1"/>
        <v>127.57745601743733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26162716</v>
      </c>
      <c r="E14" s="31">
        <f t="shared" si="3"/>
        <v>110475</v>
      </c>
      <c r="F14" s="31">
        <f t="shared" si="3"/>
        <v>0</v>
      </c>
      <c r="G14" s="31">
        <f t="shared" si="3"/>
        <v>790005</v>
      </c>
      <c r="H14" s="31">
        <f t="shared" si="3"/>
        <v>0</v>
      </c>
      <c r="I14" s="31">
        <f t="shared" si="3"/>
        <v>0</v>
      </c>
      <c r="J14" s="31">
        <f t="shared" si="3"/>
        <v>1214957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28278153</v>
      </c>
      <c r="P14" s="43">
        <f t="shared" si="1"/>
        <v>440.26394208313872</v>
      </c>
      <c r="Q14" s="10"/>
    </row>
    <row r="15" spans="1:134">
      <c r="A15" s="12"/>
      <c r="B15" s="44">
        <v>521</v>
      </c>
      <c r="C15" s="20" t="s">
        <v>28</v>
      </c>
      <c r="D15" s="46">
        <v>14402557</v>
      </c>
      <c r="E15" s="46">
        <v>110475</v>
      </c>
      <c r="F15" s="46">
        <v>0</v>
      </c>
      <c r="G15" s="46">
        <v>381002</v>
      </c>
      <c r="H15" s="46">
        <v>0</v>
      </c>
      <c r="I15" s="46">
        <v>0</v>
      </c>
      <c r="J15" s="46">
        <v>707175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15601209</v>
      </c>
      <c r="P15" s="47">
        <f t="shared" si="1"/>
        <v>242.89598318542738</v>
      </c>
      <c r="Q15" s="9"/>
    </row>
    <row r="16" spans="1:134">
      <c r="A16" s="12"/>
      <c r="B16" s="44">
        <v>522</v>
      </c>
      <c r="C16" s="20" t="s">
        <v>29</v>
      </c>
      <c r="D16" s="46">
        <v>11314302</v>
      </c>
      <c r="E16" s="46">
        <v>0</v>
      </c>
      <c r="F16" s="46">
        <v>0</v>
      </c>
      <c r="G16" s="46">
        <v>409003</v>
      </c>
      <c r="H16" s="46">
        <v>0</v>
      </c>
      <c r="I16" s="46">
        <v>0</v>
      </c>
      <c r="J16" s="46">
        <v>507782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12231087</v>
      </c>
      <c r="P16" s="47">
        <f t="shared" si="1"/>
        <v>190.42638953759925</v>
      </c>
      <c r="Q16" s="9"/>
    </row>
    <row r="17" spans="1:120">
      <c r="A17" s="12"/>
      <c r="B17" s="44">
        <v>529</v>
      </c>
      <c r="C17" s="20" t="s">
        <v>30</v>
      </c>
      <c r="D17" s="46">
        <v>445857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445857</v>
      </c>
      <c r="P17" s="47">
        <f t="shared" si="1"/>
        <v>6.9415693601120969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153378</v>
      </c>
      <c r="H18" s="31">
        <f t="shared" si="5"/>
        <v>0</v>
      </c>
      <c r="I18" s="31">
        <f t="shared" si="5"/>
        <v>33667776</v>
      </c>
      <c r="J18" s="31">
        <f t="shared" si="5"/>
        <v>2140131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35961285</v>
      </c>
      <c r="P18" s="43">
        <f t="shared" si="1"/>
        <v>559.88299859878566</v>
      </c>
      <c r="Q18" s="10"/>
    </row>
    <row r="19" spans="1:120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7831834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6">SUM(D19:N19)</f>
        <v>7831834</v>
      </c>
      <c r="P19" s="47">
        <f t="shared" si="1"/>
        <v>121.93420520006228</v>
      </c>
      <c r="Q19" s="9"/>
    </row>
    <row r="20" spans="1:120">
      <c r="A20" s="12"/>
      <c r="B20" s="44">
        <v>536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25835942</v>
      </c>
      <c r="J20" s="46">
        <v>136084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25972026</v>
      </c>
      <c r="P20" s="47">
        <f t="shared" si="1"/>
        <v>404.3597384399813</v>
      </c>
      <c r="Q20" s="9"/>
    </row>
    <row r="21" spans="1:120">
      <c r="A21" s="12"/>
      <c r="B21" s="44">
        <v>539</v>
      </c>
      <c r="C21" s="20" t="s">
        <v>36</v>
      </c>
      <c r="D21" s="46">
        <v>0</v>
      </c>
      <c r="E21" s="46">
        <v>0</v>
      </c>
      <c r="F21" s="46">
        <v>0</v>
      </c>
      <c r="G21" s="46">
        <v>153378</v>
      </c>
      <c r="H21" s="46">
        <v>0</v>
      </c>
      <c r="I21" s="46">
        <v>0</v>
      </c>
      <c r="J21" s="46">
        <v>2004047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2157425</v>
      </c>
      <c r="P21" s="47">
        <f t="shared" si="1"/>
        <v>33.589054958742018</v>
      </c>
      <c r="Q21" s="9"/>
    </row>
    <row r="22" spans="1:120" ht="15.75">
      <c r="A22" s="28" t="s">
        <v>37</v>
      </c>
      <c r="B22" s="29"/>
      <c r="C22" s="30"/>
      <c r="D22" s="31">
        <f t="shared" ref="D22:N22" si="7">SUM(D23:D23)</f>
        <v>2797117</v>
      </c>
      <c r="E22" s="31">
        <f t="shared" si="7"/>
        <v>0</v>
      </c>
      <c r="F22" s="31">
        <f t="shared" si="7"/>
        <v>0</v>
      </c>
      <c r="G22" s="31">
        <f t="shared" si="7"/>
        <v>1569282</v>
      </c>
      <c r="H22" s="31">
        <f t="shared" si="7"/>
        <v>0</v>
      </c>
      <c r="I22" s="31">
        <f t="shared" si="7"/>
        <v>4012950</v>
      </c>
      <c r="J22" s="31">
        <f t="shared" si="7"/>
        <v>664786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9044135</v>
      </c>
      <c r="P22" s="43">
        <f t="shared" si="1"/>
        <v>140.80857854585085</v>
      </c>
      <c r="Q22" s="10"/>
    </row>
    <row r="23" spans="1:120">
      <c r="A23" s="12"/>
      <c r="B23" s="44">
        <v>541</v>
      </c>
      <c r="C23" s="20" t="s">
        <v>38</v>
      </c>
      <c r="D23" s="46">
        <v>2797117</v>
      </c>
      <c r="E23" s="46">
        <v>0</v>
      </c>
      <c r="F23" s="46">
        <v>0</v>
      </c>
      <c r="G23" s="46">
        <v>1569282</v>
      </c>
      <c r="H23" s="46">
        <v>0</v>
      </c>
      <c r="I23" s="46">
        <v>4012950</v>
      </c>
      <c r="J23" s="46">
        <v>664786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9044135</v>
      </c>
      <c r="P23" s="47">
        <f t="shared" si="1"/>
        <v>140.80857854585085</v>
      </c>
      <c r="Q23" s="9"/>
    </row>
    <row r="24" spans="1:120" ht="15.75">
      <c r="A24" s="28" t="s">
        <v>39</v>
      </c>
      <c r="B24" s="29"/>
      <c r="C24" s="30"/>
      <c r="D24" s="31">
        <f t="shared" ref="D24:N24" si="8">SUM(D25:D25)</f>
        <v>0</v>
      </c>
      <c r="E24" s="31">
        <f t="shared" si="8"/>
        <v>34963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34963</v>
      </c>
      <c r="P24" s="43">
        <f t="shared" si="1"/>
        <v>0.54434065078623695</v>
      </c>
      <c r="Q24" s="10"/>
    </row>
    <row r="25" spans="1:120">
      <c r="A25" s="13"/>
      <c r="B25" s="45">
        <v>552</v>
      </c>
      <c r="C25" s="21" t="s">
        <v>40</v>
      </c>
      <c r="D25" s="46">
        <v>0</v>
      </c>
      <c r="E25" s="46">
        <v>34963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34963</v>
      </c>
      <c r="P25" s="47">
        <f t="shared" si="1"/>
        <v>0.54434065078623695</v>
      </c>
      <c r="Q25" s="9"/>
    </row>
    <row r="26" spans="1:120" ht="15.75">
      <c r="A26" s="28" t="s">
        <v>42</v>
      </c>
      <c r="B26" s="29"/>
      <c r="C26" s="30"/>
      <c r="D26" s="31">
        <f t="shared" ref="D26:N26" si="9">SUM(D27:D28)</f>
        <v>4598999</v>
      </c>
      <c r="E26" s="31">
        <f t="shared" si="9"/>
        <v>895765</v>
      </c>
      <c r="F26" s="31">
        <f t="shared" si="9"/>
        <v>0</v>
      </c>
      <c r="G26" s="31">
        <f t="shared" si="9"/>
        <v>3628027</v>
      </c>
      <c r="H26" s="31">
        <f t="shared" si="9"/>
        <v>0</v>
      </c>
      <c r="I26" s="31">
        <f t="shared" si="9"/>
        <v>1838051</v>
      </c>
      <c r="J26" s="31">
        <f t="shared" si="9"/>
        <v>77285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11038127</v>
      </c>
      <c r="P26" s="43">
        <f t="shared" si="1"/>
        <v>171.85313716331933</v>
      </c>
      <c r="Q26" s="9"/>
    </row>
    <row r="27" spans="1:120">
      <c r="A27" s="12"/>
      <c r="B27" s="44">
        <v>572</v>
      </c>
      <c r="C27" s="20" t="s">
        <v>43</v>
      </c>
      <c r="D27" s="46">
        <v>4598999</v>
      </c>
      <c r="E27" s="46">
        <v>895765</v>
      </c>
      <c r="F27" s="46">
        <v>0</v>
      </c>
      <c r="G27" s="46">
        <v>3628027</v>
      </c>
      <c r="H27" s="46">
        <v>0</v>
      </c>
      <c r="I27" s="46">
        <v>0</v>
      </c>
      <c r="J27" s="46">
        <v>6706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9129497</v>
      </c>
      <c r="P27" s="47">
        <f t="shared" si="1"/>
        <v>142.13758368363693</v>
      </c>
      <c r="Q27" s="9"/>
    </row>
    <row r="28" spans="1:120">
      <c r="A28" s="12"/>
      <c r="B28" s="44">
        <v>579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1838051</v>
      </c>
      <c r="J28" s="46">
        <v>70579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1908630</v>
      </c>
      <c r="P28" s="47">
        <f t="shared" si="1"/>
        <v>29.715553479682391</v>
      </c>
      <c r="Q28" s="9"/>
    </row>
    <row r="29" spans="1:120" ht="15.75">
      <c r="A29" s="28" t="s">
        <v>46</v>
      </c>
      <c r="B29" s="29"/>
      <c r="C29" s="30"/>
      <c r="D29" s="31">
        <f t="shared" ref="D29:N29" si="10">SUM(D30:D30)</f>
        <v>7390458</v>
      </c>
      <c r="E29" s="31">
        <f t="shared" si="10"/>
        <v>637170</v>
      </c>
      <c r="F29" s="31">
        <f t="shared" si="10"/>
        <v>0</v>
      </c>
      <c r="G29" s="31">
        <f t="shared" si="10"/>
        <v>22540</v>
      </c>
      <c r="H29" s="31">
        <f t="shared" si="10"/>
        <v>0</v>
      </c>
      <c r="I29" s="31">
        <f t="shared" si="10"/>
        <v>2057012</v>
      </c>
      <c r="J29" s="31">
        <f t="shared" si="10"/>
        <v>4322985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14430165</v>
      </c>
      <c r="P29" s="43">
        <f t="shared" si="1"/>
        <v>224.66394208313872</v>
      </c>
      <c r="Q29" s="9"/>
    </row>
    <row r="30" spans="1:120" ht="15.75" thickBot="1">
      <c r="A30" s="12"/>
      <c r="B30" s="44">
        <v>581</v>
      </c>
      <c r="C30" s="20" t="s">
        <v>90</v>
      </c>
      <c r="D30" s="46">
        <v>7390458</v>
      </c>
      <c r="E30" s="46">
        <v>637170</v>
      </c>
      <c r="F30" s="46">
        <v>0</v>
      </c>
      <c r="G30" s="46">
        <v>22540</v>
      </c>
      <c r="H30" s="46">
        <v>0</v>
      </c>
      <c r="I30" s="46">
        <v>2057012</v>
      </c>
      <c r="J30" s="46">
        <v>4322985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14430165</v>
      </c>
      <c r="P30" s="47">
        <f t="shared" si="1"/>
        <v>224.66394208313872</v>
      </c>
      <c r="Q30" s="9"/>
    </row>
    <row r="31" spans="1:120" ht="16.5" thickBot="1">
      <c r="A31" s="14" t="s">
        <v>10</v>
      </c>
      <c r="B31" s="23"/>
      <c r="C31" s="22"/>
      <c r="D31" s="15">
        <f>SUM(D5,D14,D18,D22,D24,D26,D29)</f>
        <v>48281488</v>
      </c>
      <c r="E31" s="15">
        <f t="shared" ref="E31:N31" si="11">SUM(E5,E14,E18,E22,E24,E26,E29)</f>
        <v>4271343</v>
      </c>
      <c r="F31" s="15">
        <f t="shared" si="11"/>
        <v>2689862</v>
      </c>
      <c r="G31" s="15">
        <f t="shared" si="11"/>
        <v>6798197</v>
      </c>
      <c r="H31" s="15">
        <f t="shared" si="11"/>
        <v>0</v>
      </c>
      <c r="I31" s="15">
        <f t="shared" si="11"/>
        <v>41867739</v>
      </c>
      <c r="J31" s="15">
        <f t="shared" si="11"/>
        <v>15645629</v>
      </c>
      <c r="K31" s="15">
        <f t="shared" si="11"/>
        <v>9175804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128730062</v>
      </c>
      <c r="P31" s="37">
        <f t="shared" si="1"/>
        <v>2004.2046084384244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93</v>
      </c>
      <c r="N33" s="93"/>
      <c r="O33" s="93"/>
      <c r="P33" s="41">
        <v>64230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7206306</v>
      </c>
      <c r="E5" s="26">
        <f t="shared" si="0"/>
        <v>2409817</v>
      </c>
      <c r="F5" s="26">
        <f t="shared" si="0"/>
        <v>2692275</v>
      </c>
      <c r="G5" s="26">
        <f t="shared" si="0"/>
        <v>344692</v>
      </c>
      <c r="H5" s="26">
        <f t="shared" si="0"/>
        <v>0</v>
      </c>
      <c r="I5" s="26">
        <f t="shared" si="0"/>
        <v>285272</v>
      </c>
      <c r="J5" s="26">
        <f t="shared" si="0"/>
        <v>6364643</v>
      </c>
      <c r="K5" s="26">
        <f t="shared" si="0"/>
        <v>9022424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28325429</v>
      </c>
      <c r="P5" s="32">
        <f t="shared" ref="P5:P31" si="1">(O5/P$33)</f>
        <v>447.65593046226786</v>
      </c>
      <c r="Q5" s="6"/>
    </row>
    <row r="6" spans="1:134">
      <c r="A6" s="12"/>
      <c r="B6" s="44">
        <v>511</v>
      </c>
      <c r="C6" s="20" t="s">
        <v>19</v>
      </c>
      <c r="D6" s="46">
        <v>267873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267873</v>
      </c>
      <c r="P6" s="47">
        <f t="shared" si="1"/>
        <v>4.2334729355985781</v>
      </c>
      <c r="Q6" s="9"/>
    </row>
    <row r="7" spans="1:134">
      <c r="A7" s="12"/>
      <c r="B7" s="44">
        <v>512</v>
      </c>
      <c r="C7" s="20" t="s">
        <v>20</v>
      </c>
      <c r="D7" s="46">
        <v>677744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677744</v>
      </c>
      <c r="P7" s="47">
        <f t="shared" si="1"/>
        <v>10.711086527064401</v>
      </c>
      <c r="Q7" s="9"/>
    </row>
    <row r="8" spans="1:134">
      <c r="A8" s="12"/>
      <c r="B8" s="44">
        <v>513</v>
      </c>
      <c r="C8" s="20" t="s">
        <v>21</v>
      </c>
      <c r="D8" s="46">
        <v>2183870</v>
      </c>
      <c r="E8" s="46">
        <v>174792</v>
      </c>
      <c r="F8" s="46">
        <v>0</v>
      </c>
      <c r="G8" s="46">
        <v>0</v>
      </c>
      <c r="H8" s="46">
        <v>0</v>
      </c>
      <c r="I8" s="46">
        <v>6528</v>
      </c>
      <c r="J8" s="46">
        <v>796398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3161588</v>
      </c>
      <c r="P8" s="47">
        <f t="shared" si="1"/>
        <v>49.965831687080204</v>
      </c>
      <c r="Q8" s="9"/>
    </row>
    <row r="9" spans="1:134">
      <c r="A9" s="12"/>
      <c r="B9" s="44">
        <v>514</v>
      </c>
      <c r="C9" s="20" t="s">
        <v>22</v>
      </c>
      <c r="D9" s="46">
        <v>647393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647393</v>
      </c>
      <c r="P9" s="47">
        <f t="shared" si="1"/>
        <v>10.231418411694982</v>
      </c>
      <c r="Q9" s="9"/>
    </row>
    <row r="10" spans="1:134">
      <c r="A10" s="12"/>
      <c r="B10" s="44">
        <v>515</v>
      </c>
      <c r="C10" s="20" t="s">
        <v>23</v>
      </c>
      <c r="D10" s="46">
        <v>982744</v>
      </c>
      <c r="E10" s="46">
        <v>2235025</v>
      </c>
      <c r="F10" s="46">
        <v>0</v>
      </c>
      <c r="G10" s="46">
        <v>325492</v>
      </c>
      <c r="H10" s="46">
        <v>0</v>
      </c>
      <c r="I10" s="46">
        <v>-20586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3522675</v>
      </c>
      <c r="P10" s="47">
        <f t="shared" si="1"/>
        <v>55.672461477676805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2692275</v>
      </c>
      <c r="G11" s="46">
        <v>0</v>
      </c>
      <c r="H11" s="46">
        <v>0</v>
      </c>
      <c r="I11" s="46">
        <v>299252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2991527</v>
      </c>
      <c r="P11" s="47">
        <f t="shared" si="1"/>
        <v>47.278182536546822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9022424</v>
      </c>
      <c r="L12" s="46">
        <v>0</v>
      </c>
      <c r="M12" s="46">
        <v>0</v>
      </c>
      <c r="N12" s="46">
        <v>0</v>
      </c>
      <c r="O12" s="46">
        <f t="shared" si="2"/>
        <v>9022424</v>
      </c>
      <c r="P12" s="47">
        <f t="shared" si="1"/>
        <v>142.59065981825364</v>
      </c>
      <c r="Q12" s="9"/>
    </row>
    <row r="13" spans="1:134">
      <c r="A13" s="12"/>
      <c r="B13" s="44">
        <v>519</v>
      </c>
      <c r="C13" s="20" t="s">
        <v>26</v>
      </c>
      <c r="D13" s="46">
        <v>2446682</v>
      </c>
      <c r="E13" s="46">
        <v>0</v>
      </c>
      <c r="F13" s="46">
        <v>0</v>
      </c>
      <c r="G13" s="46">
        <v>19200</v>
      </c>
      <c r="H13" s="46">
        <v>0</v>
      </c>
      <c r="I13" s="46">
        <v>78</v>
      </c>
      <c r="J13" s="46">
        <v>5568245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8034205</v>
      </c>
      <c r="P13" s="47">
        <f t="shared" si="1"/>
        <v>126.97281706835243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23249034</v>
      </c>
      <c r="E14" s="31">
        <f t="shared" si="3"/>
        <v>310395</v>
      </c>
      <c r="F14" s="31">
        <f t="shared" si="3"/>
        <v>0</v>
      </c>
      <c r="G14" s="31">
        <f t="shared" si="3"/>
        <v>455920</v>
      </c>
      <c r="H14" s="31">
        <f t="shared" si="3"/>
        <v>0</v>
      </c>
      <c r="I14" s="31">
        <f t="shared" si="3"/>
        <v>0</v>
      </c>
      <c r="J14" s="31">
        <f t="shared" si="3"/>
        <v>1329805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1" si="4">SUM(D14:N14)</f>
        <v>25345154</v>
      </c>
      <c r="P14" s="43">
        <f t="shared" si="1"/>
        <v>400.55557487159223</v>
      </c>
      <c r="Q14" s="10"/>
    </row>
    <row r="15" spans="1:134">
      <c r="A15" s="12"/>
      <c r="B15" s="44">
        <v>521</v>
      </c>
      <c r="C15" s="20" t="s">
        <v>28</v>
      </c>
      <c r="D15" s="46">
        <v>13305617</v>
      </c>
      <c r="E15" s="46">
        <v>310395</v>
      </c>
      <c r="F15" s="46">
        <v>0</v>
      </c>
      <c r="G15" s="46">
        <v>0</v>
      </c>
      <c r="H15" s="46">
        <v>0</v>
      </c>
      <c r="I15" s="46">
        <v>0</v>
      </c>
      <c r="J15" s="46">
        <v>685269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14301281</v>
      </c>
      <c r="P15" s="47">
        <f t="shared" si="1"/>
        <v>226.01787435796129</v>
      </c>
      <c r="Q15" s="9"/>
    </row>
    <row r="16" spans="1:134">
      <c r="A16" s="12"/>
      <c r="B16" s="44">
        <v>522</v>
      </c>
      <c r="C16" s="20" t="s">
        <v>29</v>
      </c>
      <c r="D16" s="46">
        <v>9509910</v>
      </c>
      <c r="E16" s="46">
        <v>0</v>
      </c>
      <c r="F16" s="46">
        <v>0</v>
      </c>
      <c r="G16" s="46">
        <v>455920</v>
      </c>
      <c r="H16" s="46">
        <v>0</v>
      </c>
      <c r="I16" s="46">
        <v>0</v>
      </c>
      <c r="J16" s="46">
        <v>644536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10610366</v>
      </c>
      <c r="P16" s="47">
        <f t="shared" si="1"/>
        <v>167.68654286843145</v>
      </c>
      <c r="Q16" s="9"/>
    </row>
    <row r="17" spans="1:120">
      <c r="A17" s="12"/>
      <c r="B17" s="44">
        <v>529</v>
      </c>
      <c r="C17" s="20" t="s">
        <v>30</v>
      </c>
      <c r="D17" s="46">
        <v>433507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433507</v>
      </c>
      <c r="P17" s="47">
        <f t="shared" si="1"/>
        <v>6.8511576451995255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SUM(D19:D21)</f>
        <v>2792</v>
      </c>
      <c r="E18" s="31">
        <f t="shared" si="5"/>
        <v>0</v>
      </c>
      <c r="F18" s="31">
        <f t="shared" si="5"/>
        <v>0</v>
      </c>
      <c r="G18" s="31">
        <f t="shared" si="5"/>
        <v>9111</v>
      </c>
      <c r="H18" s="31">
        <f t="shared" si="5"/>
        <v>0</v>
      </c>
      <c r="I18" s="31">
        <f t="shared" si="5"/>
        <v>29182920</v>
      </c>
      <c r="J18" s="31">
        <f t="shared" si="5"/>
        <v>1831190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31026013</v>
      </c>
      <c r="P18" s="43">
        <f t="shared" si="1"/>
        <v>490.33604109047809</v>
      </c>
      <c r="Q18" s="10"/>
    </row>
    <row r="19" spans="1:120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7770159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7770159</v>
      </c>
      <c r="P19" s="47">
        <f t="shared" si="1"/>
        <v>122.79982615566969</v>
      </c>
      <c r="Q19" s="9"/>
    </row>
    <row r="20" spans="1:120">
      <c r="A20" s="12"/>
      <c r="B20" s="44">
        <v>536</v>
      </c>
      <c r="C20" s="20" t="s">
        <v>35</v>
      </c>
      <c r="D20" s="46">
        <v>317</v>
      </c>
      <c r="E20" s="46">
        <v>0</v>
      </c>
      <c r="F20" s="46">
        <v>0</v>
      </c>
      <c r="G20" s="46">
        <v>0</v>
      </c>
      <c r="H20" s="46">
        <v>0</v>
      </c>
      <c r="I20" s="46">
        <v>21412761</v>
      </c>
      <c r="J20" s="46">
        <v>51021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21464099</v>
      </c>
      <c r="P20" s="47">
        <f t="shared" si="1"/>
        <v>339.21926511260369</v>
      </c>
      <c r="Q20" s="9"/>
    </row>
    <row r="21" spans="1:120">
      <c r="A21" s="12"/>
      <c r="B21" s="44">
        <v>539</v>
      </c>
      <c r="C21" s="20" t="s">
        <v>36</v>
      </c>
      <c r="D21" s="46">
        <v>2475</v>
      </c>
      <c r="E21" s="46">
        <v>0</v>
      </c>
      <c r="F21" s="46">
        <v>0</v>
      </c>
      <c r="G21" s="46">
        <v>9111</v>
      </c>
      <c r="H21" s="46">
        <v>0</v>
      </c>
      <c r="I21" s="46">
        <v>0</v>
      </c>
      <c r="J21" s="46">
        <v>1780169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1791755</v>
      </c>
      <c r="P21" s="47">
        <f t="shared" si="1"/>
        <v>28.316949822204663</v>
      </c>
      <c r="Q21" s="9"/>
    </row>
    <row r="22" spans="1:120" ht="15.75">
      <c r="A22" s="28" t="s">
        <v>37</v>
      </c>
      <c r="B22" s="29"/>
      <c r="C22" s="30"/>
      <c r="D22" s="31">
        <f t="shared" ref="D22:N22" si="6">SUM(D23:D23)</f>
        <v>2604253</v>
      </c>
      <c r="E22" s="31">
        <f t="shared" si="6"/>
        <v>150418</v>
      </c>
      <c r="F22" s="31">
        <f t="shared" si="6"/>
        <v>0</v>
      </c>
      <c r="G22" s="31">
        <f t="shared" si="6"/>
        <v>1445456</v>
      </c>
      <c r="H22" s="31">
        <f t="shared" si="6"/>
        <v>0</v>
      </c>
      <c r="I22" s="31">
        <f t="shared" si="6"/>
        <v>3851664</v>
      </c>
      <c r="J22" s="31">
        <f t="shared" si="6"/>
        <v>664508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4"/>
        <v>8716299</v>
      </c>
      <c r="P22" s="43">
        <f t="shared" si="1"/>
        <v>137.75265112603714</v>
      </c>
      <c r="Q22" s="10"/>
    </row>
    <row r="23" spans="1:120">
      <c r="A23" s="12"/>
      <c r="B23" s="44">
        <v>541</v>
      </c>
      <c r="C23" s="20" t="s">
        <v>38</v>
      </c>
      <c r="D23" s="46">
        <v>2604253</v>
      </c>
      <c r="E23" s="46">
        <v>150418</v>
      </c>
      <c r="F23" s="46">
        <v>0</v>
      </c>
      <c r="G23" s="46">
        <v>1445456</v>
      </c>
      <c r="H23" s="46">
        <v>0</v>
      </c>
      <c r="I23" s="46">
        <v>3851664</v>
      </c>
      <c r="J23" s="46">
        <v>664508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8716299</v>
      </c>
      <c r="P23" s="47">
        <f t="shared" si="1"/>
        <v>137.75265112603714</v>
      </c>
      <c r="Q23" s="9"/>
    </row>
    <row r="24" spans="1:120" ht="15.75">
      <c r="A24" s="28" t="s">
        <v>39</v>
      </c>
      <c r="B24" s="29"/>
      <c r="C24" s="30"/>
      <c r="D24" s="31">
        <f t="shared" ref="D24:N24" si="7">SUM(D25:D25)</f>
        <v>0</v>
      </c>
      <c r="E24" s="31">
        <f t="shared" si="7"/>
        <v>31902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4"/>
        <v>31902</v>
      </c>
      <c r="P24" s="43">
        <f t="shared" si="1"/>
        <v>0.50418016594231529</v>
      </c>
      <c r="Q24" s="10"/>
    </row>
    <row r="25" spans="1:120">
      <c r="A25" s="13"/>
      <c r="B25" s="45">
        <v>552</v>
      </c>
      <c r="C25" s="21" t="s">
        <v>40</v>
      </c>
      <c r="D25" s="46">
        <v>0</v>
      </c>
      <c r="E25" s="46">
        <v>31902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31902</v>
      </c>
      <c r="P25" s="47">
        <f t="shared" si="1"/>
        <v>0.50418016594231529</v>
      </c>
      <c r="Q25" s="9"/>
    </row>
    <row r="26" spans="1:120" ht="15.75">
      <c r="A26" s="28" t="s">
        <v>42</v>
      </c>
      <c r="B26" s="29"/>
      <c r="C26" s="30"/>
      <c r="D26" s="31">
        <f t="shared" ref="D26:N26" si="8">SUM(D27:D28)</f>
        <v>3846228</v>
      </c>
      <c r="E26" s="31">
        <f t="shared" si="8"/>
        <v>281530</v>
      </c>
      <c r="F26" s="31">
        <f t="shared" si="8"/>
        <v>0</v>
      </c>
      <c r="G26" s="31">
        <f t="shared" si="8"/>
        <v>476723</v>
      </c>
      <c r="H26" s="31">
        <f t="shared" si="8"/>
        <v>0</v>
      </c>
      <c r="I26" s="31">
        <f t="shared" si="8"/>
        <v>1643392</v>
      </c>
      <c r="J26" s="31">
        <f t="shared" si="8"/>
        <v>46420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4"/>
        <v>6294293</v>
      </c>
      <c r="P26" s="43">
        <f t="shared" si="1"/>
        <v>99.475195574871591</v>
      </c>
      <c r="Q26" s="9"/>
    </row>
    <row r="27" spans="1:120">
      <c r="A27" s="12"/>
      <c r="B27" s="44">
        <v>572</v>
      </c>
      <c r="C27" s="20" t="s">
        <v>43</v>
      </c>
      <c r="D27" s="46">
        <v>3846228</v>
      </c>
      <c r="E27" s="46">
        <v>281530</v>
      </c>
      <c r="F27" s="46">
        <v>0</v>
      </c>
      <c r="G27" s="46">
        <v>476723</v>
      </c>
      <c r="H27" s="46">
        <v>0</v>
      </c>
      <c r="I27" s="46">
        <v>0</v>
      </c>
      <c r="J27" s="46">
        <v>559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4605040</v>
      </c>
      <c r="P27" s="47">
        <f t="shared" si="1"/>
        <v>72.778190438561836</v>
      </c>
      <c r="Q27" s="9"/>
    </row>
    <row r="28" spans="1:120">
      <c r="A28" s="12"/>
      <c r="B28" s="44">
        <v>579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1643392</v>
      </c>
      <c r="J28" s="46">
        <v>45861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1689253</v>
      </c>
      <c r="P28" s="47">
        <f t="shared" si="1"/>
        <v>26.697005136309759</v>
      </c>
      <c r="Q28" s="9"/>
    </row>
    <row r="29" spans="1:120" ht="15.75">
      <c r="A29" s="28" t="s">
        <v>46</v>
      </c>
      <c r="B29" s="29"/>
      <c r="C29" s="30"/>
      <c r="D29" s="31">
        <f t="shared" ref="D29:N29" si="9">SUM(D30:D30)</f>
        <v>447588</v>
      </c>
      <c r="E29" s="31">
        <f t="shared" si="9"/>
        <v>639071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1924045</v>
      </c>
      <c r="J29" s="31">
        <f t="shared" si="9"/>
        <v>622931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4"/>
        <v>3633635</v>
      </c>
      <c r="P29" s="43">
        <f t="shared" si="1"/>
        <v>57.426076649545635</v>
      </c>
      <c r="Q29" s="9"/>
    </row>
    <row r="30" spans="1:120" ht="15.75" thickBot="1">
      <c r="A30" s="12"/>
      <c r="B30" s="44">
        <v>581</v>
      </c>
      <c r="C30" s="20" t="s">
        <v>90</v>
      </c>
      <c r="D30" s="46">
        <v>447588</v>
      </c>
      <c r="E30" s="46">
        <v>639071</v>
      </c>
      <c r="F30" s="46">
        <v>0</v>
      </c>
      <c r="G30" s="46">
        <v>0</v>
      </c>
      <c r="H30" s="46">
        <v>0</v>
      </c>
      <c r="I30" s="46">
        <v>1924045</v>
      </c>
      <c r="J30" s="46">
        <v>622931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3633635</v>
      </c>
      <c r="P30" s="47">
        <f t="shared" si="1"/>
        <v>57.426076649545635</v>
      </c>
      <c r="Q30" s="9"/>
    </row>
    <row r="31" spans="1:120" ht="16.5" thickBot="1">
      <c r="A31" s="14" t="s">
        <v>10</v>
      </c>
      <c r="B31" s="23"/>
      <c r="C31" s="22"/>
      <c r="D31" s="15">
        <f>SUM(D5,D14,D18,D22,D24,D26,D29)</f>
        <v>37356201</v>
      </c>
      <c r="E31" s="15">
        <f t="shared" ref="E31:N31" si="10">SUM(E5,E14,E18,E22,E24,E26,E29)</f>
        <v>3823133</v>
      </c>
      <c r="F31" s="15">
        <f t="shared" si="10"/>
        <v>2692275</v>
      </c>
      <c r="G31" s="15">
        <f t="shared" si="10"/>
        <v>2731902</v>
      </c>
      <c r="H31" s="15">
        <f t="shared" si="10"/>
        <v>0</v>
      </c>
      <c r="I31" s="15">
        <f t="shared" si="10"/>
        <v>36887293</v>
      </c>
      <c r="J31" s="15">
        <f t="shared" si="10"/>
        <v>10859497</v>
      </c>
      <c r="K31" s="15">
        <f t="shared" si="10"/>
        <v>9022424</v>
      </c>
      <c r="L31" s="15">
        <f t="shared" si="10"/>
        <v>0</v>
      </c>
      <c r="M31" s="15">
        <f t="shared" si="10"/>
        <v>0</v>
      </c>
      <c r="N31" s="15">
        <f t="shared" si="10"/>
        <v>0</v>
      </c>
      <c r="O31" s="15">
        <f t="shared" si="4"/>
        <v>103372725</v>
      </c>
      <c r="P31" s="37">
        <f t="shared" si="1"/>
        <v>1633.7056499407349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91</v>
      </c>
      <c r="N33" s="93"/>
      <c r="O33" s="93"/>
      <c r="P33" s="41">
        <v>63275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8479709</v>
      </c>
      <c r="E5" s="26">
        <f t="shared" si="0"/>
        <v>2573250</v>
      </c>
      <c r="F5" s="26">
        <f t="shared" si="0"/>
        <v>2697771</v>
      </c>
      <c r="G5" s="26">
        <f t="shared" si="0"/>
        <v>1389178</v>
      </c>
      <c r="H5" s="26">
        <f t="shared" si="0"/>
        <v>0</v>
      </c>
      <c r="I5" s="26">
        <f t="shared" si="0"/>
        <v>600922</v>
      </c>
      <c r="J5" s="26">
        <f t="shared" si="0"/>
        <v>8464681</v>
      </c>
      <c r="K5" s="26">
        <f t="shared" si="0"/>
        <v>8607726</v>
      </c>
      <c r="L5" s="26">
        <f t="shared" si="0"/>
        <v>0</v>
      </c>
      <c r="M5" s="26">
        <f t="shared" si="0"/>
        <v>0</v>
      </c>
      <c r="N5" s="27">
        <f>SUM(D5:M5)</f>
        <v>32813237</v>
      </c>
      <c r="O5" s="32">
        <f t="shared" ref="O5:O31" si="1">(N5/O$33)</f>
        <v>522.23766552075381</v>
      </c>
      <c r="P5" s="6"/>
    </row>
    <row r="6" spans="1:133">
      <c r="A6" s="12"/>
      <c r="B6" s="44">
        <v>511</v>
      </c>
      <c r="C6" s="20" t="s">
        <v>19</v>
      </c>
      <c r="D6" s="46">
        <v>242130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242130</v>
      </c>
      <c r="O6" s="47">
        <f t="shared" si="1"/>
        <v>3.8536096256684491</v>
      </c>
      <c r="P6" s="9"/>
    </row>
    <row r="7" spans="1:133">
      <c r="A7" s="12"/>
      <c r="B7" s="44">
        <v>512</v>
      </c>
      <c r="C7" s="20" t="s">
        <v>20</v>
      </c>
      <c r="D7" s="46">
        <v>1780381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1780381</v>
      </c>
      <c r="O7" s="47">
        <f t="shared" si="1"/>
        <v>28.335577412783294</v>
      </c>
      <c r="P7" s="9"/>
    </row>
    <row r="8" spans="1:133">
      <c r="A8" s="12"/>
      <c r="B8" s="44">
        <v>513</v>
      </c>
      <c r="C8" s="20" t="s">
        <v>21</v>
      </c>
      <c r="D8" s="46">
        <v>2213027</v>
      </c>
      <c r="E8" s="46">
        <v>308408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2521435</v>
      </c>
      <c r="O8" s="47">
        <f t="shared" si="1"/>
        <v>40.129790552584673</v>
      </c>
      <c r="P8" s="9"/>
    </row>
    <row r="9" spans="1:133">
      <c r="A9" s="12"/>
      <c r="B9" s="44">
        <v>514</v>
      </c>
      <c r="C9" s="20" t="s">
        <v>22</v>
      </c>
      <c r="D9" s="46">
        <v>728776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728776</v>
      </c>
      <c r="O9" s="47">
        <f t="shared" si="1"/>
        <v>11.598803157626687</v>
      </c>
      <c r="P9" s="9"/>
    </row>
    <row r="10" spans="1:133">
      <c r="A10" s="12"/>
      <c r="B10" s="44">
        <v>515</v>
      </c>
      <c r="C10" s="20" t="s">
        <v>23</v>
      </c>
      <c r="D10" s="46">
        <v>1195419</v>
      </c>
      <c r="E10" s="46">
        <v>2264666</v>
      </c>
      <c r="F10" s="46">
        <v>0</v>
      </c>
      <c r="G10" s="46">
        <v>324052</v>
      </c>
      <c r="H10" s="46">
        <v>0</v>
      </c>
      <c r="I10" s="46">
        <v>20640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3804777</v>
      </c>
      <c r="O10" s="47">
        <f t="shared" si="1"/>
        <v>60.554765087853326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2697771</v>
      </c>
      <c r="G11" s="46">
        <v>316763</v>
      </c>
      <c r="H11" s="46">
        <v>0</v>
      </c>
      <c r="I11" s="46">
        <v>580259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3594793</v>
      </c>
      <c r="O11" s="47">
        <f t="shared" si="1"/>
        <v>57.212773745861981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8607726</v>
      </c>
      <c r="L12" s="46">
        <v>0</v>
      </c>
      <c r="M12" s="46">
        <v>0</v>
      </c>
      <c r="N12" s="46">
        <f t="shared" si="2"/>
        <v>8607726</v>
      </c>
      <c r="O12" s="47">
        <f t="shared" si="1"/>
        <v>136.99589381207028</v>
      </c>
      <c r="P12" s="9"/>
    </row>
    <row r="13" spans="1:133">
      <c r="A13" s="12"/>
      <c r="B13" s="44">
        <v>519</v>
      </c>
      <c r="C13" s="20" t="s">
        <v>63</v>
      </c>
      <c r="D13" s="46">
        <v>2319976</v>
      </c>
      <c r="E13" s="46">
        <v>176</v>
      </c>
      <c r="F13" s="46">
        <v>0</v>
      </c>
      <c r="G13" s="46">
        <v>748363</v>
      </c>
      <c r="H13" s="46">
        <v>0</v>
      </c>
      <c r="I13" s="46">
        <v>23</v>
      </c>
      <c r="J13" s="46">
        <v>8464681</v>
      </c>
      <c r="K13" s="46">
        <v>0</v>
      </c>
      <c r="L13" s="46">
        <v>0</v>
      </c>
      <c r="M13" s="46">
        <v>0</v>
      </c>
      <c r="N13" s="46">
        <f t="shared" si="2"/>
        <v>11533219</v>
      </c>
      <c r="O13" s="47">
        <f t="shared" si="1"/>
        <v>183.55645212630506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23787438</v>
      </c>
      <c r="E14" s="31">
        <f t="shared" si="3"/>
        <v>79489</v>
      </c>
      <c r="F14" s="31">
        <f t="shared" si="3"/>
        <v>0</v>
      </c>
      <c r="G14" s="31">
        <f t="shared" si="3"/>
        <v>39936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23906863</v>
      </c>
      <c r="O14" s="43">
        <f t="shared" si="1"/>
        <v>380.48865227909346</v>
      </c>
      <c r="P14" s="10"/>
    </row>
    <row r="15" spans="1:133">
      <c r="A15" s="12"/>
      <c r="B15" s="44">
        <v>521</v>
      </c>
      <c r="C15" s="20" t="s">
        <v>28</v>
      </c>
      <c r="D15" s="46">
        <v>13811597</v>
      </c>
      <c r="E15" s="46">
        <v>79489</v>
      </c>
      <c r="F15" s="46">
        <v>0</v>
      </c>
      <c r="G15" s="46">
        <v>24209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13915295</v>
      </c>
      <c r="O15" s="47">
        <f t="shared" si="1"/>
        <v>221.4682804940158</v>
      </c>
      <c r="P15" s="9"/>
    </row>
    <row r="16" spans="1:133">
      <c r="A16" s="12"/>
      <c r="B16" s="44">
        <v>522</v>
      </c>
      <c r="C16" s="20" t="s">
        <v>29</v>
      </c>
      <c r="D16" s="46">
        <v>9568250</v>
      </c>
      <c r="E16" s="46">
        <v>0</v>
      </c>
      <c r="F16" s="46">
        <v>0</v>
      </c>
      <c r="G16" s="46">
        <v>15727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9583977</v>
      </c>
      <c r="O16" s="47">
        <f t="shared" si="1"/>
        <v>152.53337471352177</v>
      </c>
      <c r="P16" s="9"/>
    </row>
    <row r="17" spans="1:119">
      <c r="A17" s="12"/>
      <c r="B17" s="44">
        <v>529</v>
      </c>
      <c r="C17" s="20" t="s">
        <v>30</v>
      </c>
      <c r="D17" s="46">
        <v>407591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407591</v>
      </c>
      <c r="O17" s="47">
        <f t="shared" si="1"/>
        <v>6.4869970715558951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29954874</v>
      </c>
      <c r="J18" s="31">
        <f t="shared" si="5"/>
        <v>1662987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31617861</v>
      </c>
      <c r="O18" s="43">
        <f t="shared" si="1"/>
        <v>503.21271008403363</v>
      </c>
      <c r="P18" s="10"/>
    </row>
    <row r="19" spans="1:119">
      <c r="A19" s="12"/>
      <c r="B19" s="44">
        <v>534</v>
      </c>
      <c r="C19" s="20" t="s">
        <v>64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7526021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7526021</v>
      </c>
      <c r="O19" s="47">
        <f t="shared" si="1"/>
        <v>119.78006429844665</v>
      </c>
      <c r="P19" s="9"/>
    </row>
    <row r="20" spans="1:119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22428853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22428853</v>
      </c>
      <c r="O20" s="47">
        <f t="shared" si="1"/>
        <v>356.96544754265341</v>
      </c>
      <c r="P20" s="9"/>
    </row>
    <row r="21" spans="1:119">
      <c r="A21" s="12"/>
      <c r="B21" s="44">
        <v>539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1662987</v>
      </c>
      <c r="K21" s="46">
        <v>0</v>
      </c>
      <c r="L21" s="46">
        <v>0</v>
      </c>
      <c r="M21" s="46">
        <v>0</v>
      </c>
      <c r="N21" s="46">
        <f t="shared" si="4"/>
        <v>1662987</v>
      </c>
      <c r="O21" s="47">
        <f t="shared" si="1"/>
        <v>26.467198242933538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2630488</v>
      </c>
      <c r="E22" s="31">
        <f t="shared" si="6"/>
        <v>1982105</v>
      </c>
      <c r="F22" s="31">
        <f t="shared" si="6"/>
        <v>0</v>
      </c>
      <c r="G22" s="31">
        <f t="shared" si="6"/>
        <v>2104290</v>
      </c>
      <c r="H22" s="31">
        <f t="shared" si="6"/>
        <v>0</v>
      </c>
      <c r="I22" s="31">
        <f t="shared" si="6"/>
        <v>2200682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8917565</v>
      </c>
      <c r="O22" s="43">
        <f t="shared" si="1"/>
        <v>141.92712312197605</v>
      </c>
      <c r="P22" s="10"/>
    </row>
    <row r="23" spans="1:119">
      <c r="A23" s="12"/>
      <c r="B23" s="44">
        <v>541</v>
      </c>
      <c r="C23" s="20" t="s">
        <v>66</v>
      </c>
      <c r="D23" s="46">
        <v>2630488</v>
      </c>
      <c r="E23" s="46">
        <v>1982105</v>
      </c>
      <c r="F23" s="46">
        <v>0</v>
      </c>
      <c r="G23" s="46">
        <v>2104290</v>
      </c>
      <c r="H23" s="46">
        <v>0</v>
      </c>
      <c r="I23" s="46">
        <v>2200682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8917565</v>
      </c>
      <c r="O23" s="47">
        <f t="shared" si="1"/>
        <v>141.92712312197605</v>
      </c>
      <c r="P23" s="9"/>
    </row>
    <row r="24" spans="1:119" ht="15.75">
      <c r="A24" s="28" t="s">
        <v>39</v>
      </c>
      <c r="B24" s="29"/>
      <c r="C24" s="30"/>
      <c r="D24" s="31">
        <f t="shared" ref="D24:M24" si="7">SUM(D25:D25)</f>
        <v>0</v>
      </c>
      <c r="E24" s="31">
        <f t="shared" si="7"/>
        <v>74525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74525</v>
      </c>
      <c r="O24" s="43">
        <f t="shared" si="1"/>
        <v>1.1860994397759104</v>
      </c>
      <c r="P24" s="10"/>
    </row>
    <row r="25" spans="1:119">
      <c r="A25" s="13"/>
      <c r="B25" s="45">
        <v>552</v>
      </c>
      <c r="C25" s="21" t="s">
        <v>40</v>
      </c>
      <c r="D25" s="46">
        <v>0</v>
      </c>
      <c r="E25" s="46">
        <v>74525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74525</v>
      </c>
      <c r="O25" s="47">
        <f t="shared" si="1"/>
        <v>1.1860994397759104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SUM(D27:D28)</f>
        <v>3936555</v>
      </c>
      <c r="E26" s="31">
        <f t="shared" si="8"/>
        <v>7120</v>
      </c>
      <c r="F26" s="31">
        <f t="shared" si="8"/>
        <v>0</v>
      </c>
      <c r="G26" s="31">
        <f t="shared" si="8"/>
        <v>335474</v>
      </c>
      <c r="H26" s="31">
        <f t="shared" si="8"/>
        <v>0</v>
      </c>
      <c r="I26" s="31">
        <f t="shared" si="8"/>
        <v>1436849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5715998</v>
      </c>
      <c r="O26" s="43">
        <f t="shared" si="1"/>
        <v>90.972720906544438</v>
      </c>
      <c r="P26" s="9"/>
    </row>
    <row r="27" spans="1:119">
      <c r="A27" s="12"/>
      <c r="B27" s="44">
        <v>572</v>
      </c>
      <c r="C27" s="20" t="s">
        <v>67</v>
      </c>
      <c r="D27" s="46">
        <v>3936555</v>
      </c>
      <c r="E27" s="46">
        <v>7120</v>
      </c>
      <c r="F27" s="46">
        <v>0</v>
      </c>
      <c r="G27" s="46">
        <v>335474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4279149</v>
      </c>
      <c r="O27" s="47">
        <f t="shared" si="1"/>
        <v>68.104612299465245</v>
      </c>
      <c r="P27" s="9"/>
    </row>
    <row r="28" spans="1:119">
      <c r="A28" s="12"/>
      <c r="B28" s="44">
        <v>579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1436849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1436849</v>
      </c>
      <c r="O28" s="47">
        <f t="shared" si="1"/>
        <v>22.868108607079197</v>
      </c>
      <c r="P28" s="9"/>
    </row>
    <row r="29" spans="1:119" ht="15.75">
      <c r="A29" s="28" t="s">
        <v>68</v>
      </c>
      <c r="B29" s="29"/>
      <c r="C29" s="30"/>
      <c r="D29" s="31">
        <f t="shared" ref="D29:M29" si="9">SUM(D30:D30)</f>
        <v>446385</v>
      </c>
      <c r="E29" s="31">
        <f t="shared" si="9"/>
        <v>645528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3916659</v>
      </c>
      <c r="J29" s="31">
        <f t="shared" si="9"/>
        <v>621257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5629829</v>
      </c>
      <c r="O29" s="43">
        <f t="shared" si="1"/>
        <v>89.601301884390125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446385</v>
      </c>
      <c r="E30" s="46">
        <v>645528</v>
      </c>
      <c r="F30" s="46">
        <v>0</v>
      </c>
      <c r="G30" s="46">
        <v>0</v>
      </c>
      <c r="H30" s="46">
        <v>0</v>
      </c>
      <c r="I30" s="46">
        <v>3916659</v>
      </c>
      <c r="J30" s="46">
        <v>621257</v>
      </c>
      <c r="K30" s="46">
        <v>0</v>
      </c>
      <c r="L30" s="46">
        <v>0</v>
      </c>
      <c r="M30" s="46">
        <v>0</v>
      </c>
      <c r="N30" s="46">
        <f t="shared" si="4"/>
        <v>5629829</v>
      </c>
      <c r="O30" s="47">
        <f t="shared" si="1"/>
        <v>89.601301884390125</v>
      </c>
      <c r="P30" s="9"/>
    </row>
    <row r="31" spans="1:119" ht="16.5" thickBot="1">
      <c r="A31" s="14" t="s">
        <v>10</v>
      </c>
      <c r="B31" s="23"/>
      <c r="C31" s="22"/>
      <c r="D31" s="15">
        <f>SUM(D5,D14,D18,D22,D24,D26,D29)</f>
        <v>39280575</v>
      </c>
      <c r="E31" s="15">
        <f t="shared" ref="E31:M31" si="10">SUM(E5,E14,E18,E22,E24,E26,E29)</f>
        <v>5362017</v>
      </c>
      <c r="F31" s="15">
        <f t="shared" si="10"/>
        <v>2697771</v>
      </c>
      <c r="G31" s="15">
        <f t="shared" si="10"/>
        <v>3868878</v>
      </c>
      <c r="H31" s="15">
        <f t="shared" si="10"/>
        <v>0</v>
      </c>
      <c r="I31" s="15">
        <f t="shared" si="10"/>
        <v>38109986</v>
      </c>
      <c r="J31" s="15">
        <f t="shared" si="10"/>
        <v>10748925</v>
      </c>
      <c r="K31" s="15">
        <f t="shared" si="10"/>
        <v>8607726</v>
      </c>
      <c r="L31" s="15">
        <f t="shared" si="10"/>
        <v>0</v>
      </c>
      <c r="M31" s="15">
        <f t="shared" si="10"/>
        <v>0</v>
      </c>
      <c r="N31" s="15">
        <f t="shared" si="4"/>
        <v>108675878</v>
      </c>
      <c r="O31" s="37">
        <f t="shared" si="1"/>
        <v>1729.6262732365674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85</v>
      </c>
      <c r="M33" s="93"/>
      <c r="N33" s="93"/>
      <c r="O33" s="41">
        <v>62832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6856189</v>
      </c>
      <c r="E5" s="26">
        <f t="shared" si="0"/>
        <v>1579710</v>
      </c>
      <c r="F5" s="26">
        <f t="shared" si="0"/>
        <v>2640119</v>
      </c>
      <c r="G5" s="26">
        <f t="shared" si="0"/>
        <v>1542415</v>
      </c>
      <c r="H5" s="26">
        <f t="shared" si="0"/>
        <v>0</v>
      </c>
      <c r="I5" s="26">
        <f t="shared" si="0"/>
        <v>0</v>
      </c>
      <c r="J5" s="26">
        <f t="shared" si="0"/>
        <v>8423608</v>
      </c>
      <c r="K5" s="26">
        <f t="shared" si="0"/>
        <v>8368987</v>
      </c>
      <c r="L5" s="26">
        <f t="shared" si="0"/>
        <v>0</v>
      </c>
      <c r="M5" s="26">
        <f t="shared" si="0"/>
        <v>0</v>
      </c>
      <c r="N5" s="27">
        <f>SUM(D5:M5)</f>
        <v>29411028</v>
      </c>
      <c r="O5" s="32">
        <f t="shared" ref="O5:O34" si="1">(N5/O$36)</f>
        <v>477.32002531768831</v>
      </c>
      <c r="P5" s="6"/>
    </row>
    <row r="6" spans="1:133">
      <c r="A6" s="12"/>
      <c r="B6" s="44">
        <v>511</v>
      </c>
      <c r="C6" s="20" t="s">
        <v>19</v>
      </c>
      <c r="D6" s="46">
        <v>188959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188959</v>
      </c>
      <c r="O6" s="47">
        <f t="shared" si="1"/>
        <v>3.0666699125241412</v>
      </c>
      <c r="P6" s="9"/>
    </row>
    <row r="7" spans="1:133">
      <c r="A7" s="12"/>
      <c r="B7" s="44">
        <v>512</v>
      </c>
      <c r="C7" s="20" t="s">
        <v>20</v>
      </c>
      <c r="D7" s="46">
        <v>629451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629451</v>
      </c>
      <c r="O7" s="47">
        <f t="shared" si="1"/>
        <v>10.215541165587419</v>
      </c>
      <c r="P7" s="9"/>
    </row>
    <row r="8" spans="1:133">
      <c r="A8" s="12"/>
      <c r="B8" s="44">
        <v>513</v>
      </c>
      <c r="C8" s="20" t="s">
        <v>21</v>
      </c>
      <c r="D8" s="46">
        <v>2071667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2071667</v>
      </c>
      <c r="O8" s="47">
        <f t="shared" si="1"/>
        <v>33.621679082071509</v>
      </c>
      <c r="P8" s="9"/>
    </row>
    <row r="9" spans="1:133">
      <c r="A9" s="12"/>
      <c r="B9" s="44">
        <v>514</v>
      </c>
      <c r="C9" s="20" t="s">
        <v>22</v>
      </c>
      <c r="D9" s="46">
        <v>605444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605444</v>
      </c>
      <c r="O9" s="47">
        <f t="shared" si="1"/>
        <v>9.8259246636480189</v>
      </c>
      <c r="P9" s="9"/>
    </row>
    <row r="10" spans="1:133">
      <c r="A10" s="12"/>
      <c r="B10" s="44">
        <v>515</v>
      </c>
      <c r="C10" s="20" t="s">
        <v>23</v>
      </c>
      <c r="D10" s="46">
        <v>1014565</v>
      </c>
      <c r="E10" s="46">
        <v>1579710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2594275</v>
      </c>
      <c r="O10" s="47">
        <f t="shared" si="1"/>
        <v>42.103234496973236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2640119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2640119</v>
      </c>
      <c r="O11" s="47">
        <f t="shared" si="1"/>
        <v>42.847249947254817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8368987</v>
      </c>
      <c r="L12" s="46">
        <v>0</v>
      </c>
      <c r="M12" s="46">
        <v>0</v>
      </c>
      <c r="N12" s="46">
        <f t="shared" si="2"/>
        <v>8368987</v>
      </c>
      <c r="O12" s="47">
        <f t="shared" si="1"/>
        <v>135.82269503546098</v>
      </c>
      <c r="P12" s="9"/>
    </row>
    <row r="13" spans="1:133">
      <c r="A13" s="12"/>
      <c r="B13" s="44">
        <v>519</v>
      </c>
      <c r="C13" s="20" t="s">
        <v>63</v>
      </c>
      <c r="D13" s="46">
        <v>2346103</v>
      </c>
      <c r="E13" s="46">
        <v>0</v>
      </c>
      <c r="F13" s="46">
        <v>0</v>
      </c>
      <c r="G13" s="46">
        <v>1542415</v>
      </c>
      <c r="H13" s="46">
        <v>0</v>
      </c>
      <c r="I13" s="46">
        <v>0</v>
      </c>
      <c r="J13" s="46">
        <v>8423608</v>
      </c>
      <c r="K13" s="46">
        <v>0</v>
      </c>
      <c r="L13" s="46">
        <v>0</v>
      </c>
      <c r="M13" s="46">
        <v>0</v>
      </c>
      <c r="N13" s="46">
        <f t="shared" si="2"/>
        <v>12312126</v>
      </c>
      <c r="O13" s="47">
        <f t="shared" si="1"/>
        <v>199.81703101416818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22933265</v>
      </c>
      <c r="E14" s="31">
        <f t="shared" si="3"/>
        <v>0</v>
      </c>
      <c r="F14" s="31">
        <f t="shared" si="3"/>
        <v>0</v>
      </c>
      <c r="G14" s="31">
        <f t="shared" si="3"/>
        <v>846157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23779422</v>
      </c>
      <c r="O14" s="43">
        <f t="shared" si="1"/>
        <v>385.92307317785674</v>
      </c>
      <c r="P14" s="10"/>
    </row>
    <row r="15" spans="1:133">
      <c r="A15" s="12"/>
      <c r="B15" s="44">
        <v>521</v>
      </c>
      <c r="C15" s="20" t="s">
        <v>28</v>
      </c>
      <c r="D15" s="46">
        <v>13159450</v>
      </c>
      <c r="E15" s="46">
        <v>0</v>
      </c>
      <c r="F15" s="46">
        <v>0</v>
      </c>
      <c r="G15" s="46">
        <v>723253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13882703</v>
      </c>
      <c r="O15" s="47">
        <f t="shared" si="1"/>
        <v>225.30637648700846</v>
      </c>
      <c r="P15" s="9"/>
    </row>
    <row r="16" spans="1:133">
      <c r="A16" s="12"/>
      <c r="B16" s="44">
        <v>522</v>
      </c>
      <c r="C16" s="20" t="s">
        <v>29</v>
      </c>
      <c r="D16" s="46">
        <v>9413040</v>
      </c>
      <c r="E16" s="46">
        <v>0</v>
      </c>
      <c r="F16" s="46">
        <v>0</v>
      </c>
      <c r="G16" s="46">
        <v>122904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9535944</v>
      </c>
      <c r="O16" s="47">
        <f t="shared" si="1"/>
        <v>154.76157553921809</v>
      </c>
      <c r="P16" s="9"/>
    </row>
    <row r="17" spans="1:16">
      <c r="A17" s="12"/>
      <c r="B17" s="44">
        <v>529</v>
      </c>
      <c r="C17" s="20" t="s">
        <v>30</v>
      </c>
      <c r="D17" s="46">
        <v>360775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360775</v>
      </c>
      <c r="O17" s="47">
        <f t="shared" si="1"/>
        <v>5.8551211516302315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28283932</v>
      </c>
      <c r="J18" s="31">
        <f t="shared" si="5"/>
        <v>1694349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29978281</v>
      </c>
      <c r="O18" s="43">
        <f t="shared" si="1"/>
        <v>486.52613726731261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3010550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3010550</v>
      </c>
      <c r="O19" s="47">
        <f t="shared" si="1"/>
        <v>48.859081097748998</v>
      </c>
      <c r="P19" s="9"/>
    </row>
    <row r="20" spans="1:16">
      <c r="A20" s="12"/>
      <c r="B20" s="44">
        <v>534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7708702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7708702</v>
      </c>
      <c r="O20" s="47">
        <f t="shared" si="1"/>
        <v>125.10674002304559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4097477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4097477</v>
      </c>
      <c r="O21" s="47">
        <f t="shared" si="1"/>
        <v>66.499131733125594</v>
      </c>
      <c r="P21" s="9"/>
    </row>
    <row r="22" spans="1:16">
      <c r="A22" s="12"/>
      <c r="B22" s="44">
        <v>536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13467203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13467203</v>
      </c>
      <c r="O22" s="47">
        <f t="shared" si="1"/>
        <v>218.56310758394599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1694349</v>
      </c>
      <c r="K23" s="46">
        <v>0</v>
      </c>
      <c r="L23" s="46">
        <v>0</v>
      </c>
      <c r="M23" s="46">
        <v>0</v>
      </c>
      <c r="N23" s="46">
        <f t="shared" si="4"/>
        <v>1694349</v>
      </c>
      <c r="O23" s="47">
        <f t="shared" si="1"/>
        <v>27.498076829446418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2470721</v>
      </c>
      <c r="E24" s="31">
        <f t="shared" si="6"/>
        <v>0</v>
      </c>
      <c r="F24" s="31">
        <f t="shared" si="6"/>
        <v>0</v>
      </c>
      <c r="G24" s="31">
        <f t="shared" si="6"/>
        <v>2258170</v>
      </c>
      <c r="H24" s="31">
        <f t="shared" si="6"/>
        <v>0</v>
      </c>
      <c r="I24" s="31">
        <f t="shared" si="6"/>
        <v>3834375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8563266</v>
      </c>
      <c r="O24" s="43">
        <f t="shared" si="1"/>
        <v>138.97570475680413</v>
      </c>
      <c r="P24" s="10"/>
    </row>
    <row r="25" spans="1:16">
      <c r="A25" s="12"/>
      <c r="B25" s="44">
        <v>541</v>
      </c>
      <c r="C25" s="20" t="s">
        <v>66</v>
      </c>
      <c r="D25" s="46">
        <v>2470721</v>
      </c>
      <c r="E25" s="46">
        <v>0</v>
      </c>
      <c r="F25" s="46">
        <v>0</v>
      </c>
      <c r="G25" s="46">
        <v>2258170</v>
      </c>
      <c r="H25" s="46">
        <v>0</v>
      </c>
      <c r="I25" s="46">
        <v>3834375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8563266</v>
      </c>
      <c r="O25" s="47">
        <f t="shared" si="1"/>
        <v>138.97570475680413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128237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128237</v>
      </c>
      <c r="O26" s="43">
        <f t="shared" si="1"/>
        <v>2.0811951247220732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68651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68651</v>
      </c>
      <c r="O27" s="47">
        <f t="shared" si="1"/>
        <v>1.1141568073745882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59586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59586</v>
      </c>
      <c r="O28" s="47">
        <f t="shared" si="1"/>
        <v>0.96703831734748524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4042395</v>
      </c>
      <c r="E29" s="31">
        <f t="shared" si="8"/>
        <v>293561</v>
      </c>
      <c r="F29" s="31">
        <f t="shared" si="8"/>
        <v>0</v>
      </c>
      <c r="G29" s="31">
        <f t="shared" si="8"/>
        <v>23897</v>
      </c>
      <c r="H29" s="31">
        <f t="shared" si="8"/>
        <v>0</v>
      </c>
      <c r="I29" s="31">
        <f t="shared" si="8"/>
        <v>1537888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5897741</v>
      </c>
      <c r="O29" s="43">
        <f t="shared" si="1"/>
        <v>95.7161335345765</v>
      </c>
      <c r="P29" s="9"/>
    </row>
    <row r="30" spans="1:16">
      <c r="A30" s="12"/>
      <c r="B30" s="44">
        <v>572</v>
      </c>
      <c r="C30" s="20" t="s">
        <v>67</v>
      </c>
      <c r="D30" s="46">
        <v>3467447</v>
      </c>
      <c r="E30" s="46">
        <v>293561</v>
      </c>
      <c r="F30" s="46">
        <v>0</v>
      </c>
      <c r="G30" s="46">
        <v>23897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3784905</v>
      </c>
      <c r="O30" s="47">
        <f t="shared" si="1"/>
        <v>61.42631092068747</v>
      </c>
      <c r="P30" s="9"/>
    </row>
    <row r="31" spans="1:16">
      <c r="A31" s="12"/>
      <c r="B31" s="44">
        <v>579</v>
      </c>
      <c r="C31" s="20" t="s">
        <v>44</v>
      </c>
      <c r="D31" s="46">
        <v>574948</v>
      </c>
      <c r="E31" s="46">
        <v>0</v>
      </c>
      <c r="F31" s="46">
        <v>0</v>
      </c>
      <c r="G31" s="46">
        <v>0</v>
      </c>
      <c r="H31" s="46">
        <v>0</v>
      </c>
      <c r="I31" s="46">
        <v>1537888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2112836</v>
      </c>
      <c r="O31" s="47">
        <f t="shared" si="1"/>
        <v>34.289822613889022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2058215</v>
      </c>
      <c r="E32" s="31">
        <f t="shared" si="9"/>
        <v>586977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1767874</v>
      </c>
      <c r="J32" s="31">
        <f t="shared" si="9"/>
        <v>624390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5037456</v>
      </c>
      <c r="O32" s="43">
        <f t="shared" si="1"/>
        <v>81.754321047762787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2058215</v>
      </c>
      <c r="E33" s="46">
        <v>586977</v>
      </c>
      <c r="F33" s="46">
        <v>0</v>
      </c>
      <c r="G33" s="46">
        <v>0</v>
      </c>
      <c r="H33" s="46">
        <v>0</v>
      </c>
      <c r="I33" s="46">
        <v>1767874</v>
      </c>
      <c r="J33" s="46">
        <v>624390</v>
      </c>
      <c r="K33" s="46">
        <v>0</v>
      </c>
      <c r="L33" s="46">
        <v>0</v>
      </c>
      <c r="M33" s="46">
        <v>0</v>
      </c>
      <c r="N33" s="46">
        <f t="shared" si="4"/>
        <v>5037456</v>
      </c>
      <c r="O33" s="47">
        <f t="shared" si="1"/>
        <v>81.754321047762787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38360785</v>
      </c>
      <c r="E34" s="15">
        <f t="shared" ref="E34:M34" si="10">SUM(E5,E14,E18,E24,E26,E29,E32)</f>
        <v>2588485</v>
      </c>
      <c r="F34" s="15">
        <f t="shared" si="10"/>
        <v>2640119</v>
      </c>
      <c r="G34" s="15">
        <f t="shared" si="10"/>
        <v>4670639</v>
      </c>
      <c r="H34" s="15">
        <f t="shared" si="10"/>
        <v>0</v>
      </c>
      <c r="I34" s="15">
        <f t="shared" si="10"/>
        <v>35424069</v>
      </c>
      <c r="J34" s="15">
        <f t="shared" si="10"/>
        <v>10742347</v>
      </c>
      <c r="K34" s="15">
        <f t="shared" si="10"/>
        <v>8368987</v>
      </c>
      <c r="L34" s="15">
        <f t="shared" si="10"/>
        <v>0</v>
      </c>
      <c r="M34" s="15">
        <f t="shared" si="10"/>
        <v>0</v>
      </c>
      <c r="N34" s="15">
        <f t="shared" si="4"/>
        <v>102795431</v>
      </c>
      <c r="O34" s="37">
        <f t="shared" si="1"/>
        <v>1668.2965902267231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83</v>
      </c>
      <c r="M36" s="93"/>
      <c r="N36" s="93"/>
      <c r="O36" s="41">
        <v>61617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8414926</v>
      </c>
      <c r="E5" s="26">
        <f t="shared" si="0"/>
        <v>1352649</v>
      </c>
      <c r="F5" s="26">
        <f t="shared" si="0"/>
        <v>2634506</v>
      </c>
      <c r="G5" s="26">
        <f t="shared" si="0"/>
        <v>3529152</v>
      </c>
      <c r="H5" s="26">
        <f t="shared" si="0"/>
        <v>0</v>
      </c>
      <c r="I5" s="26">
        <f t="shared" si="0"/>
        <v>0</v>
      </c>
      <c r="J5" s="26">
        <f t="shared" si="0"/>
        <v>7090283</v>
      </c>
      <c r="K5" s="26">
        <f t="shared" si="0"/>
        <v>8056831</v>
      </c>
      <c r="L5" s="26">
        <f t="shared" si="0"/>
        <v>0</v>
      </c>
      <c r="M5" s="26">
        <f t="shared" si="0"/>
        <v>0</v>
      </c>
      <c r="N5" s="27">
        <f>SUM(D5:M5)</f>
        <v>31078347</v>
      </c>
      <c r="O5" s="32">
        <f t="shared" ref="O5:O34" si="1">(N5/O$36)</f>
        <v>509.4059401071973</v>
      </c>
      <c r="P5" s="6"/>
    </row>
    <row r="6" spans="1:133">
      <c r="A6" s="12"/>
      <c r="B6" s="44">
        <v>511</v>
      </c>
      <c r="C6" s="20" t="s">
        <v>19</v>
      </c>
      <c r="D6" s="46">
        <v>183538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183538</v>
      </c>
      <c r="O6" s="47">
        <f t="shared" si="1"/>
        <v>3.0083758134045797</v>
      </c>
      <c r="P6" s="9"/>
    </row>
    <row r="7" spans="1:133">
      <c r="A7" s="12"/>
      <c r="B7" s="44">
        <v>512</v>
      </c>
      <c r="C7" s="20" t="s">
        <v>20</v>
      </c>
      <c r="D7" s="46">
        <v>552845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552845</v>
      </c>
      <c r="O7" s="47">
        <f t="shared" si="1"/>
        <v>9.0616958153715021</v>
      </c>
      <c r="P7" s="9"/>
    </row>
    <row r="8" spans="1:133">
      <c r="A8" s="12"/>
      <c r="B8" s="44">
        <v>513</v>
      </c>
      <c r="C8" s="20" t="s">
        <v>21</v>
      </c>
      <c r="D8" s="46">
        <v>1856839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1856839</v>
      </c>
      <c r="O8" s="47">
        <f t="shared" si="1"/>
        <v>30.435493123965315</v>
      </c>
      <c r="P8" s="9"/>
    </row>
    <row r="9" spans="1:133">
      <c r="A9" s="12"/>
      <c r="B9" s="44">
        <v>514</v>
      </c>
      <c r="C9" s="20" t="s">
        <v>22</v>
      </c>
      <c r="D9" s="46">
        <v>653447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653447</v>
      </c>
      <c r="O9" s="47">
        <f t="shared" si="1"/>
        <v>10.710665639495812</v>
      </c>
      <c r="P9" s="9"/>
    </row>
    <row r="10" spans="1:133">
      <c r="A10" s="12"/>
      <c r="B10" s="44">
        <v>515</v>
      </c>
      <c r="C10" s="20" t="s">
        <v>23</v>
      </c>
      <c r="D10" s="46">
        <v>1201001</v>
      </c>
      <c r="E10" s="46">
        <v>1352649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2553650</v>
      </c>
      <c r="O10" s="47">
        <f t="shared" si="1"/>
        <v>41.856939140126869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2634506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2634506</v>
      </c>
      <c r="O11" s="47">
        <f t="shared" si="1"/>
        <v>43.182251798914912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8056831</v>
      </c>
      <c r="L12" s="46">
        <v>0</v>
      </c>
      <c r="M12" s="46">
        <v>0</v>
      </c>
      <c r="N12" s="46">
        <f t="shared" si="2"/>
        <v>8056831</v>
      </c>
      <c r="O12" s="47">
        <f t="shared" si="1"/>
        <v>132.05971250143421</v>
      </c>
      <c r="P12" s="9"/>
    </row>
    <row r="13" spans="1:133">
      <c r="A13" s="12"/>
      <c r="B13" s="44">
        <v>519</v>
      </c>
      <c r="C13" s="20" t="s">
        <v>63</v>
      </c>
      <c r="D13" s="46">
        <v>3967256</v>
      </c>
      <c r="E13" s="46">
        <v>0</v>
      </c>
      <c r="F13" s="46">
        <v>0</v>
      </c>
      <c r="G13" s="46">
        <v>3529152</v>
      </c>
      <c r="H13" s="46">
        <v>0</v>
      </c>
      <c r="I13" s="46">
        <v>0</v>
      </c>
      <c r="J13" s="46">
        <v>7090283</v>
      </c>
      <c r="K13" s="46">
        <v>0</v>
      </c>
      <c r="L13" s="46">
        <v>0</v>
      </c>
      <c r="M13" s="46">
        <v>0</v>
      </c>
      <c r="N13" s="46">
        <f t="shared" si="2"/>
        <v>14586691</v>
      </c>
      <c r="O13" s="47">
        <f t="shared" si="1"/>
        <v>239.09080627448409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22396355</v>
      </c>
      <c r="E14" s="31">
        <f t="shared" si="3"/>
        <v>0</v>
      </c>
      <c r="F14" s="31">
        <f t="shared" si="3"/>
        <v>0</v>
      </c>
      <c r="G14" s="31">
        <f t="shared" si="3"/>
        <v>45203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22441558</v>
      </c>
      <c r="O14" s="43">
        <f t="shared" si="1"/>
        <v>367.84012194922059</v>
      </c>
      <c r="P14" s="10"/>
    </row>
    <row r="15" spans="1:133">
      <c r="A15" s="12"/>
      <c r="B15" s="44">
        <v>521</v>
      </c>
      <c r="C15" s="20" t="s">
        <v>28</v>
      </c>
      <c r="D15" s="46">
        <v>13228557</v>
      </c>
      <c r="E15" s="46">
        <v>0</v>
      </c>
      <c r="F15" s="46">
        <v>0</v>
      </c>
      <c r="G15" s="46">
        <v>42500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13271057</v>
      </c>
      <c r="O15" s="47">
        <f t="shared" si="1"/>
        <v>217.52621744332802</v>
      </c>
      <c r="P15" s="9"/>
    </row>
    <row r="16" spans="1:133">
      <c r="A16" s="12"/>
      <c r="B16" s="44">
        <v>522</v>
      </c>
      <c r="C16" s="20" t="s">
        <v>29</v>
      </c>
      <c r="D16" s="46">
        <v>8969553</v>
      </c>
      <c r="E16" s="46">
        <v>0</v>
      </c>
      <c r="F16" s="46">
        <v>0</v>
      </c>
      <c r="G16" s="46">
        <v>2703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8972256</v>
      </c>
      <c r="O16" s="47">
        <f t="shared" si="1"/>
        <v>147.064465898474</v>
      </c>
      <c r="P16" s="9"/>
    </row>
    <row r="17" spans="1:16">
      <c r="A17" s="12"/>
      <c r="B17" s="44">
        <v>529</v>
      </c>
      <c r="C17" s="20" t="s">
        <v>30</v>
      </c>
      <c r="D17" s="46">
        <v>198245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198245</v>
      </c>
      <c r="O17" s="47">
        <f t="shared" si="1"/>
        <v>3.2494386074185777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27313024</v>
      </c>
      <c r="J18" s="31">
        <f t="shared" si="5"/>
        <v>1578743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28891767</v>
      </c>
      <c r="O18" s="43">
        <f t="shared" si="1"/>
        <v>473.56565424773396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2853633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2853633</v>
      </c>
      <c r="O19" s="47">
        <f t="shared" si="1"/>
        <v>46.773967775246277</v>
      </c>
      <c r="P19" s="9"/>
    </row>
    <row r="20" spans="1:16">
      <c r="A20" s="12"/>
      <c r="B20" s="44">
        <v>534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7098135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7098135</v>
      </c>
      <c r="O20" s="47">
        <f t="shared" si="1"/>
        <v>116.34570309298628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3875180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3875180</v>
      </c>
      <c r="O21" s="47">
        <f t="shared" si="1"/>
        <v>63.518169450408955</v>
      </c>
      <c r="P21" s="9"/>
    </row>
    <row r="22" spans="1:16">
      <c r="A22" s="12"/>
      <c r="B22" s="44">
        <v>536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13486076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13486076</v>
      </c>
      <c r="O22" s="47">
        <f t="shared" si="1"/>
        <v>221.05059909193724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1578743</v>
      </c>
      <c r="K23" s="46">
        <v>0</v>
      </c>
      <c r="L23" s="46">
        <v>0</v>
      </c>
      <c r="M23" s="46">
        <v>0</v>
      </c>
      <c r="N23" s="46">
        <f t="shared" si="4"/>
        <v>1578743</v>
      </c>
      <c r="O23" s="47">
        <f t="shared" si="1"/>
        <v>25.877214837155172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2439883</v>
      </c>
      <c r="E24" s="31">
        <f t="shared" si="6"/>
        <v>0</v>
      </c>
      <c r="F24" s="31">
        <f t="shared" si="6"/>
        <v>0</v>
      </c>
      <c r="G24" s="31">
        <f t="shared" si="6"/>
        <v>1924115</v>
      </c>
      <c r="H24" s="31">
        <f t="shared" si="6"/>
        <v>0</v>
      </c>
      <c r="I24" s="31">
        <f t="shared" si="6"/>
        <v>3455655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7819653</v>
      </c>
      <c r="O24" s="43">
        <f t="shared" si="1"/>
        <v>128.17212214591291</v>
      </c>
      <c r="P24" s="10"/>
    </row>
    <row r="25" spans="1:16">
      <c r="A25" s="12"/>
      <c r="B25" s="44">
        <v>541</v>
      </c>
      <c r="C25" s="20" t="s">
        <v>66</v>
      </c>
      <c r="D25" s="46">
        <v>2439883</v>
      </c>
      <c r="E25" s="46">
        <v>0</v>
      </c>
      <c r="F25" s="46">
        <v>0</v>
      </c>
      <c r="G25" s="46">
        <v>1924115</v>
      </c>
      <c r="H25" s="46">
        <v>0</v>
      </c>
      <c r="I25" s="46">
        <v>3455655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7819653</v>
      </c>
      <c r="O25" s="47">
        <f t="shared" si="1"/>
        <v>128.17212214591291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1774779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1774779</v>
      </c>
      <c r="O26" s="43">
        <f t="shared" si="1"/>
        <v>29.090445671950039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1445255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1445255</v>
      </c>
      <c r="O27" s="47">
        <f t="shared" si="1"/>
        <v>23.689209788719698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329524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329524</v>
      </c>
      <c r="O28" s="47">
        <f t="shared" si="1"/>
        <v>5.4012358832303429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3754106</v>
      </c>
      <c r="E29" s="31">
        <f t="shared" si="8"/>
        <v>42731</v>
      </c>
      <c r="F29" s="31">
        <f t="shared" si="8"/>
        <v>0</v>
      </c>
      <c r="G29" s="31">
        <f t="shared" si="8"/>
        <v>28792</v>
      </c>
      <c r="H29" s="31">
        <f t="shared" si="8"/>
        <v>0</v>
      </c>
      <c r="I29" s="31">
        <f t="shared" si="8"/>
        <v>1545154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5370783</v>
      </c>
      <c r="O29" s="43">
        <f t="shared" si="1"/>
        <v>88.032634529331744</v>
      </c>
      <c r="P29" s="9"/>
    </row>
    <row r="30" spans="1:16">
      <c r="A30" s="12"/>
      <c r="B30" s="44">
        <v>572</v>
      </c>
      <c r="C30" s="20" t="s">
        <v>67</v>
      </c>
      <c r="D30" s="46">
        <v>3249719</v>
      </c>
      <c r="E30" s="46">
        <v>42731</v>
      </c>
      <c r="F30" s="46">
        <v>0</v>
      </c>
      <c r="G30" s="46">
        <v>28792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3321242</v>
      </c>
      <c r="O30" s="47">
        <f t="shared" si="1"/>
        <v>54.438558245504758</v>
      </c>
      <c r="P30" s="9"/>
    </row>
    <row r="31" spans="1:16">
      <c r="A31" s="12"/>
      <c r="B31" s="44">
        <v>579</v>
      </c>
      <c r="C31" s="20" t="s">
        <v>44</v>
      </c>
      <c r="D31" s="46">
        <v>504387</v>
      </c>
      <c r="E31" s="46">
        <v>0</v>
      </c>
      <c r="F31" s="46">
        <v>0</v>
      </c>
      <c r="G31" s="46">
        <v>0</v>
      </c>
      <c r="H31" s="46">
        <v>0</v>
      </c>
      <c r="I31" s="46">
        <v>1545154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2049541</v>
      </c>
      <c r="O31" s="47">
        <f t="shared" si="1"/>
        <v>33.594076283826979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1309522</v>
      </c>
      <c r="E32" s="31">
        <f t="shared" si="9"/>
        <v>1209567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1739550</v>
      </c>
      <c r="J32" s="31">
        <f t="shared" si="9"/>
        <v>2429596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6688235</v>
      </c>
      <c r="O32" s="43">
        <f t="shared" si="1"/>
        <v>109.62702224261994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1309522</v>
      </c>
      <c r="E33" s="46">
        <v>1209567</v>
      </c>
      <c r="F33" s="46">
        <v>0</v>
      </c>
      <c r="G33" s="46">
        <v>0</v>
      </c>
      <c r="H33" s="46">
        <v>0</v>
      </c>
      <c r="I33" s="46">
        <v>1739550</v>
      </c>
      <c r="J33" s="46">
        <v>2429596</v>
      </c>
      <c r="K33" s="46">
        <v>0</v>
      </c>
      <c r="L33" s="46">
        <v>0</v>
      </c>
      <c r="M33" s="46">
        <v>0</v>
      </c>
      <c r="N33" s="46">
        <f t="shared" si="4"/>
        <v>6688235</v>
      </c>
      <c r="O33" s="47">
        <f t="shared" si="1"/>
        <v>109.62702224261994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38314792</v>
      </c>
      <c r="E34" s="15">
        <f t="shared" ref="E34:M34" si="10">SUM(E5,E14,E18,E24,E26,E29,E32)</f>
        <v>4379726</v>
      </c>
      <c r="F34" s="15">
        <f t="shared" si="10"/>
        <v>2634506</v>
      </c>
      <c r="G34" s="15">
        <f t="shared" si="10"/>
        <v>5527262</v>
      </c>
      <c r="H34" s="15">
        <f t="shared" si="10"/>
        <v>0</v>
      </c>
      <c r="I34" s="15">
        <f t="shared" si="10"/>
        <v>34053383</v>
      </c>
      <c r="J34" s="15">
        <f t="shared" si="10"/>
        <v>11098622</v>
      </c>
      <c r="K34" s="15">
        <f t="shared" si="10"/>
        <v>8056831</v>
      </c>
      <c r="L34" s="15">
        <f t="shared" si="10"/>
        <v>0</v>
      </c>
      <c r="M34" s="15">
        <f t="shared" si="10"/>
        <v>0</v>
      </c>
      <c r="N34" s="15">
        <f t="shared" si="4"/>
        <v>104065122</v>
      </c>
      <c r="O34" s="37">
        <f t="shared" si="1"/>
        <v>1705.7339408939665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81</v>
      </c>
      <c r="M36" s="93"/>
      <c r="N36" s="93"/>
      <c r="O36" s="41">
        <v>61009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14435229</v>
      </c>
      <c r="E5" s="26">
        <f t="shared" si="0"/>
        <v>1252064</v>
      </c>
      <c r="F5" s="26">
        <f t="shared" si="0"/>
        <v>2639308</v>
      </c>
      <c r="G5" s="26">
        <f t="shared" si="0"/>
        <v>3230133</v>
      </c>
      <c r="H5" s="26">
        <f t="shared" si="0"/>
        <v>0</v>
      </c>
      <c r="I5" s="26">
        <f t="shared" si="0"/>
        <v>0</v>
      </c>
      <c r="J5" s="26">
        <f t="shared" si="0"/>
        <v>6512104</v>
      </c>
      <c r="K5" s="26">
        <f t="shared" si="0"/>
        <v>7642841</v>
      </c>
      <c r="L5" s="26">
        <f t="shared" si="0"/>
        <v>0</v>
      </c>
      <c r="M5" s="26">
        <f t="shared" si="0"/>
        <v>0</v>
      </c>
      <c r="N5" s="27">
        <f>SUM(D5:M5)</f>
        <v>35711679</v>
      </c>
      <c r="O5" s="32">
        <f t="shared" ref="O5:O34" si="1">(N5/O$36)</f>
        <v>598.93801257861639</v>
      </c>
      <c r="P5" s="6"/>
    </row>
    <row r="6" spans="1:133">
      <c r="A6" s="12"/>
      <c r="B6" s="44">
        <v>511</v>
      </c>
      <c r="C6" s="20" t="s">
        <v>19</v>
      </c>
      <c r="D6" s="46">
        <v>189550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189550</v>
      </c>
      <c r="O6" s="47">
        <f t="shared" si="1"/>
        <v>3.1790356394129979</v>
      </c>
      <c r="P6" s="9"/>
    </row>
    <row r="7" spans="1:133">
      <c r="A7" s="12"/>
      <c r="B7" s="44">
        <v>512</v>
      </c>
      <c r="C7" s="20" t="s">
        <v>20</v>
      </c>
      <c r="D7" s="46">
        <v>556129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556129</v>
      </c>
      <c r="O7" s="47">
        <f t="shared" si="1"/>
        <v>9.3271111111111118</v>
      </c>
      <c r="P7" s="9"/>
    </row>
    <row r="8" spans="1:133">
      <c r="A8" s="12"/>
      <c r="B8" s="44">
        <v>513</v>
      </c>
      <c r="C8" s="20" t="s">
        <v>21</v>
      </c>
      <c r="D8" s="46">
        <v>1802950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1802950</v>
      </c>
      <c r="O8" s="47">
        <f t="shared" si="1"/>
        <v>30.238155136268343</v>
      </c>
      <c r="P8" s="9"/>
    </row>
    <row r="9" spans="1:133">
      <c r="A9" s="12"/>
      <c r="B9" s="44">
        <v>514</v>
      </c>
      <c r="C9" s="20" t="s">
        <v>22</v>
      </c>
      <c r="D9" s="46">
        <v>622236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622236</v>
      </c>
      <c r="O9" s="47">
        <f t="shared" si="1"/>
        <v>10.435823899371069</v>
      </c>
      <c r="P9" s="9"/>
    </row>
    <row r="10" spans="1:133">
      <c r="A10" s="12"/>
      <c r="B10" s="44">
        <v>515</v>
      </c>
      <c r="C10" s="20" t="s">
        <v>23</v>
      </c>
      <c r="D10" s="46">
        <v>1477657</v>
      </c>
      <c r="E10" s="46">
        <v>1252064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2729721</v>
      </c>
      <c r="O10" s="47">
        <f t="shared" si="1"/>
        <v>45.781484276729557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2639308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2639308</v>
      </c>
      <c r="O11" s="47">
        <f t="shared" si="1"/>
        <v>44.26512368972746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7642841</v>
      </c>
      <c r="L12" s="46">
        <v>0</v>
      </c>
      <c r="M12" s="46">
        <v>0</v>
      </c>
      <c r="N12" s="46">
        <f t="shared" si="2"/>
        <v>7642841</v>
      </c>
      <c r="O12" s="47">
        <f t="shared" si="1"/>
        <v>128.18181970649894</v>
      </c>
      <c r="P12" s="9"/>
    </row>
    <row r="13" spans="1:133">
      <c r="A13" s="12"/>
      <c r="B13" s="44">
        <v>519</v>
      </c>
      <c r="C13" s="20" t="s">
        <v>63</v>
      </c>
      <c r="D13" s="46">
        <v>9786707</v>
      </c>
      <c r="E13" s="46">
        <v>0</v>
      </c>
      <c r="F13" s="46">
        <v>0</v>
      </c>
      <c r="G13" s="46">
        <v>3230133</v>
      </c>
      <c r="H13" s="46">
        <v>0</v>
      </c>
      <c r="I13" s="46">
        <v>0</v>
      </c>
      <c r="J13" s="46">
        <v>6512104</v>
      </c>
      <c r="K13" s="46">
        <v>0</v>
      </c>
      <c r="L13" s="46">
        <v>0</v>
      </c>
      <c r="M13" s="46">
        <v>0</v>
      </c>
      <c r="N13" s="46">
        <f t="shared" si="2"/>
        <v>19528944</v>
      </c>
      <c r="O13" s="47">
        <f t="shared" si="1"/>
        <v>327.52945911949683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20549853</v>
      </c>
      <c r="E14" s="31">
        <f t="shared" si="3"/>
        <v>0</v>
      </c>
      <c r="F14" s="31">
        <f t="shared" si="3"/>
        <v>0</v>
      </c>
      <c r="G14" s="31">
        <f t="shared" si="3"/>
        <v>39984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20589837</v>
      </c>
      <c r="O14" s="43">
        <f t="shared" si="1"/>
        <v>345.322213836478</v>
      </c>
      <c r="P14" s="10"/>
    </row>
    <row r="15" spans="1:133">
      <c r="A15" s="12"/>
      <c r="B15" s="44">
        <v>521</v>
      </c>
      <c r="C15" s="20" t="s">
        <v>28</v>
      </c>
      <c r="D15" s="46">
        <v>12141370</v>
      </c>
      <c r="E15" s="46">
        <v>0</v>
      </c>
      <c r="F15" s="46">
        <v>0</v>
      </c>
      <c r="G15" s="46">
        <v>36922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12178292</v>
      </c>
      <c r="O15" s="47">
        <f t="shared" si="1"/>
        <v>204.24808385744234</v>
      </c>
      <c r="P15" s="9"/>
    </row>
    <row r="16" spans="1:133">
      <c r="A16" s="12"/>
      <c r="B16" s="44">
        <v>522</v>
      </c>
      <c r="C16" s="20" t="s">
        <v>29</v>
      </c>
      <c r="D16" s="46">
        <v>8390659</v>
      </c>
      <c r="E16" s="46">
        <v>0</v>
      </c>
      <c r="F16" s="46">
        <v>0</v>
      </c>
      <c r="G16" s="46">
        <v>3062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8393721</v>
      </c>
      <c r="O16" s="47">
        <f t="shared" si="1"/>
        <v>140.77519496855345</v>
      </c>
      <c r="P16" s="9"/>
    </row>
    <row r="17" spans="1:16">
      <c r="A17" s="12"/>
      <c r="B17" s="44">
        <v>529</v>
      </c>
      <c r="C17" s="20" t="s">
        <v>30</v>
      </c>
      <c r="D17" s="46">
        <v>17824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17824</v>
      </c>
      <c r="O17" s="47">
        <f t="shared" si="1"/>
        <v>0.2989350104821803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27430679</v>
      </c>
      <c r="J18" s="31">
        <f t="shared" si="5"/>
        <v>1471778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28902457</v>
      </c>
      <c r="O18" s="43">
        <f t="shared" si="1"/>
        <v>484.73722431865826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2904968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2904968</v>
      </c>
      <c r="O19" s="47">
        <f t="shared" si="1"/>
        <v>48.720637316561842</v>
      </c>
      <c r="P19" s="9"/>
    </row>
    <row r="20" spans="1:16">
      <c r="A20" s="12"/>
      <c r="B20" s="44">
        <v>534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6965251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6965251</v>
      </c>
      <c r="O20" s="47">
        <f t="shared" si="1"/>
        <v>116.81762683438156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3559475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3559475</v>
      </c>
      <c r="O21" s="47">
        <f t="shared" si="1"/>
        <v>59.697693920335432</v>
      </c>
      <c r="P21" s="9"/>
    </row>
    <row r="22" spans="1:16">
      <c r="A22" s="12"/>
      <c r="B22" s="44">
        <v>536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14000985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14000985</v>
      </c>
      <c r="O22" s="47">
        <f t="shared" si="1"/>
        <v>234.81735849056605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1471778</v>
      </c>
      <c r="K23" s="46">
        <v>0</v>
      </c>
      <c r="L23" s="46">
        <v>0</v>
      </c>
      <c r="M23" s="46">
        <v>0</v>
      </c>
      <c r="N23" s="46">
        <f t="shared" si="4"/>
        <v>1471778</v>
      </c>
      <c r="O23" s="47">
        <f t="shared" si="1"/>
        <v>24.683907756813419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2488805</v>
      </c>
      <c r="E24" s="31">
        <f t="shared" si="6"/>
        <v>0</v>
      </c>
      <c r="F24" s="31">
        <f t="shared" si="6"/>
        <v>0</v>
      </c>
      <c r="G24" s="31">
        <f t="shared" si="6"/>
        <v>1149006</v>
      </c>
      <c r="H24" s="31">
        <f t="shared" si="6"/>
        <v>0</v>
      </c>
      <c r="I24" s="31">
        <f t="shared" si="6"/>
        <v>3412416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7050227</v>
      </c>
      <c r="O24" s="43">
        <f t="shared" si="1"/>
        <v>118.24280083857442</v>
      </c>
      <c r="P24" s="10"/>
    </row>
    <row r="25" spans="1:16">
      <c r="A25" s="12"/>
      <c r="B25" s="44">
        <v>541</v>
      </c>
      <c r="C25" s="20" t="s">
        <v>66</v>
      </c>
      <c r="D25" s="46">
        <v>2488805</v>
      </c>
      <c r="E25" s="46">
        <v>0</v>
      </c>
      <c r="F25" s="46">
        <v>0</v>
      </c>
      <c r="G25" s="46">
        <v>1149006</v>
      </c>
      <c r="H25" s="46">
        <v>0</v>
      </c>
      <c r="I25" s="46">
        <v>3412416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7050227</v>
      </c>
      <c r="O25" s="47">
        <f t="shared" si="1"/>
        <v>118.24280083857442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854196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854196</v>
      </c>
      <c r="O26" s="43">
        <f t="shared" si="1"/>
        <v>14.326138364779874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602322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602322</v>
      </c>
      <c r="O27" s="47">
        <f t="shared" si="1"/>
        <v>10.101836477987421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251874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251874</v>
      </c>
      <c r="O28" s="47">
        <f t="shared" si="1"/>
        <v>4.2243018867924524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3443891</v>
      </c>
      <c r="E29" s="31">
        <f t="shared" si="8"/>
        <v>62139</v>
      </c>
      <c r="F29" s="31">
        <f t="shared" si="8"/>
        <v>0</v>
      </c>
      <c r="G29" s="31">
        <f t="shared" si="8"/>
        <v>61397</v>
      </c>
      <c r="H29" s="31">
        <f t="shared" si="8"/>
        <v>0</v>
      </c>
      <c r="I29" s="31">
        <f t="shared" si="8"/>
        <v>1492283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5059710</v>
      </c>
      <c r="O29" s="43">
        <f t="shared" si="1"/>
        <v>84.858867924528298</v>
      </c>
      <c r="P29" s="9"/>
    </row>
    <row r="30" spans="1:16">
      <c r="A30" s="12"/>
      <c r="B30" s="44">
        <v>572</v>
      </c>
      <c r="C30" s="20" t="s">
        <v>67</v>
      </c>
      <c r="D30" s="46">
        <v>2982332</v>
      </c>
      <c r="E30" s="46">
        <v>62139</v>
      </c>
      <c r="F30" s="46">
        <v>0</v>
      </c>
      <c r="G30" s="46">
        <v>61397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3105868</v>
      </c>
      <c r="O30" s="47">
        <f t="shared" si="1"/>
        <v>52.090029350104821</v>
      </c>
      <c r="P30" s="9"/>
    </row>
    <row r="31" spans="1:16">
      <c r="A31" s="12"/>
      <c r="B31" s="44">
        <v>579</v>
      </c>
      <c r="C31" s="20" t="s">
        <v>44</v>
      </c>
      <c r="D31" s="46">
        <v>461559</v>
      </c>
      <c r="E31" s="46">
        <v>0</v>
      </c>
      <c r="F31" s="46">
        <v>0</v>
      </c>
      <c r="G31" s="46">
        <v>0</v>
      </c>
      <c r="H31" s="46">
        <v>0</v>
      </c>
      <c r="I31" s="46">
        <v>1492283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1953842</v>
      </c>
      <c r="O31" s="47">
        <f t="shared" si="1"/>
        <v>32.768838574423484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3119125</v>
      </c>
      <c r="E32" s="31">
        <f t="shared" si="9"/>
        <v>581264</v>
      </c>
      <c r="F32" s="31">
        <f t="shared" si="9"/>
        <v>1125</v>
      </c>
      <c r="G32" s="31">
        <f t="shared" si="9"/>
        <v>26639</v>
      </c>
      <c r="H32" s="31">
        <f t="shared" si="9"/>
        <v>0</v>
      </c>
      <c r="I32" s="31">
        <f t="shared" si="9"/>
        <v>1694881</v>
      </c>
      <c r="J32" s="31">
        <f t="shared" si="9"/>
        <v>624173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6047207</v>
      </c>
      <c r="O32" s="43">
        <f t="shared" si="1"/>
        <v>101.42066247379455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3119125</v>
      </c>
      <c r="E33" s="46">
        <v>581264</v>
      </c>
      <c r="F33" s="46">
        <v>1125</v>
      </c>
      <c r="G33" s="46">
        <v>26639</v>
      </c>
      <c r="H33" s="46">
        <v>0</v>
      </c>
      <c r="I33" s="46">
        <v>1694881</v>
      </c>
      <c r="J33" s="46">
        <v>624173</v>
      </c>
      <c r="K33" s="46">
        <v>0</v>
      </c>
      <c r="L33" s="46">
        <v>0</v>
      </c>
      <c r="M33" s="46">
        <v>0</v>
      </c>
      <c r="N33" s="46">
        <f t="shared" si="4"/>
        <v>6047207</v>
      </c>
      <c r="O33" s="47">
        <f t="shared" si="1"/>
        <v>101.42066247379455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44036903</v>
      </c>
      <c r="E34" s="15">
        <f t="shared" ref="E34:M34" si="10">SUM(E5,E14,E18,E24,E26,E29,E32)</f>
        <v>2749663</v>
      </c>
      <c r="F34" s="15">
        <f t="shared" si="10"/>
        <v>2640433</v>
      </c>
      <c r="G34" s="15">
        <f t="shared" si="10"/>
        <v>4507159</v>
      </c>
      <c r="H34" s="15">
        <f t="shared" si="10"/>
        <v>0</v>
      </c>
      <c r="I34" s="15">
        <f t="shared" si="10"/>
        <v>34030259</v>
      </c>
      <c r="J34" s="15">
        <f t="shared" si="10"/>
        <v>8608055</v>
      </c>
      <c r="K34" s="15">
        <f t="shared" si="10"/>
        <v>7642841</v>
      </c>
      <c r="L34" s="15">
        <f t="shared" si="10"/>
        <v>0</v>
      </c>
      <c r="M34" s="15">
        <f t="shared" si="10"/>
        <v>0</v>
      </c>
      <c r="N34" s="15">
        <f t="shared" si="4"/>
        <v>104215313</v>
      </c>
      <c r="O34" s="37">
        <f t="shared" si="1"/>
        <v>1747.8459203354298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79</v>
      </c>
      <c r="M36" s="93"/>
      <c r="N36" s="93"/>
      <c r="O36" s="41">
        <v>59625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6300812</v>
      </c>
      <c r="E5" s="26">
        <f t="shared" si="0"/>
        <v>1094898</v>
      </c>
      <c r="F5" s="26">
        <f t="shared" si="0"/>
        <v>16777959</v>
      </c>
      <c r="G5" s="26">
        <f t="shared" si="0"/>
        <v>1356082</v>
      </c>
      <c r="H5" s="26">
        <f t="shared" si="0"/>
        <v>0</v>
      </c>
      <c r="I5" s="26">
        <f t="shared" si="0"/>
        <v>0</v>
      </c>
      <c r="J5" s="26">
        <f t="shared" si="0"/>
        <v>6461504</v>
      </c>
      <c r="K5" s="26">
        <f t="shared" si="0"/>
        <v>9432305</v>
      </c>
      <c r="L5" s="26">
        <f t="shared" si="0"/>
        <v>0</v>
      </c>
      <c r="M5" s="26">
        <f t="shared" si="0"/>
        <v>0</v>
      </c>
      <c r="N5" s="27">
        <f>SUM(D5:M5)</f>
        <v>41423560</v>
      </c>
      <c r="O5" s="32">
        <f t="shared" ref="O5:O34" si="1">(N5/O$36)</f>
        <v>698.36567478715335</v>
      </c>
      <c r="P5" s="6"/>
    </row>
    <row r="6" spans="1:133">
      <c r="A6" s="12"/>
      <c r="B6" s="44">
        <v>511</v>
      </c>
      <c r="C6" s="20" t="s">
        <v>19</v>
      </c>
      <c r="D6" s="46">
        <v>212693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212693</v>
      </c>
      <c r="O6" s="47">
        <f t="shared" si="1"/>
        <v>3.5858214616876003</v>
      </c>
      <c r="P6" s="9"/>
    </row>
    <row r="7" spans="1:133">
      <c r="A7" s="12"/>
      <c r="B7" s="44">
        <v>512</v>
      </c>
      <c r="C7" s="20" t="s">
        <v>20</v>
      </c>
      <c r="D7" s="46">
        <v>588524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588524</v>
      </c>
      <c r="O7" s="47">
        <f t="shared" si="1"/>
        <v>9.9220096097108659</v>
      </c>
      <c r="P7" s="9"/>
    </row>
    <row r="8" spans="1:133">
      <c r="A8" s="12"/>
      <c r="B8" s="44">
        <v>513</v>
      </c>
      <c r="C8" s="20" t="s">
        <v>21</v>
      </c>
      <c r="D8" s="46">
        <v>1634755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1634755</v>
      </c>
      <c r="O8" s="47">
        <f t="shared" si="1"/>
        <v>27.560566467166822</v>
      </c>
      <c r="P8" s="9"/>
    </row>
    <row r="9" spans="1:133">
      <c r="A9" s="12"/>
      <c r="B9" s="44">
        <v>514</v>
      </c>
      <c r="C9" s="20" t="s">
        <v>22</v>
      </c>
      <c r="D9" s="46">
        <v>563990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563990</v>
      </c>
      <c r="O9" s="47">
        <f t="shared" si="1"/>
        <v>9.5083874230801655</v>
      </c>
      <c r="P9" s="9"/>
    </row>
    <row r="10" spans="1:133">
      <c r="A10" s="12"/>
      <c r="B10" s="44">
        <v>515</v>
      </c>
      <c r="C10" s="20" t="s">
        <v>23</v>
      </c>
      <c r="D10" s="46">
        <v>1388546</v>
      </c>
      <c r="E10" s="46">
        <v>1094898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2483444</v>
      </c>
      <c r="O10" s="47">
        <f t="shared" si="1"/>
        <v>41.868734721402681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16777959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16777959</v>
      </c>
      <c r="O11" s="47">
        <f t="shared" si="1"/>
        <v>282.86199106465483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9432305</v>
      </c>
      <c r="L12" s="46">
        <v>0</v>
      </c>
      <c r="M12" s="46">
        <v>0</v>
      </c>
      <c r="N12" s="46">
        <f t="shared" si="2"/>
        <v>9432305</v>
      </c>
      <c r="O12" s="47">
        <f t="shared" si="1"/>
        <v>159.020568153081</v>
      </c>
      <c r="P12" s="9"/>
    </row>
    <row r="13" spans="1:133">
      <c r="A13" s="12"/>
      <c r="B13" s="44">
        <v>519</v>
      </c>
      <c r="C13" s="20" t="s">
        <v>63</v>
      </c>
      <c r="D13" s="46">
        <v>1912304</v>
      </c>
      <c r="E13" s="46">
        <v>0</v>
      </c>
      <c r="F13" s="46">
        <v>0</v>
      </c>
      <c r="G13" s="46">
        <v>1356082</v>
      </c>
      <c r="H13" s="46">
        <v>0</v>
      </c>
      <c r="I13" s="46">
        <v>0</v>
      </c>
      <c r="J13" s="46">
        <v>6461504</v>
      </c>
      <c r="K13" s="46">
        <v>0</v>
      </c>
      <c r="L13" s="46">
        <v>0</v>
      </c>
      <c r="M13" s="46">
        <v>0</v>
      </c>
      <c r="N13" s="46">
        <f t="shared" si="2"/>
        <v>9729890</v>
      </c>
      <c r="O13" s="47">
        <f t="shared" si="1"/>
        <v>164.03759588636939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20199687</v>
      </c>
      <c r="E14" s="31">
        <f t="shared" si="3"/>
        <v>0</v>
      </c>
      <c r="F14" s="31">
        <f t="shared" si="3"/>
        <v>0</v>
      </c>
      <c r="G14" s="31">
        <f t="shared" si="3"/>
        <v>23194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20222881</v>
      </c>
      <c r="O14" s="43">
        <f t="shared" si="1"/>
        <v>340.94041979263255</v>
      </c>
      <c r="P14" s="10"/>
    </row>
    <row r="15" spans="1:133">
      <c r="A15" s="12"/>
      <c r="B15" s="44">
        <v>521</v>
      </c>
      <c r="C15" s="20" t="s">
        <v>28</v>
      </c>
      <c r="D15" s="46">
        <v>11918775</v>
      </c>
      <c r="E15" s="46">
        <v>0</v>
      </c>
      <c r="F15" s="46">
        <v>0</v>
      </c>
      <c r="G15" s="46">
        <v>22425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11941200</v>
      </c>
      <c r="O15" s="47">
        <f t="shared" si="1"/>
        <v>201.31838489420889</v>
      </c>
      <c r="P15" s="9"/>
    </row>
    <row r="16" spans="1:133">
      <c r="A16" s="12"/>
      <c r="B16" s="44">
        <v>522</v>
      </c>
      <c r="C16" s="20" t="s">
        <v>29</v>
      </c>
      <c r="D16" s="46">
        <v>8276483</v>
      </c>
      <c r="E16" s="46">
        <v>0</v>
      </c>
      <c r="F16" s="46">
        <v>0</v>
      </c>
      <c r="G16" s="46">
        <v>769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8277252</v>
      </c>
      <c r="O16" s="47">
        <f t="shared" si="1"/>
        <v>139.54736575908285</v>
      </c>
      <c r="P16" s="9"/>
    </row>
    <row r="17" spans="1:16">
      <c r="A17" s="12"/>
      <c r="B17" s="44">
        <v>529</v>
      </c>
      <c r="C17" s="20" t="s">
        <v>30</v>
      </c>
      <c r="D17" s="46">
        <v>4429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4429</v>
      </c>
      <c r="O17" s="47">
        <f t="shared" si="1"/>
        <v>7.4669139340807558E-2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27382517</v>
      </c>
      <c r="J18" s="31">
        <f t="shared" si="5"/>
        <v>1310506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28693023</v>
      </c>
      <c r="O18" s="43">
        <f t="shared" si="1"/>
        <v>483.73974542695777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2368000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2368000</v>
      </c>
      <c r="O19" s="47">
        <f t="shared" si="1"/>
        <v>39.922447947399476</v>
      </c>
      <c r="P19" s="9"/>
    </row>
    <row r="20" spans="1:16">
      <c r="A20" s="12"/>
      <c r="B20" s="44">
        <v>534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6711333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6711333</v>
      </c>
      <c r="O20" s="47">
        <f t="shared" si="1"/>
        <v>113.14731518165725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2980973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2980973</v>
      </c>
      <c r="O21" s="47">
        <f t="shared" si="1"/>
        <v>50.25664671668212</v>
      </c>
      <c r="P21" s="9"/>
    </row>
    <row r="22" spans="1:16">
      <c r="A22" s="12"/>
      <c r="B22" s="44">
        <v>536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15322211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15322211</v>
      </c>
      <c r="O22" s="47">
        <f t="shared" si="1"/>
        <v>258.31932900615357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1310506</v>
      </c>
      <c r="K23" s="46">
        <v>0</v>
      </c>
      <c r="L23" s="46">
        <v>0</v>
      </c>
      <c r="M23" s="46">
        <v>0</v>
      </c>
      <c r="N23" s="46">
        <f t="shared" si="4"/>
        <v>1310506</v>
      </c>
      <c r="O23" s="47">
        <f t="shared" si="1"/>
        <v>22.094006575065329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2252723</v>
      </c>
      <c r="E24" s="31">
        <f t="shared" si="6"/>
        <v>0</v>
      </c>
      <c r="F24" s="31">
        <f t="shared" si="6"/>
        <v>0</v>
      </c>
      <c r="G24" s="31">
        <f t="shared" si="6"/>
        <v>1771729</v>
      </c>
      <c r="H24" s="31">
        <f t="shared" si="6"/>
        <v>0</v>
      </c>
      <c r="I24" s="31">
        <f t="shared" si="6"/>
        <v>3115698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7140150</v>
      </c>
      <c r="O24" s="43">
        <f t="shared" si="1"/>
        <v>120.37680182078732</v>
      </c>
      <c r="P24" s="10"/>
    </row>
    <row r="25" spans="1:16">
      <c r="A25" s="12"/>
      <c r="B25" s="44">
        <v>541</v>
      </c>
      <c r="C25" s="20" t="s">
        <v>66</v>
      </c>
      <c r="D25" s="46">
        <v>2252723</v>
      </c>
      <c r="E25" s="46">
        <v>0</v>
      </c>
      <c r="F25" s="46">
        <v>0</v>
      </c>
      <c r="G25" s="46">
        <v>1771729</v>
      </c>
      <c r="H25" s="46">
        <v>0</v>
      </c>
      <c r="I25" s="46">
        <v>3115698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7140150</v>
      </c>
      <c r="O25" s="47">
        <f t="shared" si="1"/>
        <v>120.37680182078732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562727</v>
      </c>
      <c r="F26" s="31">
        <f t="shared" si="7"/>
        <v>0</v>
      </c>
      <c r="G26" s="31">
        <f t="shared" si="7"/>
        <v>5820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568547</v>
      </c>
      <c r="O26" s="43">
        <f t="shared" si="1"/>
        <v>9.5852145325802915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301559</v>
      </c>
      <c r="F27" s="46">
        <v>0</v>
      </c>
      <c r="G27" s="46">
        <v>5820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307379</v>
      </c>
      <c r="O27" s="47">
        <f t="shared" si="1"/>
        <v>5.1821461687600099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261168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261168</v>
      </c>
      <c r="O28" s="47">
        <f t="shared" si="1"/>
        <v>4.4030683638202817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3320694</v>
      </c>
      <c r="E29" s="31">
        <f t="shared" si="8"/>
        <v>267127</v>
      </c>
      <c r="F29" s="31">
        <f t="shared" si="8"/>
        <v>0</v>
      </c>
      <c r="G29" s="31">
        <f t="shared" si="8"/>
        <v>63051</v>
      </c>
      <c r="H29" s="31">
        <f t="shared" si="8"/>
        <v>0</v>
      </c>
      <c r="I29" s="31">
        <f t="shared" si="8"/>
        <v>1506668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5157540</v>
      </c>
      <c r="O29" s="43">
        <f t="shared" si="1"/>
        <v>86.95169855854337</v>
      </c>
      <c r="P29" s="9"/>
    </row>
    <row r="30" spans="1:16">
      <c r="A30" s="12"/>
      <c r="B30" s="44">
        <v>572</v>
      </c>
      <c r="C30" s="20" t="s">
        <v>67</v>
      </c>
      <c r="D30" s="46">
        <v>2879248</v>
      </c>
      <c r="E30" s="46">
        <v>267127</v>
      </c>
      <c r="F30" s="46">
        <v>0</v>
      </c>
      <c r="G30" s="46">
        <v>63051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3209426</v>
      </c>
      <c r="O30" s="47">
        <f t="shared" si="1"/>
        <v>54.108168254235856</v>
      </c>
      <c r="P30" s="9"/>
    </row>
    <row r="31" spans="1:16">
      <c r="A31" s="12"/>
      <c r="B31" s="44">
        <v>579</v>
      </c>
      <c r="C31" s="20" t="s">
        <v>44</v>
      </c>
      <c r="D31" s="46">
        <v>441446</v>
      </c>
      <c r="E31" s="46">
        <v>0</v>
      </c>
      <c r="F31" s="46">
        <v>0</v>
      </c>
      <c r="G31" s="46">
        <v>0</v>
      </c>
      <c r="H31" s="46">
        <v>0</v>
      </c>
      <c r="I31" s="46">
        <v>1506668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1948114</v>
      </c>
      <c r="O31" s="47">
        <f t="shared" si="1"/>
        <v>32.843530304307514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2700336</v>
      </c>
      <c r="E32" s="31">
        <f t="shared" si="9"/>
        <v>582376</v>
      </c>
      <c r="F32" s="31">
        <f t="shared" si="9"/>
        <v>4161</v>
      </c>
      <c r="G32" s="31">
        <f t="shared" si="9"/>
        <v>32820</v>
      </c>
      <c r="H32" s="31">
        <f t="shared" si="9"/>
        <v>0</v>
      </c>
      <c r="I32" s="31">
        <f t="shared" si="9"/>
        <v>1698029</v>
      </c>
      <c r="J32" s="31">
        <f t="shared" si="9"/>
        <v>627170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5644892</v>
      </c>
      <c r="O32" s="43">
        <f t="shared" si="1"/>
        <v>95.168035067015083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2700336</v>
      </c>
      <c r="E33" s="46">
        <v>582376</v>
      </c>
      <c r="F33" s="46">
        <v>4161</v>
      </c>
      <c r="G33" s="46">
        <v>32820</v>
      </c>
      <c r="H33" s="46">
        <v>0</v>
      </c>
      <c r="I33" s="46">
        <v>1698029</v>
      </c>
      <c r="J33" s="46">
        <v>627170</v>
      </c>
      <c r="K33" s="46">
        <v>0</v>
      </c>
      <c r="L33" s="46">
        <v>0</v>
      </c>
      <c r="M33" s="46">
        <v>0</v>
      </c>
      <c r="N33" s="46">
        <f t="shared" si="4"/>
        <v>5644892</v>
      </c>
      <c r="O33" s="47">
        <f t="shared" si="1"/>
        <v>95.168035067015083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34774252</v>
      </c>
      <c r="E34" s="15">
        <f t="shared" ref="E34:M34" si="10">SUM(E5,E14,E18,E24,E26,E29,E32)</f>
        <v>2507128</v>
      </c>
      <c r="F34" s="15">
        <f t="shared" si="10"/>
        <v>16782120</v>
      </c>
      <c r="G34" s="15">
        <f t="shared" si="10"/>
        <v>3252696</v>
      </c>
      <c r="H34" s="15">
        <f t="shared" si="10"/>
        <v>0</v>
      </c>
      <c r="I34" s="15">
        <f t="shared" si="10"/>
        <v>33702912</v>
      </c>
      <c r="J34" s="15">
        <f t="shared" si="10"/>
        <v>8399180</v>
      </c>
      <c r="K34" s="15">
        <f t="shared" si="10"/>
        <v>9432305</v>
      </c>
      <c r="L34" s="15">
        <f t="shared" si="10"/>
        <v>0</v>
      </c>
      <c r="M34" s="15">
        <f t="shared" si="10"/>
        <v>0</v>
      </c>
      <c r="N34" s="15">
        <f t="shared" si="4"/>
        <v>108850593</v>
      </c>
      <c r="O34" s="37">
        <f t="shared" si="1"/>
        <v>1835.1275899856698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77</v>
      </c>
      <c r="M36" s="93"/>
      <c r="N36" s="93"/>
      <c r="O36" s="41">
        <v>59315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5951402</v>
      </c>
      <c r="E5" s="26">
        <f t="shared" si="0"/>
        <v>982920</v>
      </c>
      <c r="F5" s="26">
        <f t="shared" si="0"/>
        <v>2226859</v>
      </c>
      <c r="G5" s="26">
        <f t="shared" si="0"/>
        <v>933680</v>
      </c>
      <c r="H5" s="26">
        <f t="shared" si="0"/>
        <v>0</v>
      </c>
      <c r="I5" s="26">
        <f t="shared" si="0"/>
        <v>0</v>
      </c>
      <c r="J5" s="26">
        <f t="shared" si="0"/>
        <v>5871212</v>
      </c>
      <c r="K5" s="26">
        <f t="shared" si="0"/>
        <v>8235164</v>
      </c>
      <c r="L5" s="26">
        <f t="shared" si="0"/>
        <v>0</v>
      </c>
      <c r="M5" s="26">
        <f t="shared" si="0"/>
        <v>0</v>
      </c>
      <c r="N5" s="27">
        <f>SUM(D5:M5)</f>
        <v>24201237</v>
      </c>
      <c r="O5" s="32">
        <f t="shared" ref="O5:O34" si="1">(N5/O$36)</f>
        <v>412.59610270049097</v>
      </c>
      <c r="P5" s="6"/>
    </row>
    <row r="6" spans="1:133">
      <c r="A6" s="12"/>
      <c r="B6" s="44">
        <v>511</v>
      </c>
      <c r="C6" s="20" t="s">
        <v>19</v>
      </c>
      <c r="D6" s="46">
        <v>199747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199747</v>
      </c>
      <c r="O6" s="47">
        <f t="shared" si="1"/>
        <v>3.40539757228587</v>
      </c>
      <c r="P6" s="9"/>
    </row>
    <row r="7" spans="1:133">
      <c r="A7" s="12"/>
      <c r="B7" s="44">
        <v>512</v>
      </c>
      <c r="C7" s="20" t="s">
        <v>20</v>
      </c>
      <c r="D7" s="46">
        <v>456550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456550</v>
      </c>
      <c r="O7" s="47">
        <f t="shared" si="1"/>
        <v>7.7835174577195856</v>
      </c>
      <c r="P7" s="9"/>
    </row>
    <row r="8" spans="1:133">
      <c r="A8" s="12"/>
      <c r="B8" s="44">
        <v>513</v>
      </c>
      <c r="C8" s="20" t="s">
        <v>21</v>
      </c>
      <c r="D8" s="46">
        <v>1514829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1514829</v>
      </c>
      <c r="O8" s="47">
        <f t="shared" si="1"/>
        <v>25.825644435351883</v>
      </c>
      <c r="P8" s="9"/>
    </row>
    <row r="9" spans="1:133">
      <c r="A9" s="12"/>
      <c r="B9" s="44">
        <v>514</v>
      </c>
      <c r="C9" s="20" t="s">
        <v>22</v>
      </c>
      <c r="D9" s="46">
        <v>499707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499707</v>
      </c>
      <c r="O9" s="47">
        <f t="shared" si="1"/>
        <v>8.5192819148936163</v>
      </c>
      <c r="P9" s="9"/>
    </row>
    <row r="10" spans="1:133">
      <c r="A10" s="12"/>
      <c r="B10" s="44">
        <v>515</v>
      </c>
      <c r="C10" s="20" t="s">
        <v>23</v>
      </c>
      <c r="D10" s="46">
        <v>1266320</v>
      </c>
      <c r="E10" s="46">
        <v>982920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2249240</v>
      </c>
      <c r="O10" s="47">
        <f t="shared" si="1"/>
        <v>38.34629023458811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2226859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2226859</v>
      </c>
      <c r="O11" s="47">
        <f t="shared" si="1"/>
        <v>37.964726541189307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8235164</v>
      </c>
      <c r="L12" s="46">
        <v>0</v>
      </c>
      <c r="M12" s="46">
        <v>0</v>
      </c>
      <c r="N12" s="46">
        <f t="shared" si="2"/>
        <v>8235164</v>
      </c>
      <c r="O12" s="47">
        <f t="shared" si="1"/>
        <v>140.39764048008729</v>
      </c>
      <c r="P12" s="9"/>
    </row>
    <row r="13" spans="1:133">
      <c r="A13" s="12"/>
      <c r="B13" s="44">
        <v>519</v>
      </c>
      <c r="C13" s="20" t="s">
        <v>63</v>
      </c>
      <c r="D13" s="46">
        <v>2014249</v>
      </c>
      <c r="E13" s="46">
        <v>0</v>
      </c>
      <c r="F13" s="46">
        <v>0</v>
      </c>
      <c r="G13" s="46">
        <v>933680</v>
      </c>
      <c r="H13" s="46">
        <v>0</v>
      </c>
      <c r="I13" s="46">
        <v>0</v>
      </c>
      <c r="J13" s="46">
        <v>5871212</v>
      </c>
      <c r="K13" s="46">
        <v>0</v>
      </c>
      <c r="L13" s="46">
        <v>0</v>
      </c>
      <c r="M13" s="46">
        <v>0</v>
      </c>
      <c r="N13" s="46">
        <f t="shared" si="2"/>
        <v>8819141</v>
      </c>
      <c r="O13" s="47">
        <f t="shared" si="1"/>
        <v>150.35360406437533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19412048</v>
      </c>
      <c r="E14" s="31">
        <f t="shared" si="3"/>
        <v>0</v>
      </c>
      <c r="F14" s="31">
        <f t="shared" si="3"/>
        <v>0</v>
      </c>
      <c r="G14" s="31">
        <f t="shared" si="3"/>
        <v>1051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19413099</v>
      </c>
      <c r="O14" s="43">
        <f t="shared" si="1"/>
        <v>330.96527209492638</v>
      </c>
      <c r="P14" s="10"/>
    </row>
    <row r="15" spans="1:133">
      <c r="A15" s="12"/>
      <c r="B15" s="44">
        <v>521</v>
      </c>
      <c r="C15" s="20" t="s">
        <v>28</v>
      </c>
      <c r="D15" s="46">
        <v>11720253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11720253</v>
      </c>
      <c r="O15" s="47">
        <f t="shared" si="1"/>
        <v>199.81336947626841</v>
      </c>
      <c r="P15" s="9"/>
    </row>
    <row r="16" spans="1:133">
      <c r="A16" s="12"/>
      <c r="B16" s="44">
        <v>522</v>
      </c>
      <c r="C16" s="20" t="s">
        <v>29</v>
      </c>
      <c r="D16" s="46">
        <v>7682843</v>
      </c>
      <c r="E16" s="46">
        <v>0</v>
      </c>
      <c r="F16" s="46">
        <v>0</v>
      </c>
      <c r="G16" s="46">
        <v>1051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7683894</v>
      </c>
      <c r="O16" s="47">
        <f t="shared" si="1"/>
        <v>130.99928396072013</v>
      </c>
      <c r="P16" s="9"/>
    </row>
    <row r="17" spans="1:16">
      <c r="A17" s="12"/>
      <c r="B17" s="44">
        <v>529</v>
      </c>
      <c r="C17" s="20" t="s">
        <v>30</v>
      </c>
      <c r="D17" s="46">
        <v>8952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8952</v>
      </c>
      <c r="O17" s="47">
        <f t="shared" si="1"/>
        <v>0.15261865793780688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27372867</v>
      </c>
      <c r="J18" s="31">
        <f t="shared" si="5"/>
        <v>1224760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28597627</v>
      </c>
      <c r="O18" s="43">
        <f t="shared" si="1"/>
        <v>487.54819626295688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2362764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2362764</v>
      </c>
      <c r="O19" s="47">
        <f t="shared" si="1"/>
        <v>40.281710310965629</v>
      </c>
      <c r="P19" s="9"/>
    </row>
    <row r="20" spans="1:16">
      <c r="A20" s="12"/>
      <c r="B20" s="44">
        <v>534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6573412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6573412</v>
      </c>
      <c r="O20" s="47">
        <f t="shared" si="1"/>
        <v>112.06717130387344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2941189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2941189</v>
      </c>
      <c r="O21" s="47">
        <f t="shared" si="1"/>
        <v>50.143020321876705</v>
      </c>
      <c r="P21" s="9"/>
    </row>
    <row r="22" spans="1:16">
      <c r="A22" s="12"/>
      <c r="B22" s="44">
        <v>536</v>
      </c>
      <c r="C22" s="20" t="s">
        <v>65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15495502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15495502</v>
      </c>
      <c r="O22" s="47">
        <f t="shared" si="1"/>
        <v>264.17590698308783</v>
      </c>
      <c r="P22" s="9"/>
    </row>
    <row r="23" spans="1:16">
      <c r="A23" s="12"/>
      <c r="B23" s="44">
        <v>539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1224760</v>
      </c>
      <c r="K23" s="46">
        <v>0</v>
      </c>
      <c r="L23" s="46">
        <v>0</v>
      </c>
      <c r="M23" s="46">
        <v>0</v>
      </c>
      <c r="N23" s="46">
        <f t="shared" si="4"/>
        <v>1224760</v>
      </c>
      <c r="O23" s="47">
        <f t="shared" si="1"/>
        <v>20.880387343153302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SUM(D25:D25)</f>
        <v>1960595</v>
      </c>
      <c r="E24" s="31">
        <f t="shared" si="6"/>
        <v>0</v>
      </c>
      <c r="F24" s="31">
        <f t="shared" si="6"/>
        <v>0</v>
      </c>
      <c r="G24" s="31">
        <f t="shared" si="6"/>
        <v>1463531</v>
      </c>
      <c r="H24" s="31">
        <f t="shared" si="6"/>
        <v>0</v>
      </c>
      <c r="I24" s="31">
        <f t="shared" si="6"/>
        <v>3165312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6589438</v>
      </c>
      <c r="O24" s="43">
        <f t="shared" si="1"/>
        <v>112.34039143480634</v>
      </c>
      <c r="P24" s="10"/>
    </row>
    <row r="25" spans="1:16">
      <c r="A25" s="12"/>
      <c r="B25" s="44">
        <v>541</v>
      </c>
      <c r="C25" s="20" t="s">
        <v>66</v>
      </c>
      <c r="D25" s="46">
        <v>1960595</v>
      </c>
      <c r="E25" s="46">
        <v>0</v>
      </c>
      <c r="F25" s="46">
        <v>0</v>
      </c>
      <c r="G25" s="46">
        <v>1463531</v>
      </c>
      <c r="H25" s="46">
        <v>0</v>
      </c>
      <c r="I25" s="46">
        <v>3165312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6589438</v>
      </c>
      <c r="O25" s="47">
        <f t="shared" si="1"/>
        <v>112.34039143480634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727976</v>
      </c>
      <c r="F26" s="31">
        <f t="shared" si="7"/>
        <v>0</v>
      </c>
      <c r="G26" s="31">
        <f t="shared" si="7"/>
        <v>69445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797421</v>
      </c>
      <c r="O26" s="43">
        <f t="shared" si="1"/>
        <v>13.594875204582651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530656</v>
      </c>
      <c r="F27" s="46">
        <v>0</v>
      </c>
      <c r="G27" s="46">
        <v>69445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600101</v>
      </c>
      <c r="O27" s="47">
        <f t="shared" si="1"/>
        <v>10.230854473540644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197320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197320</v>
      </c>
      <c r="O28" s="47">
        <f t="shared" si="1"/>
        <v>3.3640207310420078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2795250</v>
      </c>
      <c r="E29" s="31">
        <f t="shared" si="8"/>
        <v>343861</v>
      </c>
      <c r="F29" s="31">
        <f t="shared" si="8"/>
        <v>0</v>
      </c>
      <c r="G29" s="31">
        <f t="shared" si="8"/>
        <v>162678</v>
      </c>
      <c r="H29" s="31">
        <f t="shared" si="8"/>
        <v>0</v>
      </c>
      <c r="I29" s="31">
        <f t="shared" si="8"/>
        <v>1530122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4831911</v>
      </c>
      <c r="O29" s="43">
        <f t="shared" si="1"/>
        <v>82.377096972176759</v>
      </c>
      <c r="P29" s="9"/>
    </row>
    <row r="30" spans="1:16">
      <c r="A30" s="12"/>
      <c r="B30" s="44">
        <v>572</v>
      </c>
      <c r="C30" s="20" t="s">
        <v>67</v>
      </c>
      <c r="D30" s="46">
        <v>2482903</v>
      </c>
      <c r="E30" s="46">
        <v>343861</v>
      </c>
      <c r="F30" s="46">
        <v>0</v>
      </c>
      <c r="G30" s="46">
        <v>162678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2989442</v>
      </c>
      <c r="O30" s="47">
        <f t="shared" si="1"/>
        <v>50.965664211674849</v>
      </c>
      <c r="P30" s="9"/>
    </row>
    <row r="31" spans="1:16">
      <c r="A31" s="12"/>
      <c r="B31" s="44">
        <v>579</v>
      </c>
      <c r="C31" s="20" t="s">
        <v>44</v>
      </c>
      <c r="D31" s="46">
        <v>312347</v>
      </c>
      <c r="E31" s="46">
        <v>0</v>
      </c>
      <c r="F31" s="46">
        <v>0</v>
      </c>
      <c r="G31" s="46">
        <v>0</v>
      </c>
      <c r="H31" s="46">
        <v>0</v>
      </c>
      <c r="I31" s="46">
        <v>1530122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1842469</v>
      </c>
      <c r="O31" s="47">
        <f t="shared" si="1"/>
        <v>31.41143276050191</v>
      </c>
      <c r="P31" s="9"/>
    </row>
    <row r="32" spans="1:16" ht="15.75">
      <c r="A32" s="28" t="s">
        <v>68</v>
      </c>
      <c r="B32" s="29"/>
      <c r="C32" s="30"/>
      <c r="D32" s="31">
        <f t="shared" ref="D32:M32" si="9">SUM(D33:D33)</f>
        <v>1463720</v>
      </c>
      <c r="E32" s="31">
        <f t="shared" si="9"/>
        <v>531188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1793409</v>
      </c>
      <c r="J32" s="31">
        <f t="shared" si="9"/>
        <v>626257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4414574</v>
      </c>
      <c r="O32" s="43">
        <f t="shared" si="1"/>
        <v>75.262104473540646</v>
      </c>
      <c r="P32" s="9"/>
    </row>
    <row r="33" spans="1:119" ht="15.75" thickBot="1">
      <c r="A33" s="12"/>
      <c r="B33" s="44">
        <v>581</v>
      </c>
      <c r="C33" s="20" t="s">
        <v>69</v>
      </c>
      <c r="D33" s="46">
        <v>1463720</v>
      </c>
      <c r="E33" s="46">
        <v>531188</v>
      </c>
      <c r="F33" s="46">
        <v>0</v>
      </c>
      <c r="G33" s="46">
        <v>0</v>
      </c>
      <c r="H33" s="46">
        <v>0</v>
      </c>
      <c r="I33" s="46">
        <v>1793409</v>
      </c>
      <c r="J33" s="46">
        <v>626257</v>
      </c>
      <c r="K33" s="46">
        <v>0</v>
      </c>
      <c r="L33" s="46">
        <v>0</v>
      </c>
      <c r="M33" s="46">
        <v>0</v>
      </c>
      <c r="N33" s="46">
        <f t="shared" si="4"/>
        <v>4414574</v>
      </c>
      <c r="O33" s="47">
        <f t="shared" si="1"/>
        <v>75.262104473540646</v>
      </c>
      <c r="P33" s="9"/>
    </row>
    <row r="34" spans="1:119" ht="16.5" thickBot="1">
      <c r="A34" s="14" t="s">
        <v>10</v>
      </c>
      <c r="B34" s="23"/>
      <c r="C34" s="22"/>
      <c r="D34" s="15">
        <f>SUM(D5,D14,D18,D24,D26,D29,D32)</f>
        <v>31583015</v>
      </c>
      <c r="E34" s="15">
        <f t="shared" ref="E34:M34" si="10">SUM(E5,E14,E18,E24,E26,E29,E32)</f>
        <v>2585945</v>
      </c>
      <c r="F34" s="15">
        <f t="shared" si="10"/>
        <v>2226859</v>
      </c>
      <c r="G34" s="15">
        <f t="shared" si="10"/>
        <v>2630385</v>
      </c>
      <c r="H34" s="15">
        <f t="shared" si="10"/>
        <v>0</v>
      </c>
      <c r="I34" s="15">
        <f t="shared" si="10"/>
        <v>33861710</v>
      </c>
      <c r="J34" s="15">
        <f t="shared" si="10"/>
        <v>7722229</v>
      </c>
      <c r="K34" s="15">
        <f t="shared" si="10"/>
        <v>8235164</v>
      </c>
      <c r="L34" s="15">
        <f t="shared" si="10"/>
        <v>0</v>
      </c>
      <c r="M34" s="15">
        <f t="shared" si="10"/>
        <v>0</v>
      </c>
      <c r="N34" s="15">
        <f t="shared" si="4"/>
        <v>88845307</v>
      </c>
      <c r="O34" s="37">
        <f t="shared" si="1"/>
        <v>1514.6840391434807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72</v>
      </c>
      <c r="M36" s="93"/>
      <c r="N36" s="93"/>
      <c r="O36" s="41">
        <v>58656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2024-07-31T18:28:29Z</cp:lastPrinted>
  <dcterms:created xsi:type="dcterms:W3CDTF">2000-08-31T21:26:31Z</dcterms:created>
  <dcterms:modified xsi:type="dcterms:W3CDTF">2024-07-31T18:28:32Z</dcterms:modified>
</cp:coreProperties>
</file>