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'2008'!$A$1:$O$86</definedName>
    <definedName name="_xlnm.Print_Area" localSheetId="14">'2009'!$A$1:$O$87</definedName>
    <definedName name="_xlnm.Print_Area" localSheetId="13">'2010'!$A$1:$O$88</definedName>
    <definedName name="_xlnm.Print_Area" localSheetId="12">'2011'!$A$1:$O$80</definedName>
    <definedName name="_xlnm.Print_Area" localSheetId="11">'2012'!$A$1:$O$87</definedName>
    <definedName name="_xlnm.Print_Area" localSheetId="10">'2013'!$A$1:$O$87</definedName>
    <definedName name="_xlnm.Print_Area" localSheetId="9">'2014'!$A$1:$O$81</definedName>
    <definedName name="_xlnm.Print_Area" localSheetId="8">'2015'!$A$1:$O$82</definedName>
    <definedName name="_xlnm.Print_Area" localSheetId="7">'2016'!$A$1:$O$78</definedName>
    <definedName name="_xlnm.Print_Area" localSheetId="6">'2017'!$A$1:$O$78</definedName>
    <definedName name="_xlnm.Print_Area" localSheetId="5">'2018'!$A$1:$O$77</definedName>
    <definedName name="_xlnm.Print_Area" localSheetId="4">'2019'!$A$1:$O$79</definedName>
    <definedName name="_xlnm.Print_Area" localSheetId="3">'2020'!$A$1:$O$82</definedName>
    <definedName name="_xlnm.Print_Area" localSheetId="2">'2021'!$A$1:$P$83</definedName>
    <definedName name="_xlnm.Print_Area" localSheetId="1">'2022'!$A$1:$P$77</definedName>
    <definedName name="_xlnm.Print_Area" localSheetId="0">'2023'!$A$1:$P$78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3" i="48" l="1"/>
  <c r="P73" i="48" s="1"/>
  <c r="N72" i="48"/>
  <c r="M72" i="48"/>
  <c r="L72" i="48"/>
  <c r="K72" i="48"/>
  <c r="J72" i="48"/>
  <c r="I72" i="48"/>
  <c r="H72" i="48"/>
  <c r="G72" i="48"/>
  <c r="F72" i="48"/>
  <c r="E72" i="48"/>
  <c r="D72" i="48"/>
  <c r="O71" i="48"/>
  <c r="P71" i="48" s="1"/>
  <c r="O70" i="48"/>
  <c r="P70" i="48" s="1"/>
  <c r="O69" i="48"/>
  <c r="P69" i="48" s="1"/>
  <c r="O68" i="48"/>
  <c r="P68" i="48" s="1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N61" i="48"/>
  <c r="M61" i="48"/>
  <c r="L61" i="48"/>
  <c r="K61" i="48"/>
  <c r="J61" i="48"/>
  <c r="I61" i="48"/>
  <c r="H61" i="48"/>
  <c r="G61" i="48"/>
  <c r="F61" i="48"/>
  <c r="E61" i="48"/>
  <c r="D61" i="48"/>
  <c r="O60" i="48"/>
  <c r="P60" i="48" s="1"/>
  <c r="N59" i="48"/>
  <c r="M59" i="48"/>
  <c r="L59" i="48"/>
  <c r="K59" i="48"/>
  <c r="J59" i="48"/>
  <c r="I59" i="48"/>
  <c r="H59" i="48"/>
  <c r="G59" i="48"/>
  <c r="F59" i="48"/>
  <c r="E59" i="48"/>
  <c r="D59" i="48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9" i="48" l="1"/>
  <c r="P59" i="48" s="1"/>
  <c r="O72" i="48"/>
  <c r="P72" i="48" s="1"/>
  <c r="O61" i="48"/>
  <c r="P61" i="48" s="1"/>
  <c r="O44" i="48"/>
  <c r="P44" i="48" s="1"/>
  <c r="J74" i="48"/>
  <c r="K74" i="48"/>
  <c r="I74" i="48"/>
  <c r="O27" i="48"/>
  <c r="P27" i="48" s="1"/>
  <c r="G74" i="48"/>
  <c r="H74" i="48"/>
  <c r="L74" i="48"/>
  <c r="N74" i="48"/>
  <c r="O16" i="48"/>
  <c r="P16" i="48" s="1"/>
  <c r="F74" i="48"/>
  <c r="D74" i="48"/>
  <c r="E74" i="48"/>
  <c r="M74" i="48"/>
  <c r="O5" i="48"/>
  <c r="P5" i="48" s="1"/>
  <c r="O72" i="47"/>
  <c r="P72" i="47" s="1"/>
  <c r="N71" i="47"/>
  <c r="M71" i="47"/>
  <c r="L71" i="47"/>
  <c r="K71" i="47"/>
  <c r="J71" i="47"/>
  <c r="I71" i="47"/>
  <c r="H71" i="47"/>
  <c r="G71" i="47"/>
  <c r="F71" i="47"/>
  <c r="E71" i="47"/>
  <c r="D71" i="47"/>
  <c r="O70" i="47"/>
  <c r="P70" i="47" s="1"/>
  <c r="O69" i="47"/>
  <c r="P69" i="47" s="1"/>
  <c r="O68" i="47"/>
  <c r="P68" i="47" s="1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N59" i="47"/>
  <c r="M59" i="47"/>
  <c r="L59" i="47"/>
  <c r="K59" i="47"/>
  <c r="J59" i="47"/>
  <c r="I59" i="47"/>
  <c r="H59" i="47"/>
  <c r="G59" i="47"/>
  <c r="F59" i="47"/>
  <c r="E59" i="47"/>
  <c r="D59" i="47"/>
  <c r="O58" i="47"/>
  <c r="P58" i="47" s="1"/>
  <c r="O57" i="47"/>
  <c r="P57" i="47" s="1"/>
  <c r="N56" i="47"/>
  <c r="M56" i="47"/>
  <c r="L56" i="47"/>
  <c r="K56" i="47"/>
  <c r="J56" i="47"/>
  <c r="I56" i="47"/>
  <c r="H56" i="47"/>
  <c r="G56" i="47"/>
  <c r="F56" i="47"/>
  <c r="E56" i="47"/>
  <c r="D56" i="47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74" i="48" l="1"/>
  <c r="P74" i="48" s="1"/>
  <c r="O71" i="47"/>
  <c r="P71" i="47" s="1"/>
  <c r="O59" i="47"/>
  <c r="P59" i="47" s="1"/>
  <c r="O56" i="47"/>
  <c r="P56" i="47" s="1"/>
  <c r="M73" i="47"/>
  <c r="O42" i="47"/>
  <c r="P42" i="47" s="1"/>
  <c r="K73" i="47"/>
  <c r="O27" i="47"/>
  <c r="P27" i="47" s="1"/>
  <c r="L73" i="47"/>
  <c r="D73" i="47"/>
  <c r="J73" i="47"/>
  <c r="F73" i="47"/>
  <c r="O16" i="47"/>
  <c r="P16" i="47" s="1"/>
  <c r="H73" i="47"/>
  <c r="G73" i="47"/>
  <c r="I73" i="47"/>
  <c r="N73" i="47"/>
  <c r="E73" i="47"/>
  <c r="O5" i="47"/>
  <c r="P5" i="47" s="1"/>
  <c r="O78" i="46"/>
  <c r="P78" i="46" s="1"/>
  <c r="N77" i="46"/>
  <c r="M77" i="46"/>
  <c r="L77" i="46"/>
  <c r="K77" i="46"/>
  <c r="J77" i="46"/>
  <c r="I77" i="46"/>
  <c r="H77" i="46"/>
  <c r="G77" i="46"/>
  <c r="F77" i="46"/>
  <c r="E77" i="46"/>
  <c r="D77" i="46"/>
  <c r="O76" i="46"/>
  <c r="P76" i="46" s="1"/>
  <c r="O75" i="46"/>
  <c r="P75" i="46"/>
  <c r="O74" i="46"/>
  <c r="P74" i="46"/>
  <c r="O73" i="46"/>
  <c r="P73" i="46"/>
  <c r="O72" i="46"/>
  <c r="P72" i="46"/>
  <c r="O71" i="46"/>
  <c r="P71" i="46" s="1"/>
  <c r="O70" i="46"/>
  <c r="P70" i="46" s="1"/>
  <c r="O69" i="46"/>
  <c r="P69" i="46"/>
  <c r="O68" i="46"/>
  <c r="P68" i="46"/>
  <c r="N67" i="46"/>
  <c r="M67" i="46"/>
  <c r="L67" i="46"/>
  <c r="K67" i="46"/>
  <c r="J67" i="46"/>
  <c r="I67" i="46"/>
  <c r="H67" i="46"/>
  <c r="G67" i="46"/>
  <c r="F67" i="46"/>
  <c r="E67" i="46"/>
  <c r="D67" i="46"/>
  <c r="O66" i="46"/>
  <c r="P66" i="46"/>
  <c r="O65" i="46"/>
  <c r="P65" i="46"/>
  <c r="O64" i="46"/>
  <c r="P64" i="46" s="1"/>
  <c r="O63" i="46"/>
  <c r="P63" i="46"/>
  <c r="N62" i="46"/>
  <c r="M62" i="46"/>
  <c r="L62" i="46"/>
  <c r="K62" i="46"/>
  <c r="J62" i="46"/>
  <c r="I62" i="46"/>
  <c r="H62" i="46"/>
  <c r="G62" i="46"/>
  <c r="F62" i="46"/>
  <c r="E62" i="46"/>
  <c r="D62" i="46"/>
  <c r="O61" i="46"/>
  <c r="P61" i="46" s="1"/>
  <c r="O60" i="46"/>
  <c r="P60" i="46"/>
  <c r="O59" i="46"/>
  <c r="P59" i="46"/>
  <c r="O58" i="46"/>
  <c r="P58" i="46"/>
  <c r="O57" i="46"/>
  <c r="P57" i="46"/>
  <c r="O56" i="46"/>
  <c r="P56" i="46" s="1"/>
  <c r="O55" i="46"/>
  <c r="P55" i="46" s="1"/>
  <c r="O54" i="46"/>
  <c r="P54" i="46" s="1"/>
  <c r="O53" i="46"/>
  <c r="P53" i="46"/>
  <c r="O52" i="46"/>
  <c r="P52" i="46"/>
  <c r="O51" i="46"/>
  <c r="P51" i="46"/>
  <c r="O50" i="46"/>
  <c r="P50" i="46" s="1"/>
  <c r="O49" i="46"/>
  <c r="P49" i="46" s="1"/>
  <c r="O48" i="46"/>
  <c r="P48" i="46" s="1"/>
  <c r="O47" i="46"/>
  <c r="P47" i="46"/>
  <c r="N46" i="46"/>
  <c r="M46" i="46"/>
  <c r="L46" i="46"/>
  <c r="K46" i="46"/>
  <c r="J46" i="46"/>
  <c r="I46" i="46"/>
  <c r="H46" i="46"/>
  <c r="G46" i="46"/>
  <c r="F46" i="46"/>
  <c r="E46" i="46"/>
  <c r="D46" i="46"/>
  <c r="O45" i="46"/>
  <c r="P45" i="46" s="1"/>
  <c r="O44" i="46"/>
  <c r="P44" i="46"/>
  <c r="O43" i="46"/>
  <c r="P43" i="46" s="1"/>
  <c r="O42" i="46"/>
  <c r="P42" i="46"/>
  <c r="O41" i="46"/>
  <c r="P41" i="46" s="1"/>
  <c r="O40" i="46"/>
  <c r="P40" i="46"/>
  <c r="O39" i="46"/>
  <c r="P39" i="46" s="1"/>
  <c r="O38" i="46"/>
  <c r="P38" i="46"/>
  <c r="O37" i="46"/>
  <c r="P37" i="46" s="1"/>
  <c r="O36" i="46"/>
  <c r="P36" i="46" s="1"/>
  <c r="O35" i="46"/>
  <c r="P35" i="46" s="1"/>
  <c r="O34" i="46"/>
  <c r="P34" i="46"/>
  <c r="O33" i="46"/>
  <c r="P33" i="46" s="1"/>
  <c r="O32" i="46"/>
  <c r="P32" i="46"/>
  <c r="O31" i="46"/>
  <c r="P31" i="46" s="1"/>
  <c r="O30" i="46"/>
  <c r="P30" i="46" s="1"/>
  <c r="O29" i="46"/>
  <c r="P29" i="46" s="1"/>
  <c r="N28" i="46"/>
  <c r="M28" i="46"/>
  <c r="L28" i="46"/>
  <c r="K28" i="46"/>
  <c r="J28" i="46"/>
  <c r="I28" i="46"/>
  <c r="H28" i="46"/>
  <c r="H79" i="46" s="1"/>
  <c r="G28" i="46"/>
  <c r="F28" i="46"/>
  <c r="E28" i="46"/>
  <c r="D28" i="46"/>
  <c r="O27" i="46"/>
  <c r="P27" i="46" s="1"/>
  <c r="O26" i="46"/>
  <c r="P26" i="46"/>
  <c r="O25" i="46"/>
  <c r="P25" i="46"/>
  <c r="O24" i="46"/>
  <c r="P24" i="46"/>
  <c r="O23" i="46"/>
  <c r="P23" i="46" s="1"/>
  <c r="O22" i="46"/>
  <c r="P22" i="46"/>
  <c r="O21" i="46"/>
  <c r="P21" i="46" s="1"/>
  <c r="O20" i="46"/>
  <c r="P20" i="46"/>
  <c r="O19" i="46"/>
  <c r="P19" i="46"/>
  <c r="O18" i="46"/>
  <c r="P18" i="46"/>
  <c r="O17" i="46"/>
  <c r="P17" i="46" s="1"/>
  <c r="N16" i="46"/>
  <c r="M16" i="46"/>
  <c r="L16" i="46"/>
  <c r="K16" i="46"/>
  <c r="J16" i="46"/>
  <c r="I16" i="46"/>
  <c r="H16" i="46"/>
  <c r="G16" i="46"/>
  <c r="F16" i="46"/>
  <c r="E16" i="46"/>
  <c r="D16" i="46"/>
  <c r="O15" i="46"/>
  <c r="P15" i="46" s="1"/>
  <c r="O14" i="46"/>
  <c r="P14" i="46" s="1"/>
  <c r="O13" i="46"/>
  <c r="P13" i="46"/>
  <c r="O12" i="46"/>
  <c r="P12" i="46" s="1"/>
  <c r="O11" i="46"/>
  <c r="P11" i="46"/>
  <c r="O10" i="46"/>
  <c r="P10" i="46" s="1"/>
  <c r="O9" i="46"/>
  <c r="P9" i="46" s="1"/>
  <c r="O8" i="46"/>
  <c r="P8" i="46" s="1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77" i="45"/>
  <c r="O77" i="45"/>
  <c r="M76" i="45"/>
  <c r="L76" i="45"/>
  <c r="K76" i="45"/>
  <c r="J76" i="45"/>
  <c r="I76" i="45"/>
  <c r="H76" i="45"/>
  <c r="G76" i="45"/>
  <c r="F76" i="45"/>
  <c r="E76" i="45"/>
  <c r="D76" i="45"/>
  <c r="N75" i="45"/>
  <c r="O75" i="45"/>
  <c r="N74" i="45"/>
  <c r="O74" i="45"/>
  <c r="N73" i="45"/>
  <c r="O73" i="45" s="1"/>
  <c r="N72" i="45"/>
  <c r="O72" i="45" s="1"/>
  <c r="N71" i="45"/>
  <c r="O71" i="45" s="1"/>
  <c r="N70" i="45"/>
  <c r="O70" i="45"/>
  <c r="N69" i="45"/>
  <c r="O69" i="45"/>
  <c r="N68" i="45"/>
  <c r="O68" i="45"/>
  <c r="N67" i="45"/>
  <c r="O67" i="45" s="1"/>
  <c r="N66" i="45"/>
  <c r="O66" i="45" s="1"/>
  <c r="N65" i="45"/>
  <c r="O65" i="45" s="1"/>
  <c r="M64" i="45"/>
  <c r="L64" i="45"/>
  <c r="K64" i="45"/>
  <c r="J64" i="45"/>
  <c r="I64" i="45"/>
  <c r="H64" i="45"/>
  <c r="G64" i="45"/>
  <c r="F64" i="45"/>
  <c r="E64" i="45"/>
  <c r="D64" i="45"/>
  <c r="N63" i="45"/>
  <c r="O63" i="45" s="1"/>
  <c r="N62" i="45"/>
  <c r="O62" i="45"/>
  <c r="N61" i="45"/>
  <c r="O61" i="45"/>
  <c r="M60" i="45"/>
  <c r="L60" i="45"/>
  <c r="K60" i="45"/>
  <c r="J60" i="45"/>
  <c r="I60" i="45"/>
  <c r="H60" i="45"/>
  <c r="G60" i="45"/>
  <c r="F60" i="45"/>
  <c r="E60" i="45"/>
  <c r="D60" i="45"/>
  <c r="N59" i="45"/>
  <c r="O59" i="45"/>
  <c r="N58" i="45"/>
  <c r="O58" i="45"/>
  <c r="N57" i="45"/>
  <c r="O57" i="45" s="1"/>
  <c r="N56" i="45"/>
  <c r="O56" i="45" s="1"/>
  <c r="N55" i="45"/>
  <c r="O55" i="45" s="1"/>
  <c r="N54" i="45"/>
  <c r="O54" i="45"/>
  <c r="N53" i="45"/>
  <c r="O53" i="45"/>
  <c r="N52" i="45"/>
  <c r="O52" i="45"/>
  <c r="N51" i="45"/>
  <c r="O51" i="45" s="1"/>
  <c r="N50" i="45"/>
  <c r="O50" i="45" s="1"/>
  <c r="N49" i="45"/>
  <c r="O49" i="45" s="1"/>
  <c r="N48" i="45"/>
  <c r="O48" i="45"/>
  <c r="N47" i="45"/>
  <c r="O47" i="45"/>
  <c r="N46" i="45"/>
  <c r="O46" i="45"/>
  <c r="N45" i="45"/>
  <c r="O45" i="45" s="1"/>
  <c r="M44" i="45"/>
  <c r="L44" i="45"/>
  <c r="K44" i="45"/>
  <c r="J44" i="45"/>
  <c r="I44" i="45"/>
  <c r="H44" i="45"/>
  <c r="G44" i="45"/>
  <c r="F44" i="45"/>
  <c r="E44" i="45"/>
  <c r="D44" i="45"/>
  <c r="N43" i="45"/>
  <c r="O43" i="45" s="1"/>
  <c r="N42" i="45"/>
  <c r="O42" i="45" s="1"/>
  <c r="N41" i="45"/>
  <c r="O41" i="45" s="1"/>
  <c r="N40" i="45"/>
  <c r="O40" i="45"/>
  <c r="N39" i="45"/>
  <c r="O39" i="45"/>
  <c r="N38" i="45"/>
  <c r="O38" i="45"/>
  <c r="N37" i="45"/>
  <c r="O37" i="45" s="1"/>
  <c r="N36" i="45"/>
  <c r="O36" i="45" s="1"/>
  <c r="N35" i="45"/>
  <c r="O35" i="45" s="1"/>
  <c r="N34" i="45"/>
  <c r="O34" i="45"/>
  <c r="N33" i="45"/>
  <c r="O33" i="45" s="1"/>
  <c r="N32" i="45"/>
  <c r="O32" i="45"/>
  <c r="N31" i="45"/>
  <c r="O31" i="45" s="1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/>
  <c r="N25" i="45"/>
  <c r="O25" i="45" s="1"/>
  <c r="N24" i="45"/>
  <c r="O24" i="45"/>
  <c r="N23" i="45"/>
  <c r="O23" i="45" s="1"/>
  <c r="N22" i="45"/>
  <c r="O22" i="45" s="1"/>
  <c r="N21" i="45"/>
  <c r="O21" i="45" s="1"/>
  <c r="N20" i="45"/>
  <c r="O20" i="45"/>
  <c r="N19" i="45"/>
  <c r="O19" i="45" s="1"/>
  <c r="N18" i="45"/>
  <c r="O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N13" i="45"/>
  <c r="O13" i="45" s="1"/>
  <c r="N12" i="45"/>
  <c r="O12" i="45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74" i="44"/>
  <c r="O74" i="44" s="1"/>
  <c r="M73" i="44"/>
  <c r="L73" i="44"/>
  <c r="K73" i="44"/>
  <c r="J73" i="44"/>
  <c r="I73" i="44"/>
  <c r="H73" i="44"/>
  <c r="G73" i="44"/>
  <c r="F73" i="44"/>
  <c r="E73" i="44"/>
  <c r="D73" i="44"/>
  <c r="N72" i="44"/>
  <c r="O72" i="44" s="1"/>
  <c r="N71" i="44"/>
  <c r="O71" i="44" s="1"/>
  <c r="N70" i="44"/>
  <c r="O70" i="44"/>
  <c r="N69" i="44"/>
  <c r="O69" i="44" s="1"/>
  <c r="N68" i="44"/>
  <c r="O68" i="44" s="1"/>
  <c r="N67" i="44"/>
  <c r="O67" i="44" s="1"/>
  <c r="N66" i="44"/>
  <c r="O66" i="44" s="1"/>
  <c r="N65" i="44"/>
  <c r="O65" i="44" s="1"/>
  <c r="N64" i="44"/>
  <c r="O64" i="44"/>
  <c r="M63" i="44"/>
  <c r="L63" i="44"/>
  <c r="K63" i="44"/>
  <c r="J63" i="44"/>
  <c r="I63" i="44"/>
  <c r="H63" i="44"/>
  <c r="G63" i="44"/>
  <c r="F63" i="44"/>
  <c r="E63" i="44"/>
  <c r="D63" i="44"/>
  <c r="N62" i="44"/>
  <c r="O62" i="44"/>
  <c r="N61" i="44"/>
  <c r="O61" i="44" s="1"/>
  <c r="N60" i="44"/>
  <c r="O60" i="44" s="1"/>
  <c r="N59" i="44"/>
  <c r="O59" i="44" s="1"/>
  <c r="M58" i="44"/>
  <c r="L58" i="44"/>
  <c r="K58" i="44"/>
  <c r="J58" i="44"/>
  <c r="I58" i="44"/>
  <c r="H58" i="44"/>
  <c r="H75" i="44" s="1"/>
  <c r="N75" i="44" s="1"/>
  <c r="O75" i="44" s="1"/>
  <c r="G58" i="44"/>
  <c r="F58" i="44"/>
  <c r="E58" i="44"/>
  <c r="D58" i="44"/>
  <c r="N57" i="44"/>
  <c r="O57" i="44" s="1"/>
  <c r="N56" i="44"/>
  <c r="O56" i="44" s="1"/>
  <c r="N55" i="44"/>
  <c r="O55" i="44" s="1"/>
  <c r="N54" i="44"/>
  <c r="O54" i="44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/>
  <c r="N47" i="44"/>
  <c r="O47" i="44" s="1"/>
  <c r="N46" i="44"/>
  <c r="O46" i="44" s="1"/>
  <c r="N45" i="44"/>
  <c r="O45" i="44" s="1"/>
  <c r="N44" i="44"/>
  <c r="O44" i="44" s="1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 s="1"/>
  <c r="N21" i="44"/>
  <c r="O21" i="44" s="1"/>
  <c r="N20" i="44"/>
  <c r="O20" i="44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N13" i="44"/>
  <c r="O13" i="44" s="1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72" i="43"/>
  <c r="O72" i="43"/>
  <c r="M71" i="43"/>
  <c r="L71" i="43"/>
  <c r="K71" i="43"/>
  <c r="J71" i="43"/>
  <c r="I71" i="43"/>
  <c r="H71" i="43"/>
  <c r="G71" i="43"/>
  <c r="F71" i="43"/>
  <c r="E71" i="43"/>
  <c r="D71" i="43"/>
  <c r="N70" i="43"/>
  <c r="O70" i="43"/>
  <c r="N69" i="43"/>
  <c r="O69" i="43" s="1"/>
  <c r="N68" i="43"/>
  <c r="O68" i="43" s="1"/>
  <c r="N67" i="43"/>
  <c r="O67" i="43" s="1"/>
  <c r="N66" i="43"/>
  <c r="O66" i="43" s="1"/>
  <c r="N65" i="43"/>
  <c r="O65" i="43" s="1"/>
  <c r="N64" i="43"/>
  <c r="O64" i="43"/>
  <c r="N63" i="43"/>
  <c r="O63" i="43" s="1"/>
  <c r="N62" i="43"/>
  <c r="O62" i="43" s="1"/>
  <c r="M61" i="43"/>
  <c r="L61" i="43"/>
  <c r="K61" i="43"/>
  <c r="J61" i="43"/>
  <c r="I61" i="43"/>
  <c r="H61" i="43"/>
  <c r="G61" i="43"/>
  <c r="F61" i="43"/>
  <c r="N61" i="43" s="1"/>
  <c r="O61" i="43" s="1"/>
  <c r="E61" i="43"/>
  <c r="D61" i="43"/>
  <c r="N60" i="43"/>
  <c r="O60" i="43" s="1"/>
  <c r="N59" i="43"/>
  <c r="O59" i="43" s="1"/>
  <c r="N58" i="43"/>
  <c r="O58" i="43" s="1"/>
  <c r="N57" i="43"/>
  <c r="O57" i="43" s="1"/>
  <c r="M56" i="43"/>
  <c r="L56" i="43"/>
  <c r="K56" i="43"/>
  <c r="J56" i="43"/>
  <c r="I56" i="43"/>
  <c r="H56" i="43"/>
  <c r="G56" i="43"/>
  <c r="F56" i="43"/>
  <c r="E56" i="43"/>
  <c r="D56" i="43"/>
  <c r="N55" i="43"/>
  <c r="O55" i="43" s="1"/>
  <c r="N54" i="43"/>
  <c r="O54" i="43"/>
  <c r="N53" i="43"/>
  <c r="O53" i="43" s="1"/>
  <c r="N52" i="43"/>
  <c r="O52" i="43" s="1"/>
  <c r="N51" i="43"/>
  <c r="O51" i="43" s="1"/>
  <c r="N50" i="43"/>
  <c r="O50" i="43" s="1"/>
  <c r="N49" i="43"/>
  <c r="O49" i="43" s="1"/>
  <c r="N48" i="43"/>
  <c r="O48" i="43"/>
  <c r="N47" i="43"/>
  <c r="O47" i="43" s="1"/>
  <c r="N46" i="43"/>
  <c r="O46" i="43" s="1"/>
  <c r="N45" i="43"/>
  <c r="O45" i="43" s="1"/>
  <c r="N44" i="43"/>
  <c r="O44" i="43" s="1"/>
  <c r="N43" i="43"/>
  <c r="O43" i="43" s="1"/>
  <c r="N42" i="43"/>
  <c r="O42" i="43"/>
  <c r="M41" i="43"/>
  <c r="L41" i="43"/>
  <c r="K41" i="43"/>
  <c r="J41" i="43"/>
  <c r="I41" i="43"/>
  <c r="H41" i="43"/>
  <c r="G41" i="43"/>
  <c r="F41" i="43"/>
  <c r="E41" i="43"/>
  <c r="D41" i="43"/>
  <c r="N40" i="43"/>
  <c r="O40" i="43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N25" i="43" s="1"/>
  <c r="O25" i="43" s="1"/>
  <c r="E25" i="43"/>
  <c r="D25" i="43"/>
  <c r="N24" i="43"/>
  <c r="O24" i="43" s="1"/>
  <c r="N23" i="43"/>
  <c r="O23" i="43" s="1"/>
  <c r="N22" i="43"/>
  <c r="O22" i="43" s="1"/>
  <c r="N21" i="43"/>
  <c r="O21" i="43" s="1"/>
  <c r="N20" i="43"/>
  <c r="O20" i="43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N13" i="43"/>
  <c r="O13" i="43" s="1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73" i="42"/>
  <c r="O73" i="42"/>
  <c r="M72" i="42"/>
  <c r="L72" i="42"/>
  <c r="K72" i="42"/>
  <c r="J72" i="42"/>
  <c r="I72" i="42"/>
  <c r="H72" i="42"/>
  <c r="G72" i="42"/>
  <c r="F72" i="42"/>
  <c r="E72" i="42"/>
  <c r="D72" i="42"/>
  <c r="N71" i="42"/>
  <c r="O71" i="42"/>
  <c r="N70" i="42"/>
  <c r="O70" i="42" s="1"/>
  <c r="N69" i="42"/>
  <c r="O69" i="42" s="1"/>
  <c r="N68" i="42"/>
  <c r="O68" i="42" s="1"/>
  <c r="N67" i="42"/>
  <c r="O67" i="42" s="1"/>
  <c r="N66" i="42"/>
  <c r="O66" i="42" s="1"/>
  <c r="N65" i="42"/>
  <c r="O65" i="42"/>
  <c r="N64" i="42"/>
  <c r="O64" i="42" s="1"/>
  <c r="N63" i="42"/>
  <c r="O63" i="42" s="1"/>
  <c r="N62" i="42"/>
  <c r="O62" i="42" s="1"/>
  <c r="M61" i="42"/>
  <c r="L61" i="42"/>
  <c r="K61" i="42"/>
  <c r="J61" i="42"/>
  <c r="I61" i="42"/>
  <c r="H61" i="42"/>
  <c r="G61" i="42"/>
  <c r="F61" i="42"/>
  <c r="E61" i="42"/>
  <c r="D61" i="42"/>
  <c r="N60" i="42"/>
  <c r="O60" i="42" s="1"/>
  <c r="N59" i="42"/>
  <c r="O59" i="42" s="1"/>
  <c r="N58" i="42"/>
  <c r="O58" i="42" s="1"/>
  <c r="N57" i="42"/>
  <c r="O57" i="42"/>
  <c r="M56" i="42"/>
  <c r="L56" i="42"/>
  <c r="K56" i="42"/>
  <c r="J56" i="42"/>
  <c r="I56" i="42"/>
  <c r="H56" i="42"/>
  <c r="G56" i="42"/>
  <c r="F56" i="42"/>
  <c r="E56" i="42"/>
  <c r="D56" i="42"/>
  <c r="N55" i="42"/>
  <c r="O55" i="42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 s="1"/>
  <c r="N38" i="42"/>
  <c r="O38" i="42" s="1"/>
  <c r="N37" i="42"/>
  <c r="O37" i="42" s="1"/>
  <c r="N36" i="42"/>
  <c r="O36" i="42" s="1"/>
  <c r="N35" i="42"/>
  <c r="O35" i="42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/>
  <c r="N28" i="42"/>
  <c r="O28" i="42" s="1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N22" i="42"/>
  <c r="O22" i="42" s="1"/>
  <c r="N21" i="42"/>
  <c r="O21" i="42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N13" i="42"/>
  <c r="O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73" i="41"/>
  <c r="O73" i="41" s="1"/>
  <c r="M72" i="41"/>
  <c r="L72" i="41"/>
  <c r="K72" i="41"/>
  <c r="J72" i="41"/>
  <c r="I72" i="41"/>
  <c r="H72" i="41"/>
  <c r="G72" i="41"/>
  <c r="F72" i="41"/>
  <c r="E72" i="41"/>
  <c r="D72" i="41"/>
  <c r="N71" i="41"/>
  <c r="O71" i="41" s="1"/>
  <c r="N70" i="41"/>
  <c r="O70" i="41" s="1"/>
  <c r="N69" i="41"/>
  <c r="O69" i="41" s="1"/>
  <c r="N68" i="41"/>
  <c r="O68" i="41" s="1"/>
  <c r="N67" i="41"/>
  <c r="O67" i="41" s="1"/>
  <c r="N66" i="41"/>
  <c r="O66" i="41"/>
  <c r="N65" i="41"/>
  <c r="O65" i="41" s="1"/>
  <c r="N64" i="41"/>
  <c r="O64" i="41" s="1"/>
  <c r="N63" i="41"/>
  <c r="O63" i="41" s="1"/>
  <c r="N62" i="41"/>
  <c r="O62" i="41" s="1"/>
  <c r="M61" i="41"/>
  <c r="L61" i="41"/>
  <c r="K61" i="41"/>
  <c r="J61" i="41"/>
  <c r="I61" i="41"/>
  <c r="H61" i="41"/>
  <c r="G61" i="41"/>
  <c r="F61" i="41"/>
  <c r="E61" i="41"/>
  <c r="D61" i="41"/>
  <c r="N60" i="41"/>
  <c r="O60" i="41" s="1"/>
  <c r="N59" i="41"/>
  <c r="O59" i="41" s="1"/>
  <c r="N58" i="41"/>
  <c r="O58" i="41"/>
  <c r="N57" i="41"/>
  <c r="O57" i="41" s="1"/>
  <c r="M56" i="41"/>
  <c r="L56" i="41"/>
  <c r="K56" i="41"/>
  <c r="J56" i="41"/>
  <c r="I56" i="41"/>
  <c r="H56" i="41"/>
  <c r="G56" i="41"/>
  <c r="F56" i="41"/>
  <c r="E56" i="41"/>
  <c r="D56" i="4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/>
  <c r="N43" i="41"/>
  <c r="O43" i="41" s="1"/>
  <c r="N42" i="41"/>
  <c r="O42" i="41" s="1"/>
  <c r="N41" i="41"/>
  <c r="O41" i="41" s="1"/>
  <c r="M40" i="41"/>
  <c r="L40" i="41"/>
  <c r="K40" i="41"/>
  <c r="J40" i="41"/>
  <c r="I40" i="41"/>
  <c r="H40" i="41"/>
  <c r="G40" i="41"/>
  <c r="F40" i="41"/>
  <c r="E40" i="41"/>
  <c r="D40" i="41"/>
  <c r="N39" i="41"/>
  <c r="O39" i="41" s="1"/>
  <c r="N38" i="41"/>
  <c r="O38" i="41" s="1"/>
  <c r="N37" i="41"/>
  <c r="O37" i="41" s="1"/>
  <c r="N36" i="41"/>
  <c r="O36" i="4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/>
  <c r="N29" i="41"/>
  <c r="O29" i="41" s="1"/>
  <c r="N28" i="41"/>
  <c r="O28" i="41" s="1"/>
  <c r="N27" i="41"/>
  <c r="O27" i="41" s="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/>
  <c r="N21" i="41"/>
  <c r="O21" i="41" s="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77" i="40"/>
  <c r="O77" i="40" s="1"/>
  <c r="N76" i="40"/>
  <c r="O76" i="40" s="1"/>
  <c r="M75" i="40"/>
  <c r="L75" i="40"/>
  <c r="K75" i="40"/>
  <c r="J75" i="40"/>
  <c r="I75" i="40"/>
  <c r="H75" i="40"/>
  <c r="N75" i="40" s="1"/>
  <c r="O75" i="40" s="1"/>
  <c r="G75" i="40"/>
  <c r="F75" i="40"/>
  <c r="E75" i="40"/>
  <c r="D75" i="40"/>
  <c r="N74" i="40"/>
  <c r="O74" i="40" s="1"/>
  <c r="N73" i="40"/>
  <c r="O73" i="40" s="1"/>
  <c r="N72" i="40"/>
  <c r="O72" i="40"/>
  <c r="N71" i="40"/>
  <c r="O71" i="40" s="1"/>
  <c r="N70" i="40"/>
  <c r="O70" i="40" s="1"/>
  <c r="N69" i="40"/>
  <c r="O69" i="40" s="1"/>
  <c r="N68" i="40"/>
  <c r="O68" i="40" s="1"/>
  <c r="N67" i="40"/>
  <c r="O67" i="40" s="1"/>
  <c r="N66" i="40"/>
  <c r="O66" i="40"/>
  <c r="N65" i="40"/>
  <c r="O65" i="40" s="1"/>
  <c r="M64" i="40"/>
  <c r="L64" i="40"/>
  <c r="K64" i="40"/>
  <c r="J64" i="40"/>
  <c r="I64" i="40"/>
  <c r="H64" i="40"/>
  <c r="G64" i="40"/>
  <c r="F64" i="40"/>
  <c r="F78" i="40" s="1"/>
  <c r="E64" i="40"/>
  <c r="D64" i="40"/>
  <c r="N63" i="40"/>
  <c r="O63" i="40" s="1"/>
  <c r="N62" i="40"/>
  <c r="O62" i="40" s="1"/>
  <c r="N61" i="40"/>
  <c r="O61" i="40" s="1"/>
  <c r="N60" i="40"/>
  <c r="O60" i="40" s="1"/>
  <c r="M59" i="40"/>
  <c r="L59" i="40"/>
  <c r="K59" i="40"/>
  <c r="J59" i="40"/>
  <c r="I59" i="40"/>
  <c r="H59" i="40"/>
  <c r="G59" i="40"/>
  <c r="F59" i="40"/>
  <c r="E59" i="40"/>
  <c r="N59" i="40" s="1"/>
  <c r="O59" i="40" s="1"/>
  <c r="D59" i="40"/>
  <c r="N58" i="40"/>
  <c r="O58" i="40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/>
  <c r="N51" i="40"/>
  <c r="O51" i="40" s="1"/>
  <c r="N50" i="40"/>
  <c r="O50" i="40" s="1"/>
  <c r="N49" i="40"/>
  <c r="O49" i="40" s="1"/>
  <c r="N48" i="40"/>
  <c r="O48" i="40" s="1"/>
  <c r="N47" i="40"/>
  <c r="O47" i="40" s="1"/>
  <c r="N46" i="40"/>
  <c r="O46" i="40"/>
  <c r="N45" i="40"/>
  <c r="O45" i="40" s="1"/>
  <c r="N44" i="40"/>
  <c r="O44" i="40" s="1"/>
  <c r="N43" i="40"/>
  <c r="O43" i="40" s="1"/>
  <c r="M42" i="40"/>
  <c r="L42" i="40"/>
  <c r="K42" i="40"/>
  <c r="J42" i="40"/>
  <c r="I42" i="40"/>
  <c r="I78" i="40" s="1"/>
  <c r="H42" i="40"/>
  <c r="G42" i="40"/>
  <c r="F42" i="40"/>
  <c r="E42" i="40"/>
  <c r="D42" i="40"/>
  <c r="N41" i="40"/>
  <c r="O41" i="40"/>
  <c r="N40" i="40"/>
  <c r="O40" i="40"/>
  <c r="N39" i="40"/>
  <c r="O39" i="40"/>
  <c r="N38" i="40"/>
  <c r="O38" i="40" s="1"/>
  <c r="N37" i="40"/>
  <c r="O37" i="40"/>
  <c r="N36" i="40"/>
  <c r="O36" i="40"/>
  <c r="N35" i="40"/>
  <c r="O35" i="40" s="1"/>
  <c r="N34" i="40"/>
  <c r="O34" i="40"/>
  <c r="N33" i="40"/>
  <c r="O33" i="40"/>
  <c r="N32" i="40"/>
  <c r="O32" i="40" s="1"/>
  <c r="N31" i="40"/>
  <c r="O31" i="40"/>
  <c r="N30" i="40"/>
  <c r="O30" i="40"/>
  <c r="N29" i="40"/>
  <c r="O29" i="40" s="1"/>
  <c r="N28" i="40"/>
  <c r="O28" i="40"/>
  <c r="M27" i="40"/>
  <c r="L27" i="40"/>
  <c r="K27" i="40"/>
  <c r="J27" i="40"/>
  <c r="I27" i="40"/>
  <c r="H27" i="40"/>
  <c r="G27" i="40"/>
  <c r="F27" i="40"/>
  <c r="E27" i="40"/>
  <c r="D27" i="40"/>
  <c r="N26" i="40"/>
  <c r="O26" i="40"/>
  <c r="N25" i="40"/>
  <c r="O25" i="40" s="1"/>
  <c r="N24" i="40"/>
  <c r="O24" i="40"/>
  <c r="N23" i="40"/>
  <c r="O23" i="40"/>
  <c r="N22" i="40"/>
  <c r="O22" i="40" s="1"/>
  <c r="N21" i="40"/>
  <c r="O21" i="40"/>
  <c r="N20" i="40"/>
  <c r="O20" i="40"/>
  <c r="N19" i="40"/>
  <c r="O19" i="40" s="1"/>
  <c r="N18" i="40"/>
  <c r="O18" i="40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/>
  <c r="N14" i="40"/>
  <c r="O14" i="40" s="1"/>
  <c r="N13" i="40"/>
  <c r="O13" i="40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/>
  <c r="N6" i="40"/>
  <c r="O6" i="40" s="1"/>
  <c r="M5" i="40"/>
  <c r="L5" i="40"/>
  <c r="L78" i="40" s="1"/>
  <c r="K5" i="40"/>
  <c r="J5" i="40"/>
  <c r="I5" i="40"/>
  <c r="H5" i="40"/>
  <c r="G5" i="40"/>
  <c r="F5" i="40"/>
  <c r="E5" i="40"/>
  <c r="D5" i="40"/>
  <c r="N5" i="40" s="1"/>
  <c r="O5" i="40" s="1"/>
  <c r="N76" i="39"/>
  <c r="O76" i="39" s="1"/>
  <c r="N75" i="39"/>
  <c r="O75" i="39" s="1"/>
  <c r="N74" i="39"/>
  <c r="O74" i="39"/>
  <c r="N73" i="39"/>
  <c r="O73" i="39" s="1"/>
  <c r="M72" i="39"/>
  <c r="L72" i="39"/>
  <c r="K72" i="39"/>
  <c r="J72" i="39"/>
  <c r="I72" i="39"/>
  <c r="H72" i="39"/>
  <c r="G72" i="39"/>
  <c r="F72" i="39"/>
  <c r="E72" i="39"/>
  <c r="D72" i="39"/>
  <c r="N71" i="39"/>
  <c r="O71" i="39"/>
  <c r="N70" i="39"/>
  <c r="O70" i="39" s="1"/>
  <c r="N69" i="39"/>
  <c r="O69" i="39" s="1"/>
  <c r="N68" i="39"/>
  <c r="O68" i="39" s="1"/>
  <c r="N67" i="39"/>
  <c r="O67" i="39"/>
  <c r="N66" i="39"/>
  <c r="O66" i="39" s="1"/>
  <c r="N65" i="39"/>
  <c r="O65" i="39"/>
  <c r="N64" i="39"/>
  <c r="O64" i="39"/>
  <c r="N63" i="39"/>
  <c r="O63" i="39" s="1"/>
  <c r="M62" i="39"/>
  <c r="L62" i="39"/>
  <c r="K62" i="39"/>
  <c r="J62" i="39"/>
  <c r="I62" i="39"/>
  <c r="H62" i="39"/>
  <c r="G62" i="39"/>
  <c r="F62" i="39"/>
  <c r="E62" i="39"/>
  <c r="D62" i="39"/>
  <c r="N62" i="39" s="1"/>
  <c r="O62" i="39" s="1"/>
  <c r="N61" i="39"/>
  <c r="O61" i="39" s="1"/>
  <c r="N60" i="39"/>
  <c r="O60" i="39"/>
  <c r="N59" i="39"/>
  <c r="O59" i="39"/>
  <c r="M58" i="39"/>
  <c r="L58" i="39"/>
  <c r="K58" i="39"/>
  <c r="N58" i="39" s="1"/>
  <c r="O58" i="39" s="1"/>
  <c r="J58" i="39"/>
  <c r="I58" i="39"/>
  <c r="H58" i="39"/>
  <c r="G58" i="39"/>
  <c r="F58" i="39"/>
  <c r="E58" i="39"/>
  <c r="D58" i="39"/>
  <c r="N57" i="39"/>
  <c r="O57" i="39" s="1"/>
  <c r="N56" i="39"/>
  <c r="O56" i="39" s="1"/>
  <c r="N55" i="39"/>
  <c r="O55" i="39"/>
  <c r="N54" i="39"/>
  <c r="O54" i="39" s="1"/>
  <c r="N53" i="39"/>
  <c r="O53" i="39"/>
  <c r="N52" i="39"/>
  <c r="O52" i="39"/>
  <c r="N51" i="39"/>
  <c r="O51" i="39" s="1"/>
  <c r="N50" i="39"/>
  <c r="O50" i="39" s="1"/>
  <c r="N49" i="39"/>
  <c r="O49" i="39"/>
  <c r="N48" i="39"/>
  <c r="O48" i="39" s="1"/>
  <c r="N47" i="39"/>
  <c r="O47" i="39"/>
  <c r="N46" i="39"/>
  <c r="O46" i="39"/>
  <c r="N45" i="39"/>
  <c r="O45" i="39" s="1"/>
  <c r="M44" i="39"/>
  <c r="N44" i="39" s="1"/>
  <c r="O44" i="39" s="1"/>
  <c r="L44" i="39"/>
  <c r="K44" i="39"/>
  <c r="J44" i="39"/>
  <c r="I44" i="39"/>
  <c r="H44" i="39"/>
  <c r="G44" i="39"/>
  <c r="F44" i="39"/>
  <c r="E44" i="39"/>
  <c r="D44" i="39"/>
  <c r="N43" i="39"/>
  <c r="O43" i="39" s="1"/>
  <c r="N42" i="39"/>
  <c r="O42" i="39"/>
  <c r="N41" i="39"/>
  <c r="O41" i="39" s="1"/>
  <c r="N40" i="39"/>
  <c r="O40" i="39"/>
  <c r="N39" i="39"/>
  <c r="O39" i="39"/>
  <c r="N38" i="39"/>
  <c r="O38" i="39" s="1"/>
  <c r="N37" i="39"/>
  <c r="O37" i="39" s="1"/>
  <c r="N36" i="39"/>
  <c r="O36" i="39"/>
  <c r="N35" i="39"/>
  <c r="O35" i="39" s="1"/>
  <c r="N34" i="39"/>
  <c r="O34" i="39"/>
  <c r="N33" i="39"/>
  <c r="O33" i="39"/>
  <c r="N32" i="39"/>
  <c r="O32" i="39" s="1"/>
  <c r="N31" i="39"/>
  <c r="O31" i="39" s="1"/>
  <c r="N30" i="39"/>
  <c r="O30" i="39"/>
  <c r="N29" i="39"/>
  <c r="O29" i="39" s="1"/>
  <c r="N28" i="39"/>
  <c r="O28" i="39"/>
  <c r="N27" i="39"/>
  <c r="O27" i="39"/>
  <c r="M26" i="39"/>
  <c r="L26" i="39"/>
  <c r="K26" i="39"/>
  <c r="K77" i="39" s="1"/>
  <c r="J26" i="39"/>
  <c r="I26" i="39"/>
  <c r="H26" i="39"/>
  <c r="G26" i="39"/>
  <c r="F26" i="39"/>
  <c r="E26" i="39"/>
  <c r="D26" i="39"/>
  <c r="N25" i="39"/>
  <c r="O25" i="39"/>
  <c r="N24" i="39"/>
  <c r="O24" i="39" s="1"/>
  <c r="N23" i="39"/>
  <c r="O23" i="39" s="1"/>
  <c r="N22" i="39"/>
  <c r="O22" i="39"/>
  <c r="N21" i="39"/>
  <c r="O21" i="39" s="1"/>
  <c r="N20" i="39"/>
  <c r="O20" i="39"/>
  <c r="N19" i="39"/>
  <c r="O19" i="39"/>
  <c r="N18" i="39"/>
  <c r="O18" i="39" s="1"/>
  <c r="M17" i="39"/>
  <c r="L17" i="39"/>
  <c r="K17" i="39"/>
  <c r="J17" i="39"/>
  <c r="I17" i="39"/>
  <c r="H17" i="39"/>
  <c r="H77" i="39" s="1"/>
  <c r="G17" i="39"/>
  <c r="F17" i="39"/>
  <c r="E17" i="39"/>
  <c r="D17" i="39"/>
  <c r="N16" i="39"/>
  <c r="O16" i="39" s="1"/>
  <c r="N15" i="39"/>
  <c r="O15" i="39"/>
  <c r="N14" i="39"/>
  <c r="O14" i="39" s="1"/>
  <c r="N13" i="39"/>
  <c r="O13" i="39"/>
  <c r="N12" i="39"/>
  <c r="O12" i="39"/>
  <c r="N11" i="39"/>
  <c r="O11" i="39" s="1"/>
  <c r="N10" i="39"/>
  <c r="O10" i="39" s="1"/>
  <c r="N9" i="39"/>
  <c r="O9" i="39"/>
  <c r="N8" i="39"/>
  <c r="O8" i="39" s="1"/>
  <c r="N7" i="39"/>
  <c r="O7" i="39"/>
  <c r="N6" i="39"/>
  <c r="O6" i="39"/>
  <c r="M5" i="39"/>
  <c r="L5" i="39"/>
  <c r="K5" i="39"/>
  <c r="J5" i="39"/>
  <c r="J77" i="39"/>
  <c r="I5" i="39"/>
  <c r="I77" i="39" s="1"/>
  <c r="H5" i="39"/>
  <c r="G5" i="39"/>
  <c r="F5" i="39"/>
  <c r="E5" i="39"/>
  <c r="E77" i="39" s="1"/>
  <c r="D5" i="39"/>
  <c r="N81" i="38"/>
  <c r="O81" i="38"/>
  <c r="N80" i="38"/>
  <c r="O80" i="38" s="1"/>
  <c r="N79" i="38"/>
  <c r="O79" i="38" s="1"/>
  <c r="M78" i="38"/>
  <c r="L78" i="38"/>
  <c r="K78" i="38"/>
  <c r="J78" i="38"/>
  <c r="I78" i="38"/>
  <c r="H78" i="38"/>
  <c r="G78" i="38"/>
  <c r="F78" i="38"/>
  <c r="E78" i="38"/>
  <c r="N78" i="38" s="1"/>
  <c r="O78" i="38" s="1"/>
  <c r="D78" i="38"/>
  <c r="N77" i="38"/>
  <c r="O77" i="38"/>
  <c r="N76" i="38"/>
  <c r="O76" i="38" s="1"/>
  <c r="N75" i="38"/>
  <c r="O75" i="38" s="1"/>
  <c r="N74" i="38"/>
  <c r="O74" i="38"/>
  <c r="N73" i="38"/>
  <c r="O73" i="38" s="1"/>
  <c r="N72" i="38"/>
  <c r="O72" i="38" s="1"/>
  <c r="N71" i="38"/>
  <c r="O71" i="38"/>
  <c r="N70" i="38"/>
  <c r="O70" i="38" s="1"/>
  <c r="N69" i="38"/>
  <c r="O69" i="38" s="1"/>
  <c r="N68" i="38"/>
  <c r="O68" i="38"/>
  <c r="N67" i="38"/>
  <c r="O67" i="38" s="1"/>
  <c r="M66" i="38"/>
  <c r="L66" i="38"/>
  <c r="K66" i="38"/>
  <c r="J66" i="38"/>
  <c r="I66" i="38"/>
  <c r="H66" i="38"/>
  <c r="G66" i="38"/>
  <c r="N66" i="38" s="1"/>
  <c r="O66" i="38" s="1"/>
  <c r="F66" i="38"/>
  <c r="E66" i="38"/>
  <c r="D66" i="38"/>
  <c r="N65" i="38"/>
  <c r="O65" i="38" s="1"/>
  <c r="N64" i="38"/>
  <c r="O64" i="38" s="1"/>
  <c r="N63" i="38"/>
  <c r="O63" i="38" s="1"/>
  <c r="N62" i="38"/>
  <c r="O62" i="38" s="1"/>
  <c r="M61" i="38"/>
  <c r="L61" i="38"/>
  <c r="K61" i="38"/>
  <c r="J61" i="38"/>
  <c r="I61" i="38"/>
  <c r="H61" i="38"/>
  <c r="G61" i="38"/>
  <c r="F61" i="38"/>
  <c r="E61" i="38"/>
  <c r="D61" i="38"/>
  <c r="N60" i="38"/>
  <c r="O60" i="38" s="1"/>
  <c r="N59" i="38"/>
  <c r="O59" i="38"/>
  <c r="N58" i="38"/>
  <c r="O58" i="38" s="1"/>
  <c r="N57" i="38"/>
  <c r="O57" i="38"/>
  <c r="N56" i="38"/>
  <c r="O56" i="38"/>
  <c r="N55" i="38"/>
  <c r="O55" i="38" s="1"/>
  <c r="N54" i="38"/>
  <c r="O54" i="38" s="1"/>
  <c r="N53" i="38"/>
  <c r="O53" i="38"/>
  <c r="N52" i="38"/>
  <c r="O52" i="38" s="1"/>
  <c r="N51" i="38"/>
  <c r="O51" i="38"/>
  <c r="N50" i="38"/>
  <c r="O50" i="38"/>
  <c r="N49" i="38"/>
  <c r="O49" i="38" s="1"/>
  <c r="N48" i="38"/>
  <c r="O48" i="38" s="1"/>
  <c r="N47" i="38"/>
  <c r="O47" i="38" s="1"/>
  <c r="N46" i="38"/>
  <c r="O46" i="38" s="1"/>
  <c r="N45" i="38"/>
  <c r="O45" i="38"/>
  <c r="N44" i="38"/>
  <c r="O44" i="38"/>
  <c r="M43" i="38"/>
  <c r="L43" i="38"/>
  <c r="K43" i="38"/>
  <c r="J43" i="38"/>
  <c r="I43" i="38"/>
  <c r="H43" i="38"/>
  <c r="G43" i="38"/>
  <c r="F43" i="38"/>
  <c r="E43" i="38"/>
  <c r="N43" i="38" s="1"/>
  <c r="O43" i="38" s="1"/>
  <c r="D43" i="38"/>
  <c r="N42" i="38"/>
  <c r="O42" i="38"/>
  <c r="N41" i="38"/>
  <c r="O41" i="38"/>
  <c r="N40" i="38"/>
  <c r="O40" i="38"/>
  <c r="N39" i="38"/>
  <c r="O39" i="38" s="1"/>
  <c r="N38" i="38"/>
  <c r="O38" i="38" s="1"/>
  <c r="N37" i="38"/>
  <c r="O37" i="38" s="1"/>
  <c r="N36" i="38"/>
  <c r="O36" i="38"/>
  <c r="N35" i="38"/>
  <c r="O35" i="38"/>
  <c r="N34" i="38"/>
  <c r="O34" i="38"/>
  <c r="N33" i="38"/>
  <c r="O33" i="38" s="1"/>
  <c r="N32" i="38"/>
  <c r="O32" i="38" s="1"/>
  <c r="N31" i="38"/>
  <c r="O31" i="38" s="1"/>
  <c r="N30" i="38"/>
  <c r="O30" i="38"/>
  <c r="N29" i="38"/>
  <c r="O29" i="38"/>
  <c r="N28" i="38"/>
  <c r="O28" i="38"/>
  <c r="N27" i="38"/>
  <c r="O27" i="38" s="1"/>
  <c r="N26" i="38"/>
  <c r="O26" i="38" s="1"/>
  <c r="N25" i="38"/>
  <c r="O25" i="38" s="1"/>
  <c r="N24" i="38"/>
  <c r="O24" i="38"/>
  <c r="N23" i="38"/>
  <c r="O23" i="38"/>
  <c r="N22" i="38"/>
  <c r="O22" i="38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O17" i="38"/>
  <c r="E17" i="38"/>
  <c r="D17" i="38"/>
  <c r="N17" i="38" s="1"/>
  <c r="N16" i="38"/>
  <c r="O16" i="38"/>
  <c r="N15" i="38"/>
  <c r="O15" i="38" s="1"/>
  <c r="N14" i="38"/>
  <c r="O14" i="38" s="1"/>
  <c r="N13" i="38"/>
  <c r="O13" i="38"/>
  <c r="N12" i="38"/>
  <c r="O12" i="38"/>
  <c r="N11" i="38"/>
  <c r="O11" i="38" s="1"/>
  <c r="N10" i="38"/>
  <c r="O10" i="38"/>
  <c r="N9" i="38"/>
  <c r="O9" i="38" s="1"/>
  <c r="N8" i="38"/>
  <c r="O8" i="38" s="1"/>
  <c r="N7" i="38"/>
  <c r="O7" i="38"/>
  <c r="N6" i="38"/>
  <c r="O6" i="38"/>
  <c r="M5" i="38"/>
  <c r="M82" i="38" s="1"/>
  <c r="L5" i="38"/>
  <c r="L82" i="38"/>
  <c r="K5" i="38"/>
  <c r="J5" i="38"/>
  <c r="J82" i="38" s="1"/>
  <c r="I5" i="38"/>
  <c r="H5" i="38"/>
  <c r="G5" i="38"/>
  <c r="G82" i="38" s="1"/>
  <c r="F5" i="38"/>
  <c r="E5" i="38"/>
  <c r="D5" i="38"/>
  <c r="N82" i="37"/>
  <c r="O82" i="37" s="1"/>
  <c r="N81" i="37"/>
  <c r="O81" i="37" s="1"/>
  <c r="N80" i="37"/>
  <c r="O80" i="37" s="1"/>
  <c r="N79" i="37"/>
  <c r="O79" i="37"/>
  <c r="N78" i="37"/>
  <c r="O78" i="37"/>
  <c r="N77" i="37"/>
  <c r="O77" i="37" s="1"/>
  <c r="N76" i="37"/>
  <c r="O76" i="37" s="1"/>
  <c r="N75" i="37"/>
  <c r="O75" i="37" s="1"/>
  <c r="N74" i="37"/>
  <c r="O74" i="37" s="1"/>
  <c r="M73" i="37"/>
  <c r="L73" i="37"/>
  <c r="K73" i="37"/>
  <c r="J73" i="37"/>
  <c r="I73" i="37"/>
  <c r="H73" i="37"/>
  <c r="G73" i="37"/>
  <c r="F73" i="37"/>
  <c r="E73" i="37"/>
  <c r="N73" i="37" s="1"/>
  <c r="O73" i="37" s="1"/>
  <c r="D73" i="37"/>
  <c r="N72" i="37"/>
  <c r="O72" i="37"/>
  <c r="N71" i="37"/>
  <c r="O71" i="37"/>
  <c r="N70" i="37"/>
  <c r="O70" i="37" s="1"/>
  <c r="N69" i="37"/>
  <c r="O69" i="37" s="1"/>
  <c r="N68" i="37"/>
  <c r="O68" i="37" s="1"/>
  <c r="N67" i="37"/>
  <c r="O67" i="37" s="1"/>
  <c r="N66" i="37"/>
  <c r="O66" i="37"/>
  <c r="N65" i="37"/>
  <c r="O65" i="37"/>
  <c r="N64" i="37"/>
  <c r="O64" i="37" s="1"/>
  <c r="M63" i="37"/>
  <c r="L63" i="37"/>
  <c r="K63" i="37"/>
  <c r="J63" i="37"/>
  <c r="I63" i="37"/>
  <c r="H63" i="37"/>
  <c r="G63" i="37"/>
  <c r="F63" i="37"/>
  <c r="E63" i="37"/>
  <c r="D63" i="37"/>
  <c r="N62" i="37"/>
  <c r="O62" i="37" s="1"/>
  <c r="N61" i="37"/>
  <c r="O61" i="37" s="1"/>
  <c r="N60" i="37"/>
  <c r="O60" i="37"/>
  <c r="M59" i="37"/>
  <c r="L59" i="37"/>
  <c r="K59" i="37"/>
  <c r="J59" i="37"/>
  <c r="I59" i="37"/>
  <c r="H59" i="37"/>
  <c r="G59" i="37"/>
  <c r="F59" i="37"/>
  <c r="E59" i="37"/>
  <c r="D59" i="37"/>
  <c r="N59" i="37" s="1"/>
  <c r="O59" i="37" s="1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 s="1"/>
  <c r="N52" i="37"/>
  <c r="O52" i="37" s="1"/>
  <c r="N51" i="37"/>
  <c r="O51" i="37" s="1"/>
  <c r="N50" i="37"/>
  <c r="O50" i="37" s="1"/>
  <c r="N49" i="37"/>
  <c r="O49" i="37" s="1"/>
  <c r="N48" i="37"/>
  <c r="O48" i="37" s="1"/>
  <c r="N47" i="37"/>
  <c r="O47" i="37" s="1"/>
  <c r="N46" i="37"/>
  <c r="O46" i="37" s="1"/>
  <c r="M45" i="37"/>
  <c r="L45" i="37"/>
  <c r="K45" i="37"/>
  <c r="J45" i="37"/>
  <c r="I45" i="37"/>
  <c r="H45" i="37"/>
  <c r="G45" i="37"/>
  <c r="F45" i="37"/>
  <c r="E45" i="37"/>
  <c r="D45" i="37"/>
  <c r="N45" i="37" s="1"/>
  <c r="O45" i="37" s="1"/>
  <c r="N44" i="37"/>
  <c r="O44" i="37" s="1"/>
  <c r="N43" i="37"/>
  <c r="O43" i="37" s="1"/>
  <c r="N42" i="37"/>
  <c r="O42" i="37" s="1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 s="1"/>
  <c r="M26" i="37"/>
  <c r="N26" i="37" s="1"/>
  <c r="O26" i="37" s="1"/>
  <c r="L26" i="37"/>
  <c r="K26" i="37"/>
  <c r="J26" i="37"/>
  <c r="I26" i="37"/>
  <c r="H26" i="37"/>
  <c r="G26" i="37"/>
  <c r="F26" i="37"/>
  <c r="E26" i="37"/>
  <c r="D26" i="37"/>
  <c r="N25" i="37"/>
  <c r="O25" i="37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7" i="37" s="1"/>
  <c r="O17" i="37" s="1"/>
  <c r="N16" i="37"/>
  <c r="O16" i="37" s="1"/>
  <c r="N15" i="37"/>
  <c r="O15" i="37" s="1"/>
  <c r="N14" i="37"/>
  <c r="O14" i="37" s="1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L83" i="37" s="1"/>
  <c r="K5" i="37"/>
  <c r="J5" i="37"/>
  <c r="J83" i="37"/>
  <c r="I5" i="37"/>
  <c r="I83" i="37" s="1"/>
  <c r="H5" i="37"/>
  <c r="H83" i="37" s="1"/>
  <c r="G5" i="37"/>
  <c r="G83" i="37" s="1"/>
  <c r="F5" i="37"/>
  <c r="F83" i="37" s="1"/>
  <c r="E5" i="37"/>
  <c r="D5" i="37"/>
  <c r="N82" i="36"/>
  <c r="O82" i="36" s="1"/>
  <c r="N81" i="36"/>
  <c r="O81" i="36"/>
  <c r="N80" i="36"/>
  <c r="O80" i="36" s="1"/>
  <c r="N79" i="36"/>
  <c r="O79" i="36" s="1"/>
  <c r="M78" i="36"/>
  <c r="L78" i="36"/>
  <c r="K78" i="36"/>
  <c r="J78" i="36"/>
  <c r="I78" i="36"/>
  <c r="H78" i="36"/>
  <c r="G78" i="36"/>
  <c r="F78" i="36"/>
  <c r="E78" i="36"/>
  <c r="N78" i="36" s="1"/>
  <c r="O78" i="36"/>
  <c r="D78" i="36"/>
  <c r="N77" i="36"/>
  <c r="O77" i="36"/>
  <c r="N76" i="36"/>
  <c r="O76" i="36" s="1"/>
  <c r="N75" i="36"/>
  <c r="O75" i="36" s="1"/>
  <c r="N74" i="36"/>
  <c r="O74" i="36"/>
  <c r="N73" i="36"/>
  <c r="O73" i="36" s="1"/>
  <c r="N72" i="36"/>
  <c r="O72" i="36" s="1"/>
  <c r="N71" i="36"/>
  <c r="O71" i="36"/>
  <c r="N70" i="36"/>
  <c r="O70" i="36" s="1"/>
  <c r="N69" i="36"/>
  <c r="O69" i="36" s="1"/>
  <c r="N68" i="36"/>
  <c r="O68" i="36"/>
  <c r="M67" i="36"/>
  <c r="L67" i="36"/>
  <c r="K67" i="36"/>
  <c r="J67" i="36"/>
  <c r="I67" i="36"/>
  <c r="H67" i="36"/>
  <c r="G67" i="36"/>
  <c r="F67" i="36"/>
  <c r="E67" i="36"/>
  <c r="D67" i="36"/>
  <c r="N66" i="36"/>
  <c r="O66" i="36" s="1"/>
  <c r="N65" i="36"/>
  <c r="O65" i="36" s="1"/>
  <c r="N64" i="36"/>
  <c r="O64" i="36"/>
  <c r="N63" i="36"/>
  <c r="O63" i="36" s="1"/>
  <c r="M62" i="36"/>
  <c r="L62" i="36"/>
  <c r="K62" i="36"/>
  <c r="J62" i="36"/>
  <c r="I62" i="36"/>
  <c r="H62" i="36"/>
  <c r="G62" i="36"/>
  <c r="F62" i="36"/>
  <c r="E62" i="36"/>
  <c r="N62" i="36" s="1"/>
  <c r="O62" i="36" s="1"/>
  <c r="D62" i="36"/>
  <c r="N61" i="36"/>
  <c r="O61" i="36" s="1"/>
  <c r="N60" i="36"/>
  <c r="O60" i="36"/>
  <c r="N59" i="36"/>
  <c r="O59" i="36"/>
  <c r="N58" i="36"/>
  <c r="O58" i="36" s="1"/>
  <c r="N57" i="36"/>
  <c r="O57" i="36" s="1"/>
  <c r="N56" i="36"/>
  <c r="O56" i="36" s="1"/>
  <c r="N55" i="36"/>
  <c r="O55" i="36" s="1"/>
  <c r="N54" i="36"/>
  <c r="O54" i="36"/>
  <c r="N53" i="36"/>
  <c r="O53" i="36"/>
  <c r="N52" i="36"/>
  <c r="O52" i="36" s="1"/>
  <c r="N51" i="36"/>
  <c r="O51" i="36" s="1"/>
  <c r="N50" i="36"/>
  <c r="O50" i="36" s="1"/>
  <c r="N49" i="36"/>
  <c r="O49" i="36" s="1"/>
  <c r="N48" i="36"/>
  <c r="O48" i="36"/>
  <c r="N47" i="36"/>
  <c r="O47" i="36"/>
  <c r="M46" i="36"/>
  <c r="L46" i="36"/>
  <c r="K46" i="36"/>
  <c r="J46" i="36"/>
  <c r="I46" i="36"/>
  <c r="H46" i="36"/>
  <c r="G46" i="36"/>
  <c r="F46" i="36"/>
  <c r="E46" i="36"/>
  <c r="D46" i="36"/>
  <c r="N46" i="36" s="1"/>
  <c r="O46" i="36" s="1"/>
  <c r="N45" i="36"/>
  <c r="O45" i="36" s="1"/>
  <c r="N44" i="36"/>
  <c r="O44" i="36" s="1"/>
  <c r="N43" i="36"/>
  <c r="O43" i="36"/>
  <c r="N42" i="36"/>
  <c r="O42" i="36"/>
  <c r="N41" i="36"/>
  <c r="O41" i="36" s="1"/>
  <c r="N40" i="36"/>
  <c r="O40" i="36" s="1"/>
  <c r="N39" i="36"/>
  <c r="O39" i="36"/>
  <c r="N38" i="36"/>
  <c r="O38" i="36"/>
  <c r="N37" i="36"/>
  <c r="O37" i="36"/>
  <c r="N36" i="36"/>
  <c r="O36" i="36"/>
  <c r="N35" i="36"/>
  <c r="O35" i="36" s="1"/>
  <c r="N34" i="36"/>
  <c r="O34" i="36" s="1"/>
  <c r="N33" i="36"/>
  <c r="O33" i="36"/>
  <c r="N32" i="36"/>
  <c r="O32" i="36"/>
  <c r="N31" i="36"/>
  <c r="O31" i="36"/>
  <c r="N30" i="36"/>
  <c r="O30" i="36"/>
  <c r="N29" i="36"/>
  <c r="O29" i="36" s="1"/>
  <c r="N28" i="36"/>
  <c r="O28" i="36" s="1"/>
  <c r="N27" i="36"/>
  <c r="O27" i="36"/>
  <c r="M26" i="36"/>
  <c r="L26" i="36"/>
  <c r="K26" i="36"/>
  <c r="J26" i="36"/>
  <c r="I26" i="36"/>
  <c r="H26" i="36"/>
  <c r="G26" i="36"/>
  <c r="F26" i="36"/>
  <c r="E26" i="36"/>
  <c r="N26" i="36" s="1"/>
  <c r="O26" i="36" s="1"/>
  <c r="D26" i="36"/>
  <c r="N25" i="36"/>
  <c r="O25" i="36"/>
  <c r="N24" i="36"/>
  <c r="O24" i="36"/>
  <c r="N23" i="36"/>
  <c r="O23" i="36"/>
  <c r="N22" i="36"/>
  <c r="O22" i="36" s="1"/>
  <c r="N21" i="36"/>
  <c r="O21" i="36" s="1"/>
  <c r="N20" i="36"/>
  <c r="O20" i="36"/>
  <c r="N19" i="36"/>
  <c r="O19" i="36"/>
  <c r="N18" i="36"/>
  <c r="O18" i="36"/>
  <c r="M17" i="36"/>
  <c r="L17" i="36"/>
  <c r="K17" i="36"/>
  <c r="K83" i="36" s="1"/>
  <c r="J17" i="36"/>
  <c r="I17" i="36"/>
  <c r="H17" i="36"/>
  <c r="G17" i="36"/>
  <c r="F17" i="36"/>
  <c r="E17" i="36"/>
  <c r="D17" i="36"/>
  <c r="N16" i="36"/>
  <c r="O16" i="36" s="1"/>
  <c r="N15" i="36"/>
  <c r="O15" i="36"/>
  <c r="N14" i="36"/>
  <c r="O14" i="36"/>
  <c r="N13" i="36"/>
  <c r="O13" i="36" s="1"/>
  <c r="N12" i="36"/>
  <c r="O12" i="36" s="1"/>
  <c r="N11" i="36"/>
  <c r="O11" i="36" s="1"/>
  <c r="N10" i="36"/>
  <c r="O10" i="36" s="1"/>
  <c r="N9" i="36"/>
  <c r="O9" i="36"/>
  <c r="N8" i="36"/>
  <c r="O8" i="36"/>
  <c r="N7" i="36"/>
  <c r="O7" i="36" s="1"/>
  <c r="N6" i="36"/>
  <c r="O6" i="36" s="1"/>
  <c r="M5" i="36"/>
  <c r="M83" i="36" s="1"/>
  <c r="L5" i="36"/>
  <c r="L83" i="36" s="1"/>
  <c r="K5" i="36"/>
  <c r="J5" i="36"/>
  <c r="I5" i="36"/>
  <c r="I83" i="36" s="1"/>
  <c r="H5" i="36"/>
  <c r="G5" i="36"/>
  <c r="F5" i="36"/>
  <c r="F83" i="36" s="1"/>
  <c r="E5" i="36"/>
  <c r="D5" i="36"/>
  <c r="N75" i="35"/>
  <c r="O75" i="35" s="1"/>
  <c r="N74" i="35"/>
  <c r="O74" i="35"/>
  <c r="M73" i="35"/>
  <c r="L73" i="35"/>
  <c r="K73" i="35"/>
  <c r="J73" i="35"/>
  <c r="I73" i="35"/>
  <c r="H73" i="35"/>
  <c r="G73" i="35"/>
  <c r="F73" i="35"/>
  <c r="E73" i="35"/>
  <c r="D73" i="35"/>
  <c r="N73" i="35" s="1"/>
  <c r="O73" i="35" s="1"/>
  <c r="N72" i="35"/>
  <c r="O72" i="35"/>
  <c r="N71" i="35"/>
  <c r="O71" i="35" s="1"/>
  <c r="N70" i="35"/>
  <c r="O70" i="35" s="1"/>
  <c r="N69" i="35"/>
  <c r="O69" i="35" s="1"/>
  <c r="N68" i="35"/>
  <c r="O68" i="35" s="1"/>
  <c r="N67" i="35"/>
  <c r="O67" i="35"/>
  <c r="N66" i="35"/>
  <c r="O66" i="35"/>
  <c r="N65" i="35"/>
  <c r="O65" i="35" s="1"/>
  <c r="M64" i="35"/>
  <c r="L64" i="35"/>
  <c r="K64" i="35"/>
  <c r="J64" i="35"/>
  <c r="I64" i="35"/>
  <c r="N64" i="35" s="1"/>
  <c r="O64" i="35" s="1"/>
  <c r="H64" i="35"/>
  <c r="G64" i="35"/>
  <c r="F64" i="35"/>
  <c r="E64" i="35"/>
  <c r="D64" i="35"/>
  <c r="N63" i="35"/>
  <c r="O63" i="35" s="1"/>
  <c r="N62" i="35"/>
  <c r="O62" i="35" s="1"/>
  <c r="N61" i="35"/>
  <c r="O61" i="35" s="1"/>
  <c r="N60" i="35"/>
  <c r="O60" i="35"/>
  <c r="M59" i="35"/>
  <c r="L59" i="35"/>
  <c r="K59" i="35"/>
  <c r="J59" i="35"/>
  <c r="I59" i="35"/>
  <c r="H59" i="35"/>
  <c r="G59" i="35"/>
  <c r="F59" i="35"/>
  <c r="E59" i="35"/>
  <c r="N59" i="35" s="1"/>
  <c r="O59" i="35" s="1"/>
  <c r="D59" i="35"/>
  <c r="N58" i="35"/>
  <c r="O58" i="35"/>
  <c r="N57" i="35"/>
  <c r="O57" i="35" s="1"/>
  <c r="N56" i="35"/>
  <c r="O56" i="35" s="1"/>
  <c r="N55" i="35"/>
  <c r="O55" i="35" s="1"/>
  <c r="N54" i="35"/>
  <c r="O54" i="35" s="1"/>
  <c r="N53" i="35"/>
  <c r="O53" i="35"/>
  <c r="N52" i="35"/>
  <c r="O52" i="35"/>
  <c r="N51" i="35"/>
  <c r="O51" i="35" s="1"/>
  <c r="N50" i="35"/>
  <c r="O50" i="35" s="1"/>
  <c r="N49" i="35"/>
  <c r="O49" i="35" s="1"/>
  <c r="N48" i="35"/>
  <c r="O48" i="35" s="1"/>
  <c r="N47" i="35"/>
  <c r="O47" i="35"/>
  <c r="N46" i="35"/>
  <c r="O46" i="35"/>
  <c r="M45" i="35"/>
  <c r="L45" i="35"/>
  <c r="K45" i="35"/>
  <c r="J45" i="35"/>
  <c r="I45" i="35"/>
  <c r="H45" i="35"/>
  <c r="G45" i="35"/>
  <c r="G76" i="35" s="1"/>
  <c r="F45" i="35"/>
  <c r="F76" i="35" s="1"/>
  <c r="E45" i="35"/>
  <c r="D45" i="35"/>
  <c r="N45" i="35" s="1"/>
  <c r="O45" i="35" s="1"/>
  <c r="N44" i="35"/>
  <c r="O44" i="35" s="1"/>
  <c r="N43" i="35"/>
  <c r="O43" i="35" s="1"/>
  <c r="N42" i="35"/>
  <c r="O42" i="35" s="1"/>
  <c r="N41" i="35"/>
  <c r="O41" i="35" s="1"/>
  <c r="N40" i="35"/>
  <c r="O40" i="35"/>
  <c r="N39" i="35"/>
  <c r="O39" i="35"/>
  <c r="N38" i="35"/>
  <c r="O38" i="35" s="1"/>
  <c r="N37" i="35"/>
  <c r="O37" i="35" s="1"/>
  <c r="N36" i="35"/>
  <c r="O36" i="35" s="1"/>
  <c r="N35" i="35"/>
  <c r="O35" i="35" s="1"/>
  <c r="N34" i="35"/>
  <c r="O34" i="35"/>
  <c r="N33" i="35"/>
  <c r="O33" i="35"/>
  <c r="N32" i="35"/>
  <c r="O32" i="35" s="1"/>
  <c r="N31" i="35"/>
  <c r="O31" i="35" s="1"/>
  <c r="N30" i="35"/>
  <c r="O30" i="35" s="1"/>
  <c r="M29" i="35"/>
  <c r="L29" i="35"/>
  <c r="K29" i="35"/>
  <c r="K76" i="35" s="1"/>
  <c r="J29" i="35"/>
  <c r="I29" i="35"/>
  <c r="H29" i="35"/>
  <c r="G29" i="35"/>
  <c r="F29" i="35"/>
  <c r="E29" i="35"/>
  <c r="D29" i="35"/>
  <c r="N29" i="35" s="1"/>
  <c r="O29" i="35" s="1"/>
  <c r="N28" i="35"/>
  <c r="O28" i="35"/>
  <c r="N27" i="35"/>
  <c r="O27" i="35" s="1"/>
  <c r="N26" i="35"/>
  <c r="O26" i="35" s="1"/>
  <c r="N25" i="35"/>
  <c r="O25" i="35"/>
  <c r="N24" i="35"/>
  <c r="O24" i="35"/>
  <c r="N23" i="35"/>
  <c r="O23" i="35"/>
  <c r="N22" i="35"/>
  <c r="O22" i="35"/>
  <c r="N21" i="35"/>
  <c r="O21" i="35" s="1"/>
  <c r="N20" i="35"/>
  <c r="O20" i="35" s="1"/>
  <c r="N19" i="35"/>
  <c r="O19" i="35"/>
  <c r="N18" i="35"/>
  <c r="O18" i="35"/>
  <c r="M17" i="35"/>
  <c r="L17" i="35"/>
  <c r="K17" i="35"/>
  <c r="J17" i="35"/>
  <c r="I17" i="35"/>
  <c r="I76" i="35" s="1"/>
  <c r="H17" i="35"/>
  <c r="G17" i="35"/>
  <c r="F17" i="35"/>
  <c r="E17" i="35"/>
  <c r="N17" i="35" s="1"/>
  <c r="O17" i="35" s="1"/>
  <c r="D17" i="35"/>
  <c r="N16" i="35"/>
  <c r="O16" i="35" s="1"/>
  <c r="N15" i="35"/>
  <c r="O15" i="35"/>
  <c r="N14" i="35"/>
  <c r="O14" i="35"/>
  <c r="N13" i="35"/>
  <c r="O13" i="35" s="1"/>
  <c r="N12" i="35"/>
  <c r="O12" i="35" s="1"/>
  <c r="N11" i="35"/>
  <c r="O11" i="35" s="1"/>
  <c r="N10" i="35"/>
  <c r="O10" i="35" s="1"/>
  <c r="N9" i="35"/>
  <c r="O9" i="35"/>
  <c r="N8" i="35"/>
  <c r="O8" i="35"/>
  <c r="N7" i="35"/>
  <c r="O7" i="35" s="1"/>
  <c r="N6" i="35"/>
  <c r="O6" i="35" s="1"/>
  <c r="M5" i="35"/>
  <c r="M76" i="35" s="1"/>
  <c r="L5" i="35"/>
  <c r="L76" i="35" s="1"/>
  <c r="K5" i="35"/>
  <c r="J5" i="35"/>
  <c r="J76" i="35"/>
  <c r="I5" i="35"/>
  <c r="H5" i="35"/>
  <c r="H76" i="35" s="1"/>
  <c r="G5" i="35"/>
  <c r="F5" i="35"/>
  <c r="E5" i="35"/>
  <c r="E76" i="35" s="1"/>
  <c r="D5" i="35"/>
  <c r="N5" i="35" s="1"/>
  <c r="O5" i="35" s="1"/>
  <c r="N83" i="34"/>
  <c r="O83" i="34"/>
  <c r="N82" i="34"/>
  <c r="O82" i="34" s="1"/>
  <c r="N81" i="34"/>
  <c r="O81" i="34" s="1"/>
  <c r="M80" i="34"/>
  <c r="L80" i="34"/>
  <c r="K80" i="34"/>
  <c r="J80" i="34"/>
  <c r="I80" i="34"/>
  <c r="H80" i="34"/>
  <c r="G80" i="34"/>
  <c r="F80" i="34"/>
  <c r="E80" i="34"/>
  <c r="N80" i="34" s="1"/>
  <c r="O80" i="34" s="1"/>
  <c r="D80" i="34"/>
  <c r="N79" i="34"/>
  <c r="O79" i="34" s="1"/>
  <c r="N78" i="34"/>
  <c r="O78" i="34" s="1"/>
  <c r="N77" i="34"/>
  <c r="O77" i="34"/>
  <c r="N76" i="34"/>
  <c r="O76" i="34"/>
  <c r="N75" i="34"/>
  <c r="O75" i="34" s="1"/>
  <c r="N74" i="34"/>
  <c r="O74" i="34" s="1"/>
  <c r="N73" i="34"/>
  <c r="O73" i="34" s="1"/>
  <c r="N72" i="34"/>
  <c r="O72" i="34" s="1"/>
  <c r="M71" i="34"/>
  <c r="L71" i="34"/>
  <c r="K71" i="34"/>
  <c r="J71" i="34"/>
  <c r="N71" i="34"/>
  <c r="O71" i="34" s="1"/>
  <c r="I71" i="34"/>
  <c r="H71" i="34"/>
  <c r="G71" i="34"/>
  <c r="F71" i="34"/>
  <c r="E71" i="34"/>
  <c r="D71" i="34"/>
  <c r="N70" i="34"/>
  <c r="O70" i="34"/>
  <c r="N69" i="34"/>
  <c r="O69" i="34"/>
  <c r="N68" i="34"/>
  <c r="O68" i="34" s="1"/>
  <c r="N67" i="34"/>
  <c r="O67" i="34" s="1"/>
  <c r="M66" i="34"/>
  <c r="L66" i="34"/>
  <c r="K66" i="34"/>
  <c r="J66" i="34"/>
  <c r="I66" i="34"/>
  <c r="H66" i="34"/>
  <c r="G66" i="34"/>
  <c r="F66" i="34"/>
  <c r="E66" i="34"/>
  <c r="N66" i="34" s="1"/>
  <c r="O66" i="34" s="1"/>
  <c r="D66" i="34"/>
  <c r="N65" i="34"/>
  <c r="O65" i="34" s="1"/>
  <c r="N64" i="34"/>
  <c r="O64" i="34" s="1"/>
  <c r="N63" i="34"/>
  <c r="O63" i="34"/>
  <c r="N62" i="34"/>
  <c r="O62" i="34"/>
  <c r="N61" i="34"/>
  <c r="O61" i="34" s="1"/>
  <c r="N60" i="34"/>
  <c r="O60" i="34" s="1"/>
  <c r="N59" i="34"/>
  <c r="O59" i="34" s="1"/>
  <c r="N58" i="34"/>
  <c r="O58" i="34" s="1"/>
  <c r="N57" i="34"/>
  <c r="O57" i="34"/>
  <c r="N56" i="34"/>
  <c r="O56" i="34"/>
  <c r="N55" i="34"/>
  <c r="O55" i="34" s="1"/>
  <c r="N54" i="34"/>
  <c r="O54" i="34" s="1"/>
  <c r="N53" i="34"/>
  <c r="O53" i="34" s="1"/>
  <c r="N52" i="34"/>
  <c r="O52" i="34" s="1"/>
  <c r="M51" i="34"/>
  <c r="L51" i="34"/>
  <c r="L84" i="34" s="1"/>
  <c r="K51" i="34"/>
  <c r="J51" i="34"/>
  <c r="I51" i="34"/>
  <c r="H51" i="34"/>
  <c r="G51" i="34"/>
  <c r="F51" i="34"/>
  <c r="E51" i="34"/>
  <c r="D51" i="34"/>
  <c r="N51" i="34" s="1"/>
  <c r="O51" i="34" s="1"/>
  <c r="N50" i="34"/>
  <c r="O50" i="34" s="1"/>
  <c r="N49" i="34"/>
  <c r="O49" i="34"/>
  <c r="N48" i="34"/>
  <c r="O48" i="34"/>
  <c r="N47" i="34"/>
  <c r="O47" i="34"/>
  <c r="N46" i="34"/>
  <c r="O46" i="34" s="1"/>
  <c r="N45" i="34"/>
  <c r="O45" i="34"/>
  <c r="N44" i="34"/>
  <c r="O44" i="34" s="1"/>
  <c r="N43" i="34"/>
  <c r="O43" i="34"/>
  <c r="N42" i="34"/>
  <c r="O42" i="34"/>
  <c r="N41" i="34"/>
  <c r="O41" i="34"/>
  <c r="N40" i="34"/>
  <c r="O40" i="34" s="1"/>
  <c r="N39" i="34"/>
  <c r="O39" i="34"/>
  <c r="N38" i="34"/>
  <c r="O38" i="34" s="1"/>
  <c r="N37" i="34"/>
  <c r="O37" i="34"/>
  <c r="N36" i="34"/>
  <c r="O36" i="34"/>
  <c r="N35" i="34"/>
  <c r="O35" i="34"/>
  <c r="N34" i="34"/>
  <c r="O34" i="34" s="1"/>
  <c r="N33" i="34"/>
  <c r="O33" i="34"/>
  <c r="N32" i="34"/>
  <c r="O32" i="34" s="1"/>
  <c r="N31" i="34"/>
  <c r="O31" i="34"/>
  <c r="N30" i="34"/>
  <c r="O30" i="34"/>
  <c r="M29" i="34"/>
  <c r="L29" i="34"/>
  <c r="K29" i="34"/>
  <c r="J29" i="34"/>
  <c r="I29" i="34"/>
  <c r="H29" i="34"/>
  <c r="G29" i="34"/>
  <c r="F29" i="34"/>
  <c r="E29" i="34"/>
  <c r="D29" i="34"/>
  <c r="N29" i="34" s="1"/>
  <c r="O29" i="34" s="1"/>
  <c r="N28" i="34"/>
  <c r="O28" i="34"/>
  <c r="N27" i="34"/>
  <c r="O27" i="34" s="1"/>
  <c r="N26" i="34"/>
  <c r="O26" i="34" s="1"/>
  <c r="N25" i="34"/>
  <c r="O25" i="34" s="1"/>
  <c r="N24" i="34"/>
  <c r="O24" i="34"/>
  <c r="N23" i="34"/>
  <c r="O23" i="34"/>
  <c r="N22" i="34"/>
  <c r="O22" i="34"/>
  <c r="N21" i="34"/>
  <c r="O21" i="34" s="1"/>
  <c r="N20" i="34"/>
  <c r="O20" i="34" s="1"/>
  <c r="N19" i="34"/>
  <c r="O19" i="34" s="1"/>
  <c r="N18" i="34"/>
  <c r="O18" i="34"/>
  <c r="M17" i="34"/>
  <c r="L17" i="34"/>
  <c r="K17" i="34"/>
  <c r="J17" i="34"/>
  <c r="I17" i="34"/>
  <c r="H17" i="34"/>
  <c r="G17" i="34"/>
  <c r="G84" i="34" s="1"/>
  <c r="F17" i="34"/>
  <c r="E17" i="34"/>
  <c r="D17" i="34"/>
  <c r="N17" i="34" s="1"/>
  <c r="O17" i="34" s="1"/>
  <c r="N16" i="34"/>
  <c r="O16" i="34"/>
  <c r="N15" i="34"/>
  <c r="O15" i="34"/>
  <c r="N14" i="34"/>
  <c r="O14" i="34" s="1"/>
  <c r="N13" i="34"/>
  <c r="O13" i="34" s="1"/>
  <c r="N12" i="34"/>
  <c r="O12" i="34" s="1"/>
  <c r="N11" i="34"/>
  <c r="O11" i="34"/>
  <c r="N10" i="34"/>
  <c r="O10" i="34"/>
  <c r="N9" i="34"/>
  <c r="O9" i="34"/>
  <c r="N8" i="34"/>
  <c r="O8" i="34" s="1"/>
  <c r="N7" i="34"/>
  <c r="O7" i="34" s="1"/>
  <c r="N6" i="34"/>
  <c r="O6" i="34" s="1"/>
  <c r="M5" i="34"/>
  <c r="M84" i="34"/>
  <c r="L5" i="34"/>
  <c r="K5" i="34"/>
  <c r="K84" i="34"/>
  <c r="J5" i="34"/>
  <c r="J84" i="34" s="1"/>
  <c r="I5" i="34"/>
  <c r="I84" i="34" s="1"/>
  <c r="H5" i="34"/>
  <c r="H84" i="34" s="1"/>
  <c r="G5" i="34"/>
  <c r="F5" i="34"/>
  <c r="F84" i="34"/>
  <c r="E5" i="34"/>
  <c r="D5" i="34"/>
  <c r="D84" i="34" s="1"/>
  <c r="N52" i="33"/>
  <c r="O52" i="33" s="1"/>
  <c r="N82" i="33"/>
  <c r="O82" i="33" s="1"/>
  <c r="N53" i="33"/>
  <c r="O53" i="33"/>
  <c r="N54" i="33"/>
  <c r="O54" i="33"/>
  <c r="N55" i="33"/>
  <c r="O55" i="33" s="1"/>
  <c r="N56" i="33"/>
  <c r="O56" i="33" s="1"/>
  <c r="N57" i="33"/>
  <c r="O57" i="33" s="1"/>
  <c r="N58" i="33"/>
  <c r="O58" i="33" s="1"/>
  <c r="N59" i="33"/>
  <c r="O59" i="33"/>
  <c r="N60" i="33"/>
  <c r="O60" i="33"/>
  <c r="N61" i="33"/>
  <c r="O61" i="33" s="1"/>
  <c r="N62" i="33"/>
  <c r="O62" i="33" s="1"/>
  <c r="N63" i="33"/>
  <c r="O63" i="33" s="1"/>
  <c r="N64" i="33"/>
  <c r="O64" i="33" s="1"/>
  <c r="N65" i="33"/>
  <c r="O65" i="33"/>
  <c r="N30" i="33"/>
  <c r="O30" i="33"/>
  <c r="N31" i="33"/>
  <c r="O31" i="33" s="1"/>
  <c r="N32" i="33"/>
  <c r="O32" i="33" s="1"/>
  <c r="N33" i="33"/>
  <c r="O33" i="33" s="1"/>
  <c r="N34" i="33"/>
  <c r="O34" i="33" s="1"/>
  <c r="N35" i="33"/>
  <c r="O35" i="33"/>
  <c r="N36" i="33"/>
  <c r="O36" i="33"/>
  <c r="N37" i="33"/>
  <c r="O37" i="33" s="1"/>
  <c r="N38" i="33"/>
  <c r="O38" i="33" s="1"/>
  <c r="N39" i="33"/>
  <c r="O39" i="33" s="1"/>
  <c r="N40" i="33"/>
  <c r="O40" i="33" s="1"/>
  <c r="N41" i="33"/>
  <c r="O41" i="33"/>
  <c r="N42" i="33"/>
  <c r="O42" i="33"/>
  <c r="N43" i="33"/>
  <c r="O43" i="33" s="1"/>
  <c r="N44" i="33"/>
  <c r="O44" i="33" s="1"/>
  <c r="N45" i="33"/>
  <c r="O45" i="33" s="1"/>
  <c r="N46" i="33"/>
  <c r="O46" i="33" s="1"/>
  <c r="N47" i="33"/>
  <c r="O47" i="33"/>
  <c r="N48" i="33"/>
  <c r="O48" i="33"/>
  <c r="N49" i="33"/>
  <c r="O49" i="33" s="1"/>
  <c r="N50" i="33"/>
  <c r="O50" i="33" s="1"/>
  <c r="N9" i="33"/>
  <c r="O9" i="33" s="1"/>
  <c r="N10" i="33"/>
  <c r="O10" i="33" s="1"/>
  <c r="E51" i="33"/>
  <c r="N51" i="33" s="1"/>
  <c r="O51" i="33" s="1"/>
  <c r="F51" i="33"/>
  <c r="G51" i="33"/>
  <c r="H51" i="33"/>
  <c r="I51" i="33"/>
  <c r="J51" i="33"/>
  <c r="K51" i="33"/>
  <c r="L51" i="33"/>
  <c r="M51" i="33"/>
  <c r="D51" i="33"/>
  <c r="E29" i="33"/>
  <c r="F29" i="33"/>
  <c r="G29" i="33"/>
  <c r="G83" i="33" s="1"/>
  <c r="H29" i="33"/>
  <c r="I29" i="33"/>
  <c r="J29" i="33"/>
  <c r="K29" i="33"/>
  <c r="L29" i="33"/>
  <c r="M29" i="33"/>
  <c r="D29" i="33"/>
  <c r="N29" i="33" s="1"/>
  <c r="O29" i="33" s="1"/>
  <c r="E17" i="33"/>
  <c r="N17" i="33" s="1"/>
  <c r="O17" i="33" s="1"/>
  <c r="F17" i="33"/>
  <c r="G17" i="33"/>
  <c r="H17" i="33"/>
  <c r="I17" i="33"/>
  <c r="J17" i="33"/>
  <c r="K17" i="33"/>
  <c r="L17" i="33"/>
  <c r="M17" i="33"/>
  <c r="D17" i="33"/>
  <c r="E5" i="33"/>
  <c r="E83" i="33" s="1"/>
  <c r="F5" i="33"/>
  <c r="F83" i="33"/>
  <c r="G5" i="33"/>
  <c r="H5" i="33"/>
  <c r="H83" i="33" s="1"/>
  <c r="I5" i="33"/>
  <c r="I83" i="33" s="1"/>
  <c r="J5" i="33"/>
  <c r="J83" i="33" s="1"/>
  <c r="K5" i="33"/>
  <c r="K83" i="33" s="1"/>
  <c r="L5" i="33"/>
  <c r="L83" i="33" s="1"/>
  <c r="M5" i="33"/>
  <c r="M83" i="33" s="1"/>
  <c r="D5" i="33"/>
  <c r="D83" i="33" s="1"/>
  <c r="E80" i="33"/>
  <c r="F80" i="33"/>
  <c r="G80" i="33"/>
  <c r="H80" i="33"/>
  <c r="I80" i="33"/>
  <c r="J80" i="33"/>
  <c r="K80" i="33"/>
  <c r="L80" i="33"/>
  <c r="M80" i="33"/>
  <c r="D80" i="33"/>
  <c r="N80" i="33" s="1"/>
  <c r="O80" i="33" s="1"/>
  <c r="N81" i="33"/>
  <c r="O81" i="33"/>
  <c r="N73" i="33"/>
  <c r="O73" i="33" s="1"/>
  <c r="N74" i="33"/>
  <c r="O74" i="33"/>
  <c r="N75" i="33"/>
  <c r="O75" i="33" s="1"/>
  <c r="N76" i="33"/>
  <c r="O76" i="33" s="1"/>
  <c r="N77" i="33"/>
  <c r="O77" i="33" s="1"/>
  <c r="N78" i="33"/>
  <c r="N79" i="33"/>
  <c r="O79" i="33"/>
  <c r="N72" i="33"/>
  <c r="O72" i="33" s="1"/>
  <c r="E71" i="33"/>
  <c r="F71" i="33"/>
  <c r="G71" i="33"/>
  <c r="H71" i="33"/>
  <c r="I71" i="33"/>
  <c r="J71" i="33"/>
  <c r="K71" i="33"/>
  <c r="L71" i="33"/>
  <c r="M71" i="33"/>
  <c r="D71" i="33"/>
  <c r="N71" i="33" s="1"/>
  <c r="O71" i="33" s="1"/>
  <c r="E66" i="33"/>
  <c r="F66" i="33"/>
  <c r="G66" i="33"/>
  <c r="H66" i="33"/>
  <c r="I66" i="33"/>
  <c r="J66" i="33"/>
  <c r="K66" i="33"/>
  <c r="L66" i="33"/>
  <c r="M66" i="33"/>
  <c r="D66" i="33"/>
  <c r="N66" i="33" s="1"/>
  <c r="O66" i="33" s="1"/>
  <c r="N68" i="33"/>
  <c r="O68" i="33"/>
  <c r="N69" i="33"/>
  <c r="O69" i="33" s="1"/>
  <c r="N70" i="33"/>
  <c r="O70" i="33" s="1"/>
  <c r="N67" i="33"/>
  <c r="O67" i="33"/>
  <c r="O78" i="33"/>
  <c r="N19" i="33"/>
  <c r="O19" i="33"/>
  <c r="N20" i="33"/>
  <c r="O20" i="33" s="1"/>
  <c r="N21" i="33"/>
  <c r="O21" i="33"/>
  <c r="N22" i="33"/>
  <c r="O22" i="33" s="1"/>
  <c r="N23" i="33"/>
  <c r="O23" i="33"/>
  <c r="N24" i="33"/>
  <c r="O24" i="33" s="1"/>
  <c r="N25" i="33"/>
  <c r="O25" i="33"/>
  <c r="N26" i="33"/>
  <c r="O26" i="33" s="1"/>
  <c r="N27" i="33"/>
  <c r="O27" i="33"/>
  <c r="N28" i="33"/>
  <c r="O28" i="33" s="1"/>
  <c r="N7" i="33"/>
  <c r="O7" i="33"/>
  <c r="N8" i="33"/>
  <c r="O8" i="33" s="1"/>
  <c r="N11" i="33"/>
  <c r="O11" i="33"/>
  <c r="N12" i="33"/>
  <c r="O12" i="33" s="1"/>
  <c r="N13" i="33"/>
  <c r="O13" i="33"/>
  <c r="N14" i="33"/>
  <c r="O14" i="33" s="1"/>
  <c r="N15" i="33"/>
  <c r="O15" i="33"/>
  <c r="N16" i="33"/>
  <c r="O16" i="33" s="1"/>
  <c r="N6" i="33"/>
  <c r="O6" i="33"/>
  <c r="N18" i="33"/>
  <c r="O18" i="33" s="1"/>
  <c r="H83" i="36"/>
  <c r="K83" i="37"/>
  <c r="D83" i="37"/>
  <c r="H82" i="38"/>
  <c r="K82" i="38"/>
  <c r="G77" i="39"/>
  <c r="N17" i="39"/>
  <c r="O17" i="39"/>
  <c r="F77" i="39"/>
  <c r="E83" i="36"/>
  <c r="J78" i="40"/>
  <c r="M78" i="40"/>
  <c r="G78" i="40"/>
  <c r="E78" i="40"/>
  <c r="K78" i="40"/>
  <c r="D82" i="38"/>
  <c r="N5" i="37"/>
  <c r="O5" i="37"/>
  <c r="D83" i="36"/>
  <c r="D78" i="40"/>
  <c r="N5" i="38"/>
  <c r="O5" i="38"/>
  <c r="E83" i="37"/>
  <c r="D77" i="39"/>
  <c r="N5" i="39"/>
  <c r="O5" i="39"/>
  <c r="N42" i="40"/>
  <c r="O42" i="40" s="1"/>
  <c r="L74" i="41"/>
  <c r="M74" i="41"/>
  <c r="N17" i="41"/>
  <c r="O17" i="41" s="1"/>
  <c r="N5" i="41"/>
  <c r="O5" i="41"/>
  <c r="F74" i="41"/>
  <c r="N56" i="41"/>
  <c r="O56" i="41" s="1"/>
  <c r="J74" i="41"/>
  <c r="K74" i="41"/>
  <c r="N72" i="41"/>
  <c r="O72" i="41" s="1"/>
  <c r="G74" i="41"/>
  <c r="H74" i="41"/>
  <c r="E74" i="41"/>
  <c r="N74" i="41" s="1"/>
  <c r="O74" i="41" s="1"/>
  <c r="N61" i="41"/>
  <c r="O61" i="41"/>
  <c r="I74" i="41"/>
  <c r="N40" i="41"/>
  <c r="O40" i="41" s="1"/>
  <c r="D74" i="41"/>
  <c r="N24" i="41"/>
  <c r="O24" i="41"/>
  <c r="L74" i="42"/>
  <c r="M74" i="42"/>
  <c r="N72" i="42"/>
  <c r="O72" i="42"/>
  <c r="K74" i="42"/>
  <c r="N56" i="42"/>
  <c r="O56" i="42" s="1"/>
  <c r="J74" i="42"/>
  <c r="F74" i="42"/>
  <c r="H74" i="42"/>
  <c r="G74" i="42"/>
  <c r="N61" i="42"/>
  <c r="O61" i="42"/>
  <c r="N40" i="42"/>
  <c r="O40" i="42" s="1"/>
  <c r="I74" i="42"/>
  <c r="N25" i="42"/>
  <c r="O25" i="42" s="1"/>
  <c r="E74" i="42"/>
  <c r="N17" i="42"/>
  <c r="O17" i="42"/>
  <c r="N5" i="42"/>
  <c r="O5" i="42" s="1"/>
  <c r="D74" i="42"/>
  <c r="N74" i="42"/>
  <c r="O74" i="42" s="1"/>
  <c r="M73" i="43"/>
  <c r="L73" i="43"/>
  <c r="K73" i="43"/>
  <c r="N56" i="43"/>
  <c r="O56" i="43" s="1"/>
  <c r="N71" i="43"/>
  <c r="O71" i="43"/>
  <c r="H73" i="43"/>
  <c r="G73" i="43"/>
  <c r="E73" i="43"/>
  <c r="I73" i="43"/>
  <c r="N41" i="43"/>
  <c r="O41" i="43" s="1"/>
  <c r="J73" i="43"/>
  <c r="N16" i="43"/>
  <c r="O16" i="43" s="1"/>
  <c r="D73" i="43"/>
  <c r="N5" i="43"/>
  <c r="O5" i="43" s="1"/>
  <c r="M75" i="44"/>
  <c r="L75" i="44"/>
  <c r="N5" i="44"/>
  <c r="O5" i="44" s="1"/>
  <c r="J75" i="44"/>
  <c r="N58" i="44"/>
  <c r="O58" i="44" s="1"/>
  <c r="K75" i="44"/>
  <c r="N73" i="44"/>
  <c r="O73" i="44" s="1"/>
  <c r="N63" i="44"/>
  <c r="O63" i="44"/>
  <c r="E75" i="44"/>
  <c r="F75" i="44"/>
  <c r="G75" i="44"/>
  <c r="I75" i="44"/>
  <c r="N42" i="44"/>
  <c r="O42" i="44" s="1"/>
  <c r="N25" i="44"/>
  <c r="O25" i="44"/>
  <c r="N16" i="44"/>
  <c r="O16" i="44" s="1"/>
  <c r="D75" i="44"/>
  <c r="L78" i="45"/>
  <c r="N60" i="45"/>
  <c r="O60" i="45" s="1"/>
  <c r="K78" i="45"/>
  <c r="M78" i="45"/>
  <c r="N76" i="45"/>
  <c r="O76" i="45"/>
  <c r="F78" i="45"/>
  <c r="J78" i="45"/>
  <c r="N64" i="45"/>
  <c r="O64" i="45"/>
  <c r="G78" i="45"/>
  <c r="H78" i="45"/>
  <c r="N44" i="45"/>
  <c r="O44" i="45" s="1"/>
  <c r="E78" i="45"/>
  <c r="N78" i="45" s="1"/>
  <c r="O78" i="45" s="1"/>
  <c r="I78" i="45"/>
  <c r="N28" i="45"/>
  <c r="O28" i="45"/>
  <c r="N16" i="45"/>
  <c r="O16" i="45" s="1"/>
  <c r="D78" i="45"/>
  <c r="N5" i="45"/>
  <c r="O5" i="45"/>
  <c r="O77" i="46"/>
  <c r="P77" i="46"/>
  <c r="O67" i="46"/>
  <c r="P67" i="46" s="1"/>
  <c r="O62" i="46"/>
  <c r="P62" i="46" s="1"/>
  <c r="O46" i="46"/>
  <c r="P46" i="46"/>
  <c r="I79" i="46"/>
  <c r="J79" i="46"/>
  <c r="K79" i="46"/>
  <c r="G79" i="46"/>
  <c r="D79" i="46"/>
  <c r="F79" i="46"/>
  <c r="O16" i="46"/>
  <c r="P16" i="46" s="1"/>
  <c r="N79" i="46"/>
  <c r="L79" i="46"/>
  <c r="M79" i="46"/>
  <c r="O5" i="46"/>
  <c r="P5" i="46" s="1"/>
  <c r="E79" i="46"/>
  <c r="O73" i="47" l="1"/>
  <c r="P73" i="47" s="1"/>
  <c r="N83" i="33"/>
  <c r="O83" i="33" s="1"/>
  <c r="O79" i="46"/>
  <c r="P79" i="46" s="1"/>
  <c r="N73" i="43"/>
  <c r="O73" i="43" s="1"/>
  <c r="N83" i="36"/>
  <c r="O83" i="36" s="1"/>
  <c r="N5" i="34"/>
  <c r="O5" i="34" s="1"/>
  <c r="N5" i="36"/>
  <c r="O5" i="36" s="1"/>
  <c r="N63" i="37"/>
  <c r="O63" i="37" s="1"/>
  <c r="M77" i="39"/>
  <c r="F73" i="43"/>
  <c r="I82" i="38"/>
  <c r="N64" i="40"/>
  <c r="O64" i="40" s="1"/>
  <c r="D76" i="35"/>
  <c r="N76" i="35" s="1"/>
  <c r="O76" i="35" s="1"/>
  <c r="E84" i="34"/>
  <c r="N84" i="34" s="1"/>
  <c r="O84" i="34" s="1"/>
  <c r="G83" i="36"/>
  <c r="N26" i="39"/>
  <c r="O26" i="39" s="1"/>
  <c r="O28" i="46"/>
  <c r="P28" i="46" s="1"/>
  <c r="H78" i="40"/>
  <c r="N78" i="40" s="1"/>
  <c r="O78" i="40" s="1"/>
  <c r="N17" i="40"/>
  <c r="O17" i="40" s="1"/>
  <c r="N67" i="36"/>
  <c r="O67" i="36" s="1"/>
  <c r="N27" i="40"/>
  <c r="O27" i="40" s="1"/>
  <c r="N17" i="36"/>
  <c r="O17" i="36" s="1"/>
  <c r="N5" i="33"/>
  <c r="O5" i="33" s="1"/>
  <c r="E82" i="38"/>
  <c r="N82" i="38" s="1"/>
  <c r="O82" i="38" s="1"/>
  <c r="N61" i="38"/>
  <c r="O61" i="38" s="1"/>
  <c r="J83" i="36"/>
  <c r="M83" i="37"/>
  <c r="N83" i="37" s="1"/>
  <c r="O83" i="37" s="1"/>
  <c r="F82" i="38"/>
  <c r="L77" i="39"/>
  <c r="N77" i="39" s="1"/>
  <c r="O77" i="39" s="1"/>
  <c r="N72" i="39"/>
  <c r="O72" i="39" s="1"/>
</calcChain>
</file>

<file path=xl/sharedStrings.xml><?xml version="1.0" encoding="utf-8"?>
<sst xmlns="http://schemas.openxmlformats.org/spreadsheetml/2006/main" count="1505" uniqueCount="203">
  <si>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</si>
  <si>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</si>
  <si>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</si>
  <si>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</si>
  <si>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</si>
  <si>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</si>
  <si>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</si>
  <si>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</si>
  <si>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</si>
  <si>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</si>
  <si>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</si>
  <si>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First Local Option Fuel Tax (1 to 6 Cents)</t>
  </si>
  <si>
    <t>Utility Service Tax - Electricity</t>
  </si>
  <si>
    <t>Utility Service Tax - Water</t>
  </si>
  <si>
    <t>Utility Service Tax - Propane</t>
  </si>
  <si>
    <t>Communications Services Taxes</t>
  </si>
  <si>
    <t>Local Business Tax</t>
  </si>
  <si>
    <t>Other General Taxes</t>
  </si>
  <si>
    <t>Permits, Fees, and Special Assessments</t>
  </si>
  <si>
    <t>Franchise Fee - Electricity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</si>
  <si>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</si>
  <si>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</si>
  <si>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</si>
  <si>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</si>
  <si>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</si>
  <si>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</si>
  <si>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Culture / Recreation</t>
  </si>
  <si>
    <t>Impact Fees - Commercial - Culture / Recreation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</si>
  <si>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</si>
  <si>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</si>
  <si>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</si>
  <si>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</si>
  <si>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Culture / Recreation</t>
  </si>
  <si>
    <t>State Grant - Public Safety</t>
  </si>
  <si>
    <t>Federal Grant - Physical Environment - Other Physical Environment</t>
  </si>
  <si>
    <t>Federal Grant - Transportation - Other Transportation</t>
  </si>
  <si>
    <t>State Grant - Physical Environment - Water Supply System</t>
  </si>
  <si>
    <t>State Grant - Physical Environment - Stormwater Management</t>
  </si>
  <si>
    <t>State Grant - Physical Environment - Other Physical Environment</t>
  </si>
  <si>
    <t>State Grant - Transportation - Other Transportation</t>
  </si>
  <si>
    <t>State Grant - Culture / Recreation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</si>
  <si>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</si>
  <si>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</si>
  <si>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</si>
  <si>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</si>
  <si>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</si>
  <si>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</si>
  <si>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</si>
  <si>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Culture / Recreation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</si>
  <si>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</si>
  <si>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</si>
  <si>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</si>
  <si>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</si>
  <si>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</si>
  <si>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</si>
  <si>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</si>
  <si>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</si>
  <si>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</si>
  <si>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</si>
  <si>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</si>
  <si>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</si>
  <si>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Ambulance Fees</t>
  </si>
  <si>
    <t>Public Safety - Other Public Safety Charges and Fees</t>
  </si>
  <si>
    <t>Physical Environment - Garbage / Solid Waste</t>
  </si>
  <si>
    <t>Physical Environment - Water / Sewer Combination Utility</t>
  </si>
  <si>
    <t>Physical Environment - Cemetary</t>
  </si>
  <si>
    <t>Physical Environment - Other Physical Environment Charges</t>
  </si>
  <si>
    <t>Transportation (User Fees) - Other Transportation Charges</t>
  </si>
  <si>
    <t>Economic Environment - Housing</t>
  </si>
  <si>
    <t>Human Services - Other Human Services Charges</t>
  </si>
  <si>
    <t>Culture / Recreation - Parks and Recreation</t>
  </si>
  <si>
    <t>Culture / Recreation - Special Events</t>
  </si>
  <si>
    <t>Total - All Account Codes</t>
  </si>
  <si>
    <t>Local Fiscal Year Ended September 30, 2009</t>
  </si>
  <si>
    <t>Court-Ordered Judgments and Fines - As Decided by County Court Criminal</t>
  </si>
  <si>
    <t>Fines - Library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</si>
  <si>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</si>
  <si>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</si>
  <si>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</si>
  <si>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</si>
  <si>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</si>
  <si>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</si>
  <si>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</si>
  <si>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</si>
  <si>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</si>
  <si>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</si>
  <si>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</si>
  <si>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</si>
  <si>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</si>
  <si>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</si>
  <si>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</si>
  <si>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</si>
  <si>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</si>
  <si>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</si>
  <si>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</si>
  <si>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</si>
  <si>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</si>
  <si>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Plant City Revenues Reported by Account Code and Fund Type</t>
  </si>
  <si>
    <t>Local Fiscal Year Ended September 30, 2010</t>
  </si>
  <si>
    <t>Fire Insurance Premium Tax for Firefighters' Pension</t>
  </si>
  <si>
    <t>Utility Service Tax - Gas</t>
  </si>
  <si>
    <t>Franchise Fee - Gas</t>
  </si>
  <si>
    <t>State Grant - Physical Environment - Sewer / Wastewater</t>
  </si>
  <si>
    <t>State Shared Revenues - Public Safety - Emergency Management Assistance</t>
  </si>
  <si>
    <t>Grants from Other Local Units - Physical Environment</t>
  </si>
  <si>
    <t>Proceeds - Proceeds from Refunding Bonds</t>
  </si>
  <si>
    <t>2010 Municipal Census Population:</t>
  </si>
  <si>
    <t>Local Fiscal Year Ended September 30, 2011</t>
  </si>
  <si>
    <t>Proceeds - Installment Purchases and Capital Lease Proceeds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</si>
  <si>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</si>
  <si>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</si>
  <si>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</si>
  <si>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Federal Grant - Human Services - Health or Hospitals</t>
  </si>
  <si>
    <t>State Shared Revenues - Transportation - Airport Development</t>
  </si>
  <si>
    <t>Physical Environment - Electric Utility</t>
  </si>
  <si>
    <t>Physical Environment - Water Utility</t>
  </si>
  <si>
    <t>Physical Environment - Sewer / Wastewater Utility</t>
  </si>
  <si>
    <t>Interest and Other Earnings - Dividends</t>
  </si>
  <si>
    <t>Interest and Other Earnings - Gain or Loss on Sale of Investments</t>
  </si>
  <si>
    <t>Proceeds - Debt Proceeds</t>
  </si>
  <si>
    <t>Proprietary Non-Operating Sources - Capital Contributions from Other Public Source</t>
  </si>
  <si>
    <t>2012 Municipal Population:</t>
  </si>
  <si>
    <t>Local Fiscal Year Ended September 30, 2013</t>
  </si>
  <si>
    <t>Insurance Premium Tax for Police Officers' Retirement</t>
  </si>
  <si>
    <t>Discretionary Sales Surtaxes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</si>
  <si>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</si>
  <si>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</si>
  <si>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</si>
  <si>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</si>
  <si>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</si>
  <si>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</si>
  <si>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Grants from Other Local Units - Public Safety</t>
  </si>
  <si>
    <t>Grants from Other Local Units - Transportation</t>
  </si>
  <si>
    <t>Grants from Other Local Units - Other</t>
  </si>
  <si>
    <t>General Government - Internal Service Fund Fees and Charges</t>
  </si>
  <si>
    <t>General Government - Administrative Service Fees</t>
  </si>
  <si>
    <t>General Government - Other General Government Charges and Fees</t>
  </si>
  <si>
    <t>Public Safety - Law Enforcement Services</t>
  </si>
  <si>
    <t>Culture / Recreation - Cultural Services</t>
  </si>
  <si>
    <t>Federal Fines and Forfeits</t>
  </si>
  <si>
    <t>Sales - Disposition of Fixed Assets</t>
  </si>
  <si>
    <t>Sales - Sale of Surplus Materials and Scrap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</si>
  <si>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</si>
  <si>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</si>
  <si>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</si>
  <si>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</si>
  <si>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</si>
  <si>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</si>
  <si>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Proprietary Non-Operating - Other Non-Operating Sources</t>
  </si>
  <si>
    <t>2013 Municipal Population:</t>
  </si>
  <si>
    <t>Local Fiscal Year Ended September 30, 2008</t>
  </si>
  <si>
    <t>Permits and Franchise Fees</t>
  </si>
  <si>
    <t>Other Permits and Fees</t>
  </si>
  <si>
    <t>Federal Grant - Other Federal Grants</t>
  </si>
  <si>
    <t>State Grant - Economic Environment</t>
  </si>
  <si>
    <t>Public Safety - Fire Protection</t>
  </si>
  <si>
    <t>Transportation (User Fees) - Mass Transit</t>
  </si>
  <si>
    <t>Economic Environment - Other Economic Environment Charges</t>
  </si>
  <si>
    <t>Impact Fees - Public Safety</t>
  </si>
  <si>
    <t>Impact Fees - Transportation</t>
  </si>
  <si>
    <t>Impact Fees - Culture / Recreation</t>
  </si>
  <si>
    <t>Proprietary Non-Operating Sources - Capital Contributions from Private Source</t>
  </si>
  <si>
    <t>2008 Municipal Population:</t>
  </si>
  <si>
    <t>Local Fiscal Year Ended September 30, 2014</t>
  </si>
  <si>
    <t>2014 Municipal Population:</t>
  </si>
  <si>
    <t>Local Fiscal Year Ended September 30, 2015</t>
  </si>
  <si>
    <t>Transportation - Other Transportation Charges</t>
  </si>
  <si>
    <t>Interest and Other Earnings - Gain (Loss) on Sale of Investments</t>
  </si>
  <si>
    <t>Proceeds of General Capital Asset Dispositions - Sales</t>
  </si>
  <si>
    <t>2015 Municipal Population:</t>
  </si>
  <si>
    <t>Local Fiscal Year Ended September 30, 2016</t>
  </si>
  <si>
    <t>General Government - Recording Fees</t>
  </si>
  <si>
    <t>2016 Municipal Population:</t>
  </si>
  <si>
    <t>Local Fiscal Year Ended September 30, 2017</t>
  </si>
  <si>
    <t>2017 Municipal Population:</t>
  </si>
  <si>
    <t>Local Fiscal Year Ended September 30, 2018</t>
  </si>
  <si>
    <t>State Shared Revenues - Culture / Recreation</t>
  </si>
  <si>
    <t>2018 Municipal Population:</t>
  </si>
  <si>
    <t>Local Fiscal Year Ended September 30, 2019</t>
  </si>
  <si>
    <t>2019 Municipal Population:</t>
  </si>
  <si>
    <t>Local Fiscal Year Ended September 30, 2020</t>
  </si>
  <si>
    <t>Franchise Fee - Solid Waste</t>
  </si>
  <si>
    <t>Other Miscellaneous Revenues - Settlements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</si>
  <si>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</si>
  <si>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</si>
  <si>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</si>
  <si>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</si>
  <si>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</si>
  <si>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</si>
  <si>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</si>
  <si>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</si>
  <si>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</si>
  <si>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Other Fees and Special Assessments</t>
  </si>
  <si>
    <t>Intergovernmental Revenues</t>
  </si>
  <si>
    <t>Federal Grant - American Rescue Plan Act Funds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</si>
  <si>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</si>
  <si>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</si>
  <si>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</si>
  <si>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</si>
  <si>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Federal Grant - General Government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</si>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</sst>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8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88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8"/>
      <c r="M3" s="69"/>
      <c r="N3" s="36"/>
      <c r="O3" s="37"/>
      <c r="P3" s="70" t="s">
        <v>185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186</v>
      </c>
      <c r="N4" s="35" t="s">
        <v>9</v>
      </c>
      <c r="O4" s="35" t="s">
        <v>187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188</v>
      </c>
      <c r="B5" s="26"/>
      <c r="C5" s="26"/>
      <c r="D5" s="27">
        <f>SUM(D6:D15)</f>
        <v>28815444</v>
      </c>
      <c r="E5" s="27">
        <f>SUM(E6:E15)</f>
        <v>2701100</v>
      </c>
      <c r="F5" s="27">
        <f>SUM(F6:F15)</f>
        <v>0</v>
      </c>
      <c r="G5" s="27">
        <f>SUM(G6:G15)</f>
        <v>0</v>
      </c>
      <c r="H5" s="27">
        <f>SUM(H6:H15)</f>
        <v>0</v>
      </c>
      <c r="I5" s="27">
        <f>SUM(I6:I15)</f>
        <v>0</v>
      </c>
      <c r="J5" s="27">
        <f>SUM(J6:J15)</f>
        <v>0</v>
      </c>
      <c r="K5" s="27">
        <f>SUM(K6:K15)</f>
        <v>0</v>
      </c>
      <c r="L5" s="27">
        <f>SUM(L6:L15)</f>
        <v>0</v>
      </c>
      <c r="M5" s="27">
        <f>SUM(M6:M15)</f>
        <v>0</v>
      </c>
      <c r="N5" s="27">
        <f>SUM(N6:N15)</f>
        <v>0</v>
      </c>
      <c r="O5" s="28">
        <f>SUM(D5:N5)</f>
        <v>31516544</v>
      </c>
      <c r="P5" s="33">
        <f>(O5/P$76)</f>
        <v>769.65356907372586</v>
      </c>
      <c r="Q5" s="6"/>
    </row>
    <row r="6" spans="1:134">
      <c r="A6" s="12"/>
      <c r="B6" s="25">
        <v>311</v>
      </c>
      <c r="C6" s="20" t="s">
        <v>2</v>
      </c>
      <c r="D6" s="46">
        <v>19408754</v>
      </c>
      <c r="E6" s="46">
        <v>1377162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20785916</v>
      </c>
      <c r="P6" s="47">
        <f>(O6/P$76)</f>
        <v>507.60497203838923</v>
      </c>
      <c r="Q6" s="9"/>
    </row>
    <row r="7" spans="1:134">
      <c r="A7" s="12"/>
      <c r="B7" s="25">
        <v>312.3</v>
      </c>
      <c r="C7" s="20" t="s">
        <v>10</v>
      </c>
      <c r="D7" s="46">
        <v>0</v>
      </c>
      <c r="E7" s="46">
        <v>186795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0">SUM(D7:N7)</f>
        <v>186795</v>
      </c>
      <c r="P7" s="47">
        <f>(O7/P$76)</f>
        <v>4.5616498571393684</v>
      </c>
      <c r="Q7" s="9"/>
    </row>
    <row r="8" spans="1:134">
      <c r="A8" s="12"/>
      <c r="B8" s="25">
        <v>312.41000000000003</v>
      </c>
      <c r="C8" s="20" t="s">
        <v>189</v>
      </c>
      <c r="D8" s="46">
        <v>0</v>
      </c>
      <c r="E8" s="46">
        <v>1137143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1137143</v>
      </c>
      <c r="P8" s="47">
        <f>(O8/P$76)</f>
        <v>27.769737966739115</v>
      </c>
      <c r="Q8" s="9"/>
    </row>
    <row r="9" spans="1:134">
      <c r="A9" s="12"/>
      <c r="B9" s="25">
        <v>312.51</v>
      </c>
      <c r="C9" s="20" t="s">
        <v>95</v>
      </c>
      <c r="D9" s="46">
        <v>384789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384789</v>
      </c>
      <c r="P9" s="47">
        <f>(O9/P$76)</f>
        <v>9.3967862463063803</v>
      </c>
      <c r="Q9" s="9"/>
    </row>
    <row r="10" spans="1:134">
      <c r="A10" s="12"/>
      <c r="B10" s="25">
        <v>312.52</v>
      </c>
      <c r="C10" s="20" t="s">
        <v>123</v>
      </c>
      <c r="D10" s="46">
        <v>516672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516672</v>
      </c>
      <c r="P10" s="47">
        <f>(O10/P$76)</f>
        <v>12.6174509756038</v>
      </c>
      <c r="Q10" s="9"/>
    </row>
    <row r="11" spans="1:134">
      <c r="A11" s="12"/>
      <c r="B11" s="25">
        <v>314.10000000000002</v>
      </c>
      <c r="C11" s="20" t="s">
        <v>12</v>
      </c>
      <c r="D11" s="46">
        <v>4919539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4919539</v>
      </c>
      <c r="P11" s="47">
        <f>(O11/P$76)</f>
        <v>120.13819629294977</v>
      </c>
      <c r="Q11" s="9"/>
    </row>
    <row r="12" spans="1:134">
      <c r="A12" s="12"/>
      <c r="B12" s="25">
        <v>314.3</v>
      </c>
      <c r="C12" s="20" t="s">
        <v>13</v>
      </c>
      <c r="D12" s="46">
        <v>794696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794696</v>
      </c>
      <c r="P12" s="47">
        <f>(O12/P$76)</f>
        <v>19.406969645168381</v>
      </c>
      <c r="Q12" s="9"/>
    </row>
    <row r="13" spans="1:134">
      <c r="A13" s="12"/>
      <c r="B13" s="25">
        <v>314.8</v>
      </c>
      <c r="C13" s="20" t="s">
        <v>14</v>
      </c>
      <c r="D13" s="46">
        <v>198875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198875</v>
      </c>
      <c r="P13" s="47">
        <f>(O13/P$76)</f>
        <v>4.8566509560673028</v>
      </c>
      <c r="Q13" s="9"/>
    </row>
    <row r="14" spans="1:134">
      <c r="A14" s="12"/>
      <c r="B14" s="25">
        <v>315.10000000000002</v>
      </c>
      <c r="C14" s="20" t="s">
        <v>190</v>
      </c>
      <c r="D14" s="46">
        <v>1238269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0"/>
        <v>1238269</v>
      </c>
      <c r="P14" s="47">
        <f>(O14/P$76)</f>
        <v>30.239297662946591</v>
      </c>
      <c r="Q14" s="9"/>
    </row>
    <row r="15" spans="1:134">
      <c r="A15" s="12"/>
      <c r="B15" s="25">
        <v>316</v>
      </c>
      <c r="C15" s="20" t="s">
        <v>126</v>
      </c>
      <c r="D15" s="46">
        <v>1353850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0"/>
        <v>1353850</v>
      </c>
      <c r="P15" s="47">
        <f>(O15/P$76)</f>
        <v>33.061857432415934</v>
      </c>
      <c r="Q15" s="9"/>
    </row>
    <row r="16" spans="1:134" ht="15.75">
      <c r="A16" s="29" t="s">
        <v>18</v>
      </c>
      <c r="B16" s="30"/>
      <c r="C16" s="31"/>
      <c r="D16" s="32">
        <f>SUM(D17:D26)</f>
        <v>7754128</v>
      </c>
      <c r="E16" s="32">
        <f>SUM(E17:E26)</f>
        <v>0</v>
      </c>
      <c r="F16" s="32">
        <f>SUM(F17:F26)</f>
        <v>0</v>
      </c>
      <c r="G16" s="32">
        <f>SUM(G17:G26)</f>
        <v>4182517</v>
      </c>
      <c r="H16" s="32">
        <f>SUM(H17:H26)</f>
        <v>0</v>
      </c>
      <c r="I16" s="32">
        <f>SUM(I17:I26)</f>
        <v>3590603</v>
      </c>
      <c r="J16" s="32">
        <f>SUM(J17:J26)</f>
        <v>0</v>
      </c>
      <c r="K16" s="32">
        <f>SUM(K17:K26)</f>
        <v>0</v>
      </c>
      <c r="L16" s="32">
        <f>SUM(L17:L26)</f>
        <v>0</v>
      </c>
      <c r="M16" s="32">
        <f>SUM(M17:M26)</f>
        <v>0</v>
      </c>
      <c r="N16" s="32">
        <f>SUM(N17:N26)</f>
        <v>0</v>
      </c>
      <c r="O16" s="44">
        <f>SUM(D16:N16)</f>
        <v>15527248</v>
      </c>
      <c r="P16" s="45">
        <f>(O16/P$76)</f>
        <v>379.1850350435908</v>
      </c>
      <c r="Q16" s="10"/>
    </row>
    <row r="17" spans="1:17">
      <c r="A17" s="12"/>
      <c r="B17" s="25">
        <v>322</v>
      </c>
      <c r="C17" s="20" t="s">
        <v>191</v>
      </c>
      <c r="D17" s="46">
        <v>1544646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1544646</v>
      </c>
      <c r="P17" s="47">
        <f>(O17/P$76)</f>
        <v>37.721214193264792</v>
      </c>
      <c r="Q17" s="9"/>
    </row>
    <row r="18" spans="1:17">
      <c r="A18" s="12"/>
      <c r="B18" s="25">
        <v>323.10000000000002</v>
      </c>
      <c r="C18" s="20" t="s">
        <v>19</v>
      </c>
      <c r="D18" s="46">
        <v>5431571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6" si="1">SUM(D18:N18)</f>
        <v>5431571</v>
      </c>
      <c r="P18" s="47">
        <f>(O18/P$76)</f>
        <v>132.64233558817065</v>
      </c>
      <c r="Q18" s="9"/>
    </row>
    <row r="19" spans="1:17">
      <c r="A19" s="12"/>
      <c r="B19" s="25">
        <v>323.39999999999998</v>
      </c>
      <c r="C19" s="20" t="s">
        <v>101</v>
      </c>
      <c r="D19" s="46">
        <v>297426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297426</v>
      </c>
      <c r="P19" s="47">
        <f>(O19/P$76)</f>
        <v>7.263327553786417</v>
      </c>
      <c r="Q19" s="9"/>
    </row>
    <row r="20" spans="1:17">
      <c r="A20" s="12"/>
      <c r="B20" s="25">
        <v>324.11</v>
      </c>
      <c r="C20" s="20" t="s">
        <v>20</v>
      </c>
      <c r="D20" s="46">
        <v>0</v>
      </c>
      <c r="E20" s="46">
        <v>0</v>
      </c>
      <c r="F20" s="46">
        <v>0</v>
      </c>
      <c r="G20" s="46">
        <v>1921736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1921736</v>
      </c>
      <c r="P20" s="47">
        <f>(O20/P$76)</f>
        <v>46.929986080246159</v>
      </c>
      <c r="Q20" s="9"/>
    </row>
    <row r="21" spans="1:17">
      <c r="A21" s="12"/>
      <c r="B21" s="25">
        <v>324.12</v>
      </c>
      <c r="C21" s="20" t="s">
        <v>21</v>
      </c>
      <c r="D21" s="46">
        <v>0</v>
      </c>
      <c r="E21" s="46">
        <v>0</v>
      </c>
      <c r="F21" s="46">
        <v>0</v>
      </c>
      <c r="G21" s="46">
        <v>236535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236535</v>
      </c>
      <c r="P21" s="47">
        <f>(O21/P$76)</f>
        <v>5.7763315343476034</v>
      </c>
      <c r="Q21" s="9"/>
    </row>
    <row r="22" spans="1:17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2146989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2146989</v>
      </c>
      <c r="P22" s="47">
        <f>(O22/P$76)</f>
        <v>52.430804171042027</v>
      </c>
      <c r="Q22" s="9"/>
    </row>
    <row r="23" spans="1:17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1443614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1443614</v>
      </c>
      <c r="P23" s="47">
        <f>(O23/P$76)</f>
        <v>35.2539500354099</v>
      </c>
      <c r="Q23" s="9"/>
    </row>
    <row r="24" spans="1:17">
      <c r="A24" s="12"/>
      <c r="B24" s="25">
        <v>324.31</v>
      </c>
      <c r="C24" s="20" t="s">
        <v>24</v>
      </c>
      <c r="D24" s="46">
        <v>0</v>
      </c>
      <c r="E24" s="46">
        <v>0</v>
      </c>
      <c r="F24" s="46">
        <v>0</v>
      </c>
      <c r="G24" s="46">
        <v>1228645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1228645</v>
      </c>
      <c r="P24" s="47">
        <f>(O24/P$76)</f>
        <v>30.004273608635131</v>
      </c>
      <c r="Q24" s="9"/>
    </row>
    <row r="25" spans="1:17">
      <c r="A25" s="12"/>
      <c r="B25" s="25">
        <v>324.32</v>
      </c>
      <c r="C25" s="20" t="s">
        <v>25</v>
      </c>
      <c r="D25" s="46">
        <v>0</v>
      </c>
      <c r="E25" s="46">
        <v>0</v>
      </c>
      <c r="F25" s="46">
        <v>0</v>
      </c>
      <c r="G25" s="46">
        <v>795601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795601</v>
      </c>
      <c r="P25" s="47">
        <f>(O25/P$76)</f>
        <v>19.429070306967205</v>
      </c>
      <c r="Q25" s="9"/>
    </row>
    <row r="26" spans="1:17">
      <c r="A26" s="12"/>
      <c r="B26" s="25">
        <v>329.5</v>
      </c>
      <c r="C26" s="20" t="s">
        <v>192</v>
      </c>
      <c r="D26" s="46">
        <v>480485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480485</v>
      </c>
      <c r="P26" s="47">
        <f>(O26/P$76)</f>
        <v>11.733741971720921</v>
      </c>
      <c r="Q26" s="9"/>
    </row>
    <row r="27" spans="1:17" ht="15.75">
      <c r="A27" s="29" t="s">
        <v>193</v>
      </c>
      <c r="B27" s="30"/>
      <c r="C27" s="31"/>
      <c r="D27" s="32">
        <f>SUM(D28:D43)</f>
        <v>8172813</v>
      </c>
      <c r="E27" s="32">
        <f>SUM(E28:E43)</f>
        <v>10756460</v>
      </c>
      <c r="F27" s="32">
        <f>SUM(F28:F43)</f>
        <v>0</v>
      </c>
      <c r="G27" s="32">
        <f>SUM(G28:G43)</f>
        <v>0</v>
      </c>
      <c r="H27" s="32">
        <f>SUM(H28:H43)</f>
        <v>0</v>
      </c>
      <c r="I27" s="32">
        <f>SUM(I28:I43)</f>
        <v>4310</v>
      </c>
      <c r="J27" s="32">
        <f>SUM(J28:J43)</f>
        <v>0</v>
      </c>
      <c r="K27" s="32">
        <f>SUM(K28:K43)</f>
        <v>0</v>
      </c>
      <c r="L27" s="32">
        <f>SUM(L28:L43)</f>
        <v>0</v>
      </c>
      <c r="M27" s="32">
        <f>SUM(M28:M43)</f>
        <v>0</v>
      </c>
      <c r="N27" s="32">
        <f>SUM(N28:N43)</f>
        <v>0</v>
      </c>
      <c r="O27" s="44">
        <f>SUM(D27:N27)</f>
        <v>18933583</v>
      </c>
      <c r="P27" s="45">
        <f>(O27/P$76)</f>
        <v>462.36985030159468</v>
      </c>
      <c r="Q27" s="10"/>
    </row>
    <row r="28" spans="1:17">
      <c r="A28" s="12"/>
      <c r="B28" s="25">
        <v>331.2</v>
      </c>
      <c r="C28" s="20" t="s">
        <v>29</v>
      </c>
      <c r="D28" s="46">
        <v>438433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438433</v>
      </c>
      <c r="P28" s="47">
        <f>(O28/P$76)</f>
        <v>10.706806027009206</v>
      </c>
      <c r="Q28" s="9"/>
    </row>
    <row r="29" spans="1:17">
      <c r="A29" s="12"/>
      <c r="B29" s="25">
        <v>331.5</v>
      </c>
      <c r="C29" s="20" t="s">
        <v>31</v>
      </c>
      <c r="D29" s="46">
        <v>97496</v>
      </c>
      <c r="E29" s="46">
        <v>5974740</v>
      </c>
      <c r="F29" s="46">
        <v>0</v>
      </c>
      <c r="G29" s="46">
        <v>0</v>
      </c>
      <c r="H29" s="46">
        <v>0</v>
      </c>
      <c r="I29" s="46">
        <v>3395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6" si="2">SUM(D29:N29)</f>
        <v>6075631</v>
      </c>
      <c r="P29" s="47">
        <f>(O29/P$76)</f>
        <v>148.37068060270093</v>
      </c>
      <c r="Q29" s="9"/>
    </row>
    <row r="30" spans="1:17">
      <c r="A30" s="12"/>
      <c r="B30" s="25">
        <v>334.2</v>
      </c>
      <c r="C30" s="20" t="s">
        <v>33</v>
      </c>
      <c r="D30" s="46">
        <v>122015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122015</v>
      </c>
      <c r="P30" s="47">
        <f>(O30/P$76)</f>
        <v>2.9796820435175464</v>
      </c>
      <c r="Q30" s="9"/>
    </row>
    <row r="31" spans="1:17">
      <c r="A31" s="12"/>
      <c r="B31" s="25">
        <v>334.5</v>
      </c>
      <c r="C31" s="20" t="s">
        <v>154</v>
      </c>
      <c r="D31" s="46">
        <v>8726</v>
      </c>
      <c r="E31" s="46">
        <v>57</v>
      </c>
      <c r="F31" s="46">
        <v>0</v>
      </c>
      <c r="G31" s="46">
        <v>0</v>
      </c>
      <c r="H31" s="46">
        <v>0</v>
      </c>
      <c r="I31" s="46">
        <v>566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9349</v>
      </c>
      <c r="P31" s="47">
        <f>(O31/P$76)</f>
        <v>0.2283083835991111</v>
      </c>
      <c r="Q31" s="9"/>
    </row>
    <row r="32" spans="1:17">
      <c r="A32" s="12"/>
      <c r="B32" s="25">
        <v>335.125</v>
      </c>
      <c r="C32" s="20" t="s">
        <v>195</v>
      </c>
      <c r="D32" s="46">
        <v>1823398</v>
      </c>
      <c r="E32" s="46">
        <v>435202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2258600</v>
      </c>
      <c r="P32" s="47">
        <f>(O32/P$76)</f>
        <v>55.156414076045813</v>
      </c>
      <c r="Q32" s="9"/>
    </row>
    <row r="33" spans="1:17">
      <c r="A33" s="12"/>
      <c r="B33" s="25">
        <v>335.14</v>
      </c>
      <c r="C33" s="20" t="s">
        <v>128</v>
      </c>
      <c r="D33" s="46">
        <v>70906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70906</v>
      </c>
      <c r="P33" s="47">
        <f>(O33/P$76)</f>
        <v>1.7315685364721971</v>
      </c>
      <c r="Q33" s="9"/>
    </row>
    <row r="34" spans="1:17">
      <c r="A34" s="12"/>
      <c r="B34" s="25">
        <v>335.15</v>
      </c>
      <c r="C34" s="20" t="s">
        <v>129</v>
      </c>
      <c r="D34" s="46">
        <v>22878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22878</v>
      </c>
      <c r="P34" s="47">
        <f>(O34/P$76)</f>
        <v>0.55869496202593472</v>
      </c>
      <c r="Q34" s="9"/>
    </row>
    <row r="35" spans="1:17">
      <c r="A35" s="12"/>
      <c r="B35" s="25">
        <v>335.18</v>
      </c>
      <c r="C35" s="20" t="s">
        <v>196</v>
      </c>
      <c r="D35" s="46">
        <v>4745746</v>
      </c>
      <c r="E35" s="46">
        <v>2922228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7667974</v>
      </c>
      <c r="P35" s="47">
        <f>(O35/P$76)</f>
        <v>187.2566851449364</v>
      </c>
      <c r="Q35" s="9"/>
    </row>
    <row r="36" spans="1:17">
      <c r="A36" s="12"/>
      <c r="B36" s="25">
        <v>335.23</v>
      </c>
      <c r="C36" s="20" t="s">
        <v>103</v>
      </c>
      <c r="D36" s="46">
        <v>13888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2"/>
        <v>13888</v>
      </c>
      <c r="P36" s="47">
        <f>(O36/P$76)</f>
        <v>0.33915358128403622</v>
      </c>
      <c r="Q36" s="9"/>
    </row>
    <row r="37" spans="1:17">
      <c r="A37" s="12"/>
      <c r="B37" s="25">
        <v>335.48</v>
      </c>
      <c r="C37" s="20" t="s">
        <v>47</v>
      </c>
      <c r="D37" s="46">
        <v>0</v>
      </c>
      <c r="E37" s="46">
        <v>51925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1" si="3">SUM(D37:N37)</f>
        <v>51925</v>
      </c>
      <c r="P37" s="47">
        <f>(O37/P$76)</f>
        <v>1.268040733595448</v>
      </c>
      <c r="Q37" s="9"/>
    </row>
    <row r="38" spans="1:17">
      <c r="A38" s="12"/>
      <c r="B38" s="25">
        <v>337.3</v>
      </c>
      <c r="C38" s="20" t="s">
        <v>104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349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3"/>
        <v>349</v>
      </c>
      <c r="P38" s="47">
        <f>(O38/P$76)</f>
        <v>8.5227966494908301E-3</v>
      </c>
      <c r="Q38" s="9"/>
    </row>
    <row r="39" spans="1:17">
      <c r="A39" s="12"/>
      <c r="B39" s="25">
        <v>337.4</v>
      </c>
      <c r="C39" s="20" t="s">
        <v>132</v>
      </c>
      <c r="D39" s="46">
        <v>0</v>
      </c>
      <c r="E39" s="46">
        <v>1353668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3"/>
        <v>1353668</v>
      </c>
      <c r="P39" s="47">
        <f>(O39/P$76)</f>
        <v>33.057412879435397</v>
      </c>
      <c r="Q39" s="9"/>
    </row>
    <row r="40" spans="1:17">
      <c r="A40" s="12"/>
      <c r="B40" s="25">
        <v>337.7</v>
      </c>
      <c r="C40" s="20" t="s">
        <v>48</v>
      </c>
      <c r="D40" s="46">
        <v>691220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3"/>
        <v>691220</v>
      </c>
      <c r="P40" s="47">
        <f>(O40/P$76)</f>
        <v>16.88002149014628</v>
      </c>
      <c r="Q40" s="9"/>
    </row>
    <row r="41" spans="1:17">
      <c r="A41" s="12"/>
      <c r="B41" s="25">
        <v>337.9</v>
      </c>
      <c r="C41" s="20" t="s">
        <v>133</v>
      </c>
      <c r="D41" s="46">
        <v>0</v>
      </c>
      <c r="E41" s="46">
        <v>18640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3"/>
        <v>18640</v>
      </c>
      <c r="P41" s="47">
        <f>(O41/P$76)</f>
        <v>0.45520037119343576</v>
      </c>
      <c r="Q41" s="9"/>
    </row>
    <row r="42" spans="1:17">
      <c r="A42" s="12"/>
      <c r="B42" s="25">
        <v>338</v>
      </c>
      <c r="C42" s="20" t="s">
        <v>49</v>
      </c>
      <c r="D42" s="46">
        <v>6433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6433</v>
      </c>
      <c r="P42" s="47">
        <f>(O42/P$76)</f>
        <v>0.15709785342743413</v>
      </c>
      <c r="Q42" s="9"/>
    </row>
    <row r="43" spans="1:17">
      <c r="A43" s="12"/>
      <c r="B43" s="25">
        <v>339</v>
      </c>
      <c r="C43" s="20" t="s">
        <v>50</v>
      </c>
      <c r="D43" s="46">
        <v>131674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131674</v>
      </c>
      <c r="P43" s="47">
        <f>(O43/P$76)</f>
        <v>3.2155608195560332</v>
      </c>
      <c r="Q43" s="9"/>
    </row>
    <row r="44" spans="1:17" ht="15.75">
      <c r="A44" s="29" t="s">
        <v>55</v>
      </c>
      <c r="B44" s="30"/>
      <c r="C44" s="31"/>
      <c r="D44" s="32">
        <f>SUM(D45:D58)</f>
        <v>2214204</v>
      </c>
      <c r="E44" s="32">
        <f>SUM(E45:E58)</f>
        <v>362285</v>
      </c>
      <c r="F44" s="32">
        <f>SUM(F45:F58)</f>
        <v>0</v>
      </c>
      <c r="G44" s="32">
        <f>SUM(G45:G58)</f>
        <v>0</v>
      </c>
      <c r="H44" s="32">
        <f>SUM(H45:H58)</f>
        <v>0</v>
      </c>
      <c r="I44" s="32">
        <f>SUM(I45:I58)</f>
        <v>38189439</v>
      </c>
      <c r="J44" s="32">
        <f>SUM(J45:J58)</f>
        <v>3433466</v>
      </c>
      <c r="K44" s="32">
        <f>SUM(K45:K58)</f>
        <v>0</v>
      </c>
      <c r="L44" s="32">
        <f>SUM(L45:L58)</f>
        <v>0</v>
      </c>
      <c r="M44" s="32">
        <f>SUM(M45:M58)</f>
        <v>0</v>
      </c>
      <c r="N44" s="32">
        <f>SUM(N45:N58)</f>
        <v>0</v>
      </c>
      <c r="O44" s="32">
        <f>SUM(D44:N44)</f>
        <v>44199394</v>
      </c>
      <c r="P44" s="45">
        <f>(O44/P$76)</f>
        <v>1079.3766392341693</v>
      </c>
      <c r="Q44" s="10"/>
    </row>
    <row r="45" spans="1:17">
      <c r="A45" s="12"/>
      <c r="B45" s="25">
        <v>341.1</v>
      </c>
      <c r="C45" s="20" t="s">
        <v>171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3433466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3433466</v>
      </c>
      <c r="P45" s="47">
        <f>(O45/P$76)</f>
        <v>83.847371120173875</v>
      </c>
      <c r="Q45" s="9"/>
    </row>
    <row r="46" spans="1:17">
      <c r="A46" s="12"/>
      <c r="B46" s="25">
        <v>341.3</v>
      </c>
      <c r="C46" s="20" t="s">
        <v>135</v>
      </c>
      <c r="D46" s="46">
        <v>209349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8" si="4">SUM(D46:N46)</f>
        <v>209349</v>
      </c>
      <c r="P46" s="47">
        <f>(O46/P$76)</f>
        <v>5.112432538035117</v>
      </c>
      <c r="Q46" s="9"/>
    </row>
    <row r="47" spans="1:17">
      <c r="A47" s="12"/>
      <c r="B47" s="25">
        <v>341.9</v>
      </c>
      <c r="C47" s="20" t="s">
        <v>136</v>
      </c>
      <c r="D47" s="46">
        <v>323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4"/>
        <v>323</v>
      </c>
      <c r="P47" s="47">
        <f>(O47/P$76)</f>
        <v>7.8878605094141498E-3</v>
      </c>
      <c r="Q47" s="9"/>
    </row>
    <row r="48" spans="1:17">
      <c r="A48" s="12"/>
      <c r="B48" s="25">
        <v>342.6</v>
      </c>
      <c r="C48" s="20" t="s">
        <v>61</v>
      </c>
      <c r="D48" s="46">
        <v>1125043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4"/>
        <v>1125043</v>
      </c>
      <c r="P48" s="47">
        <f>(O48/P$76)</f>
        <v>27.474248455395735</v>
      </c>
      <c r="Q48" s="9"/>
    </row>
    <row r="49" spans="1:17">
      <c r="A49" s="12"/>
      <c r="B49" s="25">
        <v>342.9</v>
      </c>
      <c r="C49" s="20" t="s">
        <v>62</v>
      </c>
      <c r="D49" s="46">
        <v>3256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4"/>
        <v>3256</v>
      </c>
      <c r="P49" s="47">
        <f>(O49/P$76)</f>
        <v>7.951354123421818E-2</v>
      </c>
      <c r="Q49" s="9"/>
    </row>
    <row r="50" spans="1:17">
      <c r="A50" s="12"/>
      <c r="B50" s="25">
        <v>343.4</v>
      </c>
      <c r="C50" s="20" t="s">
        <v>63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9746662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4"/>
        <v>9746662</v>
      </c>
      <c r="P50" s="47">
        <f>(O50/P$76)</f>
        <v>238.01953649661775</v>
      </c>
      <c r="Q50" s="9"/>
    </row>
    <row r="51" spans="1:17">
      <c r="A51" s="12"/>
      <c r="B51" s="25">
        <v>343.6</v>
      </c>
      <c r="C51" s="20" t="s">
        <v>64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24339307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4"/>
        <v>24339307</v>
      </c>
      <c r="P51" s="47">
        <f>(O51/P$76)</f>
        <v>594.38098610466682</v>
      </c>
      <c r="Q51" s="9"/>
    </row>
    <row r="52" spans="1:17">
      <c r="A52" s="12"/>
      <c r="B52" s="25">
        <v>343.8</v>
      </c>
      <c r="C52" s="20" t="s">
        <v>65</v>
      </c>
      <c r="D52" s="46">
        <v>210064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4"/>
        <v>210064</v>
      </c>
      <c r="P52" s="47">
        <f>(O52/P$76)</f>
        <v>5.1298932818872256</v>
      </c>
      <c r="Q52" s="9"/>
    </row>
    <row r="53" spans="1:17">
      <c r="A53" s="12"/>
      <c r="B53" s="25">
        <v>343.9</v>
      </c>
      <c r="C53" s="20" t="s">
        <v>66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4103470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4"/>
        <v>4103470</v>
      </c>
      <c r="P53" s="47">
        <f>(O53/P$76)</f>
        <v>100.20928472001758</v>
      </c>
      <c r="Q53" s="9"/>
    </row>
    <row r="54" spans="1:17">
      <c r="A54" s="12"/>
      <c r="B54" s="25">
        <v>344.9</v>
      </c>
      <c r="C54" s="20" t="s">
        <v>166</v>
      </c>
      <c r="D54" s="46">
        <v>0</v>
      </c>
      <c r="E54" s="46">
        <v>339709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4"/>
        <v>339709</v>
      </c>
      <c r="P54" s="47">
        <f>(O54/P$76)</f>
        <v>8.2959046618965058</v>
      </c>
      <c r="Q54" s="9"/>
    </row>
    <row r="55" spans="1:17">
      <c r="A55" s="12"/>
      <c r="B55" s="25">
        <v>345.1</v>
      </c>
      <c r="C55" s="20" t="s">
        <v>68</v>
      </c>
      <c r="D55" s="46">
        <v>0</v>
      </c>
      <c r="E55" s="46">
        <v>22576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4"/>
        <v>22576</v>
      </c>
      <c r="P55" s="47">
        <f>(O55/P$76)</f>
        <v>0.55131993455273631</v>
      </c>
      <c r="Q55" s="9"/>
    </row>
    <row r="56" spans="1:17">
      <c r="A56" s="12"/>
      <c r="B56" s="25">
        <v>346.9</v>
      </c>
      <c r="C56" s="20" t="s">
        <v>69</v>
      </c>
      <c r="D56" s="46">
        <v>11637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4"/>
        <v>11637</v>
      </c>
      <c r="P56" s="47">
        <f>(O56/P$76)</f>
        <v>0.28418276392585901</v>
      </c>
      <c r="Q56" s="9"/>
    </row>
    <row r="57" spans="1:17">
      <c r="A57" s="12"/>
      <c r="B57" s="25">
        <v>347.2</v>
      </c>
      <c r="C57" s="20" t="s">
        <v>70</v>
      </c>
      <c r="D57" s="46">
        <v>642506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4"/>
        <v>642506</v>
      </c>
      <c r="P57" s="47">
        <f>(O57/P$76)</f>
        <v>15.690395369850302</v>
      </c>
      <c r="Q57" s="9"/>
    </row>
    <row r="58" spans="1:17">
      <c r="A58" s="12"/>
      <c r="B58" s="25">
        <v>347.4</v>
      </c>
      <c r="C58" s="20" t="s">
        <v>71</v>
      </c>
      <c r="D58" s="46">
        <v>12026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4"/>
        <v>12026</v>
      </c>
      <c r="P58" s="47">
        <f>(O58/P$76)</f>
        <v>0.29368238540623703</v>
      </c>
      <c r="Q58" s="9"/>
    </row>
    <row r="59" spans="1:17" ht="15.75">
      <c r="A59" s="29" t="s">
        <v>56</v>
      </c>
      <c r="B59" s="30"/>
      <c r="C59" s="31"/>
      <c r="D59" s="32">
        <f>SUM(D60:D60)</f>
        <v>147089</v>
      </c>
      <c r="E59" s="32">
        <f>SUM(E60:E60)</f>
        <v>0</v>
      </c>
      <c r="F59" s="32">
        <f>SUM(F60:F60)</f>
        <v>0</v>
      </c>
      <c r="G59" s="32">
        <f>SUM(G60:G60)</f>
        <v>0</v>
      </c>
      <c r="H59" s="32">
        <f>SUM(H60:H60)</f>
        <v>0</v>
      </c>
      <c r="I59" s="32">
        <f>SUM(I60:I60)</f>
        <v>0</v>
      </c>
      <c r="J59" s="32">
        <f>SUM(J60:J60)</f>
        <v>0</v>
      </c>
      <c r="K59" s="32">
        <f>SUM(K60:K60)</f>
        <v>0</v>
      </c>
      <c r="L59" s="32">
        <f>SUM(L60:L60)</f>
        <v>0</v>
      </c>
      <c r="M59" s="32">
        <f>SUM(M60:M60)</f>
        <v>0</v>
      </c>
      <c r="N59" s="32">
        <f>SUM(N60:N60)</f>
        <v>0</v>
      </c>
      <c r="O59" s="32">
        <f>SUM(D59:N59)</f>
        <v>147089</v>
      </c>
      <c r="P59" s="45">
        <f>(O59/P$76)</f>
        <v>3.5920046887591881</v>
      </c>
      <c r="Q59" s="10"/>
    </row>
    <row r="60" spans="1:17">
      <c r="A60" s="13"/>
      <c r="B60" s="39">
        <v>351.1</v>
      </c>
      <c r="C60" s="21" t="s">
        <v>74</v>
      </c>
      <c r="D60" s="46">
        <v>147089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147089</v>
      </c>
      <c r="P60" s="47">
        <f>(O60/P$76)</f>
        <v>3.5920046887591881</v>
      </c>
      <c r="Q60" s="9"/>
    </row>
    <row r="61" spans="1:17" ht="15.75">
      <c r="A61" s="29" t="s">
        <v>3</v>
      </c>
      <c r="B61" s="30"/>
      <c r="C61" s="31"/>
      <c r="D61" s="32">
        <f>SUM(D62:D71)</f>
        <v>2267211</v>
      </c>
      <c r="E61" s="32">
        <f>SUM(E62:E71)</f>
        <v>603671</v>
      </c>
      <c r="F61" s="32">
        <f>SUM(F62:F71)</f>
        <v>0</v>
      </c>
      <c r="G61" s="32">
        <f>SUM(G62:G71)</f>
        <v>171428</v>
      </c>
      <c r="H61" s="32">
        <f>SUM(H62:H71)</f>
        <v>0</v>
      </c>
      <c r="I61" s="32">
        <f>SUM(I62:I71)</f>
        <v>6317964</v>
      </c>
      <c r="J61" s="32">
        <f>SUM(J62:J71)</f>
        <v>724602</v>
      </c>
      <c r="K61" s="32">
        <f>SUM(K62:K71)</f>
        <v>8735157</v>
      </c>
      <c r="L61" s="32">
        <f>SUM(L62:L71)</f>
        <v>0</v>
      </c>
      <c r="M61" s="32">
        <f>SUM(M62:M71)</f>
        <v>0</v>
      </c>
      <c r="N61" s="32">
        <f>SUM(N62:N71)</f>
        <v>0</v>
      </c>
      <c r="O61" s="32">
        <f>SUM(D61:N61)</f>
        <v>18820033</v>
      </c>
      <c r="P61" s="45">
        <f>(O61/P$76)</f>
        <v>459.59688881291362</v>
      </c>
      <c r="Q61" s="10"/>
    </row>
    <row r="62" spans="1:17">
      <c r="A62" s="12"/>
      <c r="B62" s="25">
        <v>361.1</v>
      </c>
      <c r="C62" s="20" t="s">
        <v>78</v>
      </c>
      <c r="D62" s="46">
        <v>1709577</v>
      </c>
      <c r="E62" s="46">
        <v>600592</v>
      </c>
      <c r="F62" s="46">
        <v>0</v>
      </c>
      <c r="G62" s="46">
        <v>171428</v>
      </c>
      <c r="H62" s="46">
        <v>0</v>
      </c>
      <c r="I62" s="46">
        <v>2332993</v>
      </c>
      <c r="J62" s="46">
        <v>724602</v>
      </c>
      <c r="K62" s="46">
        <v>717108</v>
      </c>
      <c r="L62" s="46">
        <v>0</v>
      </c>
      <c r="M62" s="46">
        <v>0</v>
      </c>
      <c r="N62" s="46">
        <v>0</v>
      </c>
      <c r="O62" s="46">
        <f>SUM(D62:N62)</f>
        <v>6256300</v>
      </c>
      <c r="P62" s="47">
        <f>(O62/P$76)</f>
        <v>152.78272973698992</v>
      </c>
      <c r="Q62" s="9"/>
    </row>
    <row r="63" spans="1:17">
      <c r="A63" s="12"/>
      <c r="B63" s="25">
        <v>361.2</v>
      </c>
      <c r="C63" s="20" t="s">
        <v>117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918751</v>
      </c>
      <c r="L63" s="46">
        <v>0</v>
      </c>
      <c r="M63" s="46">
        <v>0</v>
      </c>
      <c r="N63" s="46">
        <v>0</v>
      </c>
      <c r="O63" s="46">
        <f t="shared" ref="O63:O73" si="5">SUM(D63:N63)</f>
        <v>918751</v>
      </c>
      <c r="P63" s="47">
        <f>(O63/P$76)</f>
        <v>22.436469755061175</v>
      </c>
      <c r="Q63" s="9"/>
    </row>
    <row r="64" spans="1:17">
      <c r="A64" s="12"/>
      <c r="B64" s="25">
        <v>361.3</v>
      </c>
      <c r="C64" s="20" t="s">
        <v>79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2895524</v>
      </c>
      <c r="L64" s="46">
        <v>0</v>
      </c>
      <c r="M64" s="46">
        <v>0</v>
      </c>
      <c r="N64" s="46">
        <v>0</v>
      </c>
      <c r="O64" s="46">
        <f t="shared" si="5"/>
        <v>2895524</v>
      </c>
      <c r="P64" s="47">
        <f>(O64/P$76)</f>
        <v>70.710493540745802</v>
      </c>
      <c r="Q64" s="9"/>
    </row>
    <row r="65" spans="1:120">
      <c r="A65" s="12"/>
      <c r="B65" s="25">
        <v>361.4</v>
      </c>
      <c r="C65" s="20" t="s">
        <v>167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504297</v>
      </c>
      <c r="L65" s="46">
        <v>0</v>
      </c>
      <c r="M65" s="46">
        <v>0</v>
      </c>
      <c r="N65" s="46">
        <v>0</v>
      </c>
      <c r="O65" s="46">
        <f t="shared" si="5"/>
        <v>504297</v>
      </c>
      <c r="P65" s="47">
        <f>(O65/P$76)</f>
        <v>12.315245793548073</v>
      </c>
      <c r="Q65" s="9"/>
    </row>
    <row r="66" spans="1:120">
      <c r="A66" s="12"/>
      <c r="B66" s="25">
        <v>362</v>
      </c>
      <c r="C66" s="20" t="s">
        <v>80</v>
      </c>
      <c r="D66" s="46">
        <v>90744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5"/>
        <v>90744</v>
      </c>
      <c r="P66" s="47">
        <f>(O66/P$76)</f>
        <v>2.2160248113507044</v>
      </c>
      <c r="Q66" s="9"/>
    </row>
    <row r="67" spans="1:120">
      <c r="A67" s="12"/>
      <c r="B67" s="25">
        <v>364</v>
      </c>
      <c r="C67" s="20" t="s">
        <v>140</v>
      </c>
      <c r="D67" s="46">
        <v>190371</v>
      </c>
      <c r="E67" s="46">
        <v>3079</v>
      </c>
      <c r="F67" s="46">
        <v>0</v>
      </c>
      <c r="G67" s="46">
        <v>0</v>
      </c>
      <c r="H67" s="46">
        <v>0</v>
      </c>
      <c r="I67" s="46">
        <v>235257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5"/>
        <v>428707</v>
      </c>
      <c r="P67" s="47">
        <f>(O67/P$76)</f>
        <v>10.469291069378984</v>
      </c>
      <c r="Q67" s="9"/>
    </row>
    <row r="68" spans="1:120">
      <c r="A68" s="12"/>
      <c r="B68" s="25">
        <v>365</v>
      </c>
      <c r="C68" s="20" t="s">
        <v>141</v>
      </c>
      <c r="D68" s="46">
        <v>826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5"/>
        <v>826</v>
      </c>
      <c r="P68" s="47">
        <f>(O68/P$76)</f>
        <v>2.0171432757820705E-2</v>
      </c>
      <c r="Q68" s="9"/>
    </row>
    <row r="69" spans="1:120">
      <c r="A69" s="12"/>
      <c r="B69" s="25">
        <v>366</v>
      </c>
      <c r="C69" s="20" t="s">
        <v>83</v>
      </c>
      <c r="D69" s="46">
        <v>11444</v>
      </c>
      <c r="E69" s="46">
        <v>0</v>
      </c>
      <c r="F69" s="46">
        <v>0</v>
      </c>
      <c r="G69" s="46">
        <v>0</v>
      </c>
      <c r="H69" s="46">
        <v>0</v>
      </c>
      <c r="I69" s="46">
        <v>3590603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5"/>
        <v>3602047</v>
      </c>
      <c r="P69" s="47">
        <f>(O69/P$76)</f>
        <v>87.964223790568752</v>
      </c>
      <c r="Q69" s="9"/>
    </row>
    <row r="70" spans="1:120">
      <c r="A70" s="12"/>
      <c r="B70" s="25">
        <v>368</v>
      </c>
      <c r="C70" s="20" t="s">
        <v>84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3699477</v>
      </c>
      <c r="L70" s="46">
        <v>0</v>
      </c>
      <c r="M70" s="46">
        <v>0</v>
      </c>
      <c r="N70" s="46">
        <v>0</v>
      </c>
      <c r="O70" s="46">
        <f t="shared" si="5"/>
        <v>3699477</v>
      </c>
      <c r="P70" s="47">
        <f>(O70/P$76)</f>
        <v>90.343524872402256</v>
      </c>
      <c r="Q70" s="9"/>
    </row>
    <row r="71" spans="1:120">
      <c r="A71" s="12"/>
      <c r="B71" s="25">
        <v>369.9</v>
      </c>
      <c r="C71" s="20" t="s">
        <v>85</v>
      </c>
      <c r="D71" s="46">
        <v>264249</v>
      </c>
      <c r="E71" s="46">
        <v>0</v>
      </c>
      <c r="F71" s="46">
        <v>0</v>
      </c>
      <c r="G71" s="46">
        <v>0</v>
      </c>
      <c r="H71" s="46">
        <v>0</v>
      </c>
      <c r="I71" s="46">
        <v>159111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5"/>
        <v>423360</v>
      </c>
      <c r="P71" s="47">
        <f>(O71/P$76)</f>
        <v>10.338714010110136</v>
      </c>
      <c r="Q71" s="9"/>
    </row>
    <row r="72" spans="1:120" ht="15.75">
      <c r="A72" s="29" t="s">
        <v>57</v>
      </c>
      <c r="B72" s="30"/>
      <c r="C72" s="31"/>
      <c r="D72" s="32">
        <f>SUM(D73:D73)</f>
        <v>2430425</v>
      </c>
      <c r="E72" s="32">
        <f>SUM(E73:E73)</f>
        <v>641456</v>
      </c>
      <c r="F72" s="32">
        <f>SUM(F73:F73)</f>
        <v>790440</v>
      </c>
      <c r="G72" s="32">
        <f>SUM(G73:G73)</f>
        <v>6719405</v>
      </c>
      <c r="H72" s="32">
        <f>SUM(H73:H73)</f>
        <v>0</v>
      </c>
      <c r="I72" s="32">
        <f>SUM(I73:I73)</f>
        <v>0</v>
      </c>
      <c r="J72" s="32">
        <f>SUM(J73:J73)</f>
        <v>834200</v>
      </c>
      <c r="K72" s="32">
        <f>SUM(K73:K73)</f>
        <v>0</v>
      </c>
      <c r="L72" s="32">
        <f>SUM(L73:L73)</f>
        <v>0</v>
      </c>
      <c r="M72" s="32">
        <f>SUM(M73:M73)</f>
        <v>0</v>
      </c>
      <c r="N72" s="32">
        <f>SUM(N73:N73)</f>
        <v>0</v>
      </c>
      <c r="O72" s="32">
        <f t="shared" si="5"/>
        <v>11415926</v>
      </c>
      <c r="P72" s="45">
        <f>(O72/P$76)</f>
        <v>278.78399960927004</v>
      </c>
      <c r="Q72" s="9"/>
    </row>
    <row r="73" spans="1:120" ht="15.75" thickBot="1">
      <c r="A73" s="12"/>
      <c r="B73" s="25">
        <v>381</v>
      </c>
      <c r="C73" s="20" t="s">
        <v>86</v>
      </c>
      <c r="D73" s="46">
        <v>2430425</v>
      </c>
      <c r="E73" s="46">
        <v>641456</v>
      </c>
      <c r="F73" s="46">
        <v>790440</v>
      </c>
      <c r="G73" s="46">
        <v>6719405</v>
      </c>
      <c r="H73" s="46">
        <v>0</v>
      </c>
      <c r="I73" s="46">
        <v>0</v>
      </c>
      <c r="J73" s="46">
        <v>834200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5"/>
        <v>11415926</v>
      </c>
      <c r="P73" s="47">
        <f>(O73/P$76)</f>
        <v>278.78399960927004</v>
      </c>
      <c r="Q73" s="9"/>
    </row>
    <row r="74" spans="1:120" ht="16.5" thickBot="1">
      <c r="A74" s="14" t="s">
        <v>72</v>
      </c>
      <c r="B74" s="23"/>
      <c r="C74" s="22"/>
      <c r="D74" s="15">
        <f>SUM(D5,D16,D27,D44,D59,D61,D72)</f>
        <v>51801314</v>
      </c>
      <c r="E74" s="15">
        <f>SUM(E5,E16,E27,E44,E59,E61,E72)</f>
        <v>15064972</v>
      </c>
      <c r="F74" s="15">
        <f>SUM(F5,F16,F27,F44,F59,F61,F72)</f>
        <v>790440</v>
      </c>
      <c r="G74" s="15">
        <f>SUM(G5,G16,G27,G44,G59,G61,G72)</f>
        <v>11073350</v>
      </c>
      <c r="H74" s="15">
        <f>SUM(H5,H16,H27,H44,H59,H61,H72)</f>
        <v>0</v>
      </c>
      <c r="I74" s="15">
        <f>SUM(I5,I16,I27,I44,I59,I61,I72)</f>
        <v>48102316</v>
      </c>
      <c r="J74" s="15">
        <f>SUM(J5,J16,J27,J44,J59,J61,J72)</f>
        <v>4992268</v>
      </c>
      <c r="K74" s="15">
        <f>SUM(K5,K16,K27,K44,K59,K61,K72)</f>
        <v>8735157</v>
      </c>
      <c r="L74" s="15">
        <f>SUM(L5,L16,L27,L44,L59,L61,L72)</f>
        <v>0</v>
      </c>
      <c r="M74" s="15">
        <f>SUM(M5,M16,M27,M44,M59,M61,M72)</f>
        <v>0</v>
      </c>
      <c r="N74" s="15">
        <f>SUM(N5,N16,N27,N44,N59,N61,N72)</f>
        <v>0</v>
      </c>
      <c r="O74" s="15">
        <f>SUM(D74:N74)</f>
        <v>140559817</v>
      </c>
      <c r="P74" s="38">
        <f>(O74/P$76)</f>
        <v>3432.5579867640236</v>
      </c>
      <c r="Q74" s="6"/>
      <c r="R74" s="2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</row>
    <row r="75" spans="1:120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9"/>
    </row>
    <row r="76" spans="1:120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48" t="s">
        <v>202</v>
      </c>
      <c r="N76" s="48"/>
      <c r="O76" s="48"/>
      <c r="P76" s="43">
        <v>40949</v>
      </c>
    </row>
    <row r="77" spans="1:120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1"/>
    </row>
    <row r="78" spans="1:120" ht="15.75" customHeight="1" thickBot="1">
      <c r="A78" s="52" t="s">
        <v>110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4"/>
    </row>
  </sheetData>
  <mergeCells count="10">
    <mergeCell ref="M76:O76"/>
    <mergeCell ref="A77:P77"/>
    <mergeCell ref="A78:P7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88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12985524</v>
      </c>
      <c r="E5" s="27">
        <f t="shared" si="0"/>
        <v>3119473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16104997</v>
      </c>
      <c r="O5" s="33">
        <f t="shared" ref="O5:O36" si="1">(N5/O$79)</f>
        <v>447.90847146512402</v>
      </c>
      <c r="P5" s="6"/>
    </row>
    <row r="6" spans="1:133">
      <c r="A6" s="12"/>
      <c r="B6" s="25">
        <v>311</v>
      </c>
      <c r="C6" s="20" t="s">
        <v>2</v>
      </c>
      <c r="D6" s="46">
        <v>6950821</v>
      </c>
      <c r="E6" s="46">
        <v>353703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7304524</v>
      </c>
      <c r="O6" s="47">
        <f t="shared" si="1"/>
        <v>203.1517410167983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167279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167279</v>
      </c>
      <c r="O7" s="47">
        <f t="shared" si="1"/>
        <v>4.652325063967071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1008977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1008977</v>
      </c>
      <c r="O8" s="47">
        <f t="shared" si="1"/>
        <v>28.061436199799754</v>
      </c>
      <c r="P8" s="9"/>
    </row>
    <row r="9" spans="1:133">
      <c r="A9" s="12"/>
      <c r="B9" s="25">
        <v>312.51</v>
      </c>
      <c r="C9" s="20" t="s">
        <v>95</v>
      </c>
      <c r="D9" s="46">
        <v>241691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241691</v>
      </c>
      <c r="O9" s="47">
        <f t="shared" si="1"/>
        <v>6.7218544888196687</v>
      </c>
      <c r="P9" s="9"/>
    </row>
    <row r="10" spans="1:133">
      <c r="A10" s="12"/>
      <c r="B10" s="25">
        <v>312.52</v>
      </c>
      <c r="C10" s="20" t="s">
        <v>123</v>
      </c>
      <c r="D10" s="46">
        <v>266614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266614</v>
      </c>
      <c r="O10" s="47">
        <f t="shared" si="1"/>
        <v>7.4150072310601844</v>
      </c>
      <c r="P10" s="9"/>
    </row>
    <row r="11" spans="1:133">
      <c r="A11" s="12"/>
      <c r="B11" s="25">
        <v>312.60000000000002</v>
      </c>
      <c r="C11" s="20" t="s">
        <v>124</v>
      </c>
      <c r="D11" s="46">
        <v>0</v>
      </c>
      <c r="E11" s="46">
        <v>1589514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1589514</v>
      </c>
      <c r="O11" s="47">
        <f t="shared" si="1"/>
        <v>44.207197686060738</v>
      </c>
      <c r="P11" s="9"/>
    </row>
    <row r="12" spans="1:133">
      <c r="A12" s="12"/>
      <c r="B12" s="25">
        <v>314.10000000000002</v>
      </c>
      <c r="C12" s="20" t="s">
        <v>12</v>
      </c>
      <c r="D12" s="46">
        <v>3163935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3163935</v>
      </c>
      <c r="O12" s="47">
        <f t="shared" si="1"/>
        <v>87.99463232840138</v>
      </c>
      <c r="P12" s="9"/>
    </row>
    <row r="13" spans="1:133">
      <c r="A13" s="12"/>
      <c r="B13" s="25">
        <v>314.3</v>
      </c>
      <c r="C13" s="20" t="s">
        <v>13</v>
      </c>
      <c r="D13" s="46">
        <v>502985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502985</v>
      </c>
      <c r="O13" s="47">
        <f t="shared" si="1"/>
        <v>13.988903103793525</v>
      </c>
      <c r="P13" s="9"/>
    </row>
    <row r="14" spans="1:133">
      <c r="A14" s="12"/>
      <c r="B14" s="25">
        <v>314.39999999999998</v>
      </c>
      <c r="C14" s="20" t="s">
        <v>100</v>
      </c>
      <c r="D14" s="46">
        <v>71461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71461</v>
      </c>
      <c r="O14" s="47">
        <f t="shared" si="1"/>
        <v>1.9874568917565913</v>
      </c>
      <c r="P14" s="9"/>
    </row>
    <row r="15" spans="1:133">
      <c r="A15" s="12"/>
      <c r="B15" s="25">
        <v>315</v>
      </c>
      <c r="C15" s="20" t="s">
        <v>125</v>
      </c>
      <c r="D15" s="46">
        <v>1275064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1275064</v>
      </c>
      <c r="O15" s="47">
        <f t="shared" si="1"/>
        <v>35.461786628101009</v>
      </c>
      <c r="P15" s="9"/>
    </row>
    <row r="16" spans="1:133">
      <c r="A16" s="12"/>
      <c r="B16" s="25">
        <v>316</v>
      </c>
      <c r="C16" s="20" t="s">
        <v>126</v>
      </c>
      <c r="D16" s="46">
        <v>512953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512953</v>
      </c>
      <c r="O16" s="47">
        <f t="shared" si="1"/>
        <v>14.266130826565803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SUM(D18:D25)</f>
        <v>4396812</v>
      </c>
      <c r="E17" s="32">
        <f t="shared" si="3"/>
        <v>0</v>
      </c>
      <c r="F17" s="32">
        <f t="shared" si="3"/>
        <v>0</v>
      </c>
      <c r="G17" s="32">
        <f t="shared" si="3"/>
        <v>463327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4860139</v>
      </c>
      <c r="O17" s="45">
        <f t="shared" si="1"/>
        <v>135.16906774947157</v>
      </c>
      <c r="P17" s="10"/>
    </row>
    <row r="18" spans="1:16">
      <c r="A18" s="12"/>
      <c r="B18" s="25">
        <v>322</v>
      </c>
      <c r="C18" s="20" t="s">
        <v>0</v>
      </c>
      <c r="D18" s="46">
        <v>527432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527432</v>
      </c>
      <c r="O18" s="47">
        <f t="shared" si="1"/>
        <v>14.668817443542107</v>
      </c>
      <c r="P18" s="9"/>
    </row>
    <row r="19" spans="1:16">
      <c r="A19" s="12"/>
      <c r="B19" s="25">
        <v>323.10000000000002</v>
      </c>
      <c r="C19" s="20" t="s">
        <v>19</v>
      </c>
      <c r="D19" s="46">
        <v>3649778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3649778</v>
      </c>
      <c r="O19" s="47">
        <f t="shared" si="1"/>
        <v>101.50678607186562</v>
      </c>
      <c r="P19" s="9"/>
    </row>
    <row r="20" spans="1:16">
      <c r="A20" s="12"/>
      <c r="B20" s="25">
        <v>323.39999999999998</v>
      </c>
      <c r="C20" s="20" t="s">
        <v>101</v>
      </c>
      <c r="D20" s="46">
        <v>98819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98819</v>
      </c>
      <c r="O20" s="47">
        <f t="shared" si="1"/>
        <v>2.7483312938035378</v>
      </c>
      <c r="P20" s="9"/>
    </row>
    <row r="21" spans="1:16">
      <c r="A21" s="12"/>
      <c r="B21" s="25">
        <v>324.11</v>
      </c>
      <c r="C21" s="20" t="s">
        <v>20</v>
      </c>
      <c r="D21" s="46">
        <v>0</v>
      </c>
      <c r="E21" s="46">
        <v>0</v>
      </c>
      <c r="F21" s="46">
        <v>0</v>
      </c>
      <c r="G21" s="46">
        <v>128329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128329</v>
      </c>
      <c r="O21" s="47">
        <f t="shared" si="1"/>
        <v>3.5690566247635997</v>
      </c>
      <c r="P21" s="9"/>
    </row>
    <row r="22" spans="1:16">
      <c r="A22" s="12"/>
      <c r="B22" s="25">
        <v>324.12</v>
      </c>
      <c r="C22" s="20" t="s">
        <v>21</v>
      </c>
      <c r="D22" s="46">
        <v>0</v>
      </c>
      <c r="E22" s="46">
        <v>0</v>
      </c>
      <c r="F22" s="46">
        <v>0</v>
      </c>
      <c r="G22" s="46">
        <v>178751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178751</v>
      </c>
      <c r="O22" s="47">
        <f t="shared" si="1"/>
        <v>4.9713816887306708</v>
      </c>
      <c r="P22" s="9"/>
    </row>
    <row r="23" spans="1:16">
      <c r="A23" s="12"/>
      <c r="B23" s="25">
        <v>324.31</v>
      </c>
      <c r="C23" s="20" t="s">
        <v>24</v>
      </c>
      <c r="D23" s="46">
        <v>0</v>
      </c>
      <c r="E23" s="46">
        <v>0</v>
      </c>
      <c r="F23" s="46">
        <v>0</v>
      </c>
      <c r="G23" s="46">
        <v>1824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1824</v>
      </c>
      <c r="O23" s="47">
        <f t="shared" si="1"/>
        <v>5.0728668372455224E-2</v>
      </c>
      <c r="P23" s="9"/>
    </row>
    <row r="24" spans="1:16">
      <c r="A24" s="12"/>
      <c r="B24" s="25">
        <v>324.61</v>
      </c>
      <c r="C24" s="20" t="s">
        <v>26</v>
      </c>
      <c r="D24" s="46">
        <v>0</v>
      </c>
      <c r="E24" s="46">
        <v>0</v>
      </c>
      <c r="F24" s="46">
        <v>0</v>
      </c>
      <c r="G24" s="46">
        <v>154423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154423</v>
      </c>
      <c r="O24" s="47">
        <f t="shared" si="1"/>
        <v>4.2947769496050725</v>
      </c>
      <c r="P24" s="9"/>
    </row>
    <row r="25" spans="1:16">
      <c r="A25" s="12"/>
      <c r="B25" s="25">
        <v>329</v>
      </c>
      <c r="C25" s="20" t="s">
        <v>28</v>
      </c>
      <c r="D25" s="46">
        <v>120783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120783</v>
      </c>
      <c r="O25" s="47">
        <f t="shared" si="1"/>
        <v>3.3591890087885194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SUM(D27:D43)</f>
        <v>5108629</v>
      </c>
      <c r="E26" s="32">
        <f t="shared" si="5"/>
        <v>1943192</v>
      </c>
      <c r="F26" s="32">
        <f t="shared" si="5"/>
        <v>394961</v>
      </c>
      <c r="G26" s="32">
        <f t="shared" si="5"/>
        <v>961520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8408302</v>
      </c>
      <c r="O26" s="45">
        <f t="shared" si="1"/>
        <v>233.84976081877852</v>
      </c>
      <c r="P26" s="10"/>
    </row>
    <row r="27" spans="1:16">
      <c r="A27" s="12"/>
      <c r="B27" s="25">
        <v>331.2</v>
      </c>
      <c r="C27" s="20" t="s">
        <v>29</v>
      </c>
      <c r="D27" s="46">
        <v>3278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3278</v>
      </c>
      <c r="O27" s="47">
        <f t="shared" si="1"/>
        <v>9.1166981866726005E-2</v>
      </c>
      <c r="P27" s="9"/>
    </row>
    <row r="28" spans="1:16">
      <c r="A28" s="12"/>
      <c r="B28" s="25">
        <v>331.39</v>
      </c>
      <c r="C28" s="20" t="s">
        <v>34</v>
      </c>
      <c r="D28" s="46">
        <v>0</v>
      </c>
      <c r="E28" s="46">
        <v>389051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389051</v>
      </c>
      <c r="O28" s="47">
        <f t="shared" si="1"/>
        <v>10.820196907331182</v>
      </c>
      <c r="P28" s="9"/>
    </row>
    <row r="29" spans="1:16">
      <c r="A29" s="12"/>
      <c r="B29" s="25">
        <v>334.2</v>
      </c>
      <c r="C29" s="20" t="s">
        <v>33</v>
      </c>
      <c r="D29" s="46">
        <v>8106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8106</v>
      </c>
      <c r="O29" s="47">
        <f t="shared" si="1"/>
        <v>0.22544220714206253</v>
      </c>
      <c r="P29" s="9"/>
    </row>
    <row r="30" spans="1:16">
      <c r="A30" s="12"/>
      <c r="B30" s="25">
        <v>334.49</v>
      </c>
      <c r="C30" s="20" t="s">
        <v>39</v>
      </c>
      <c r="D30" s="46">
        <v>0</v>
      </c>
      <c r="E30" s="46">
        <v>627321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6">SUM(D30:M30)</f>
        <v>627321</v>
      </c>
      <c r="O30" s="47">
        <f t="shared" si="1"/>
        <v>17.446907331182558</v>
      </c>
      <c r="P30" s="9"/>
    </row>
    <row r="31" spans="1:16">
      <c r="A31" s="12"/>
      <c r="B31" s="25">
        <v>335.12</v>
      </c>
      <c r="C31" s="20" t="s">
        <v>127</v>
      </c>
      <c r="D31" s="46">
        <v>839924</v>
      </c>
      <c r="E31" s="46">
        <v>287702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1127626</v>
      </c>
      <c r="O31" s="47">
        <f t="shared" si="1"/>
        <v>31.361274891534098</v>
      </c>
      <c r="P31" s="9"/>
    </row>
    <row r="32" spans="1:16">
      <c r="A32" s="12"/>
      <c r="B32" s="25">
        <v>335.14</v>
      </c>
      <c r="C32" s="20" t="s">
        <v>128</v>
      </c>
      <c r="D32" s="46">
        <v>46378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46378</v>
      </c>
      <c r="O32" s="47">
        <f t="shared" si="1"/>
        <v>1.289854266325509</v>
      </c>
      <c r="P32" s="9"/>
    </row>
    <row r="33" spans="1:16">
      <c r="A33" s="12"/>
      <c r="B33" s="25">
        <v>335.15</v>
      </c>
      <c r="C33" s="20" t="s">
        <v>129</v>
      </c>
      <c r="D33" s="46">
        <v>35054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35054</v>
      </c>
      <c r="O33" s="47">
        <f t="shared" si="1"/>
        <v>0.97491378351318281</v>
      </c>
      <c r="P33" s="9"/>
    </row>
    <row r="34" spans="1:16">
      <c r="A34" s="12"/>
      <c r="B34" s="25">
        <v>335.18</v>
      </c>
      <c r="C34" s="20" t="s">
        <v>130</v>
      </c>
      <c r="D34" s="46">
        <v>2774726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2774726</v>
      </c>
      <c r="O34" s="47">
        <f t="shared" si="1"/>
        <v>77.170041161419519</v>
      </c>
      <c r="P34" s="9"/>
    </row>
    <row r="35" spans="1:16">
      <c r="A35" s="12"/>
      <c r="B35" s="25">
        <v>335.21</v>
      </c>
      <c r="C35" s="20" t="s">
        <v>46</v>
      </c>
      <c r="D35" s="46">
        <v>11210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11210</v>
      </c>
      <c r="O35" s="47">
        <f t="shared" si="1"/>
        <v>0.3117699410390477</v>
      </c>
      <c r="P35" s="9"/>
    </row>
    <row r="36" spans="1:16">
      <c r="A36" s="12"/>
      <c r="B36" s="25">
        <v>335.49</v>
      </c>
      <c r="C36" s="20" t="s">
        <v>47</v>
      </c>
      <c r="D36" s="46">
        <v>0</v>
      </c>
      <c r="E36" s="46">
        <v>164914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164914</v>
      </c>
      <c r="O36" s="47">
        <f t="shared" si="1"/>
        <v>4.5865502280565131</v>
      </c>
      <c r="P36" s="9"/>
    </row>
    <row r="37" spans="1:16">
      <c r="A37" s="12"/>
      <c r="B37" s="25">
        <v>337.2</v>
      </c>
      <c r="C37" s="20" t="s">
        <v>131</v>
      </c>
      <c r="D37" s="46">
        <v>106100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7">SUM(D37:M37)</f>
        <v>106100</v>
      </c>
      <c r="O37" s="47">
        <f t="shared" ref="O37:O68" si="8">(N37/O$79)</f>
        <v>2.950828790744243</v>
      </c>
      <c r="P37" s="9"/>
    </row>
    <row r="38" spans="1:16">
      <c r="A38" s="12"/>
      <c r="B38" s="25">
        <v>337.3</v>
      </c>
      <c r="C38" s="20" t="s">
        <v>104</v>
      </c>
      <c r="D38" s="46">
        <v>0</v>
      </c>
      <c r="E38" s="46">
        <v>30221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30221</v>
      </c>
      <c r="O38" s="47">
        <f t="shared" si="8"/>
        <v>0.84049949938814106</v>
      </c>
      <c r="P38" s="9"/>
    </row>
    <row r="39" spans="1:16">
      <c r="A39" s="12"/>
      <c r="B39" s="25">
        <v>337.4</v>
      </c>
      <c r="C39" s="20" t="s">
        <v>132</v>
      </c>
      <c r="D39" s="46">
        <v>0</v>
      </c>
      <c r="E39" s="46">
        <v>0</v>
      </c>
      <c r="F39" s="46">
        <v>0</v>
      </c>
      <c r="G39" s="46">
        <v>961520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961520</v>
      </c>
      <c r="O39" s="47">
        <f t="shared" si="8"/>
        <v>26.741573033707866</v>
      </c>
      <c r="P39" s="9"/>
    </row>
    <row r="40" spans="1:16">
      <c r="A40" s="12"/>
      <c r="B40" s="25">
        <v>337.7</v>
      </c>
      <c r="C40" s="20" t="s">
        <v>48</v>
      </c>
      <c r="D40" s="46">
        <v>1236264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1236264</v>
      </c>
      <c r="O40" s="47">
        <f t="shared" si="8"/>
        <v>34.382689954388695</v>
      </c>
      <c r="P40" s="9"/>
    </row>
    <row r="41" spans="1:16">
      <c r="A41" s="12"/>
      <c r="B41" s="25">
        <v>337.9</v>
      </c>
      <c r="C41" s="20" t="s">
        <v>133</v>
      </c>
      <c r="D41" s="46">
        <v>10069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10069</v>
      </c>
      <c r="O41" s="47">
        <f t="shared" si="8"/>
        <v>0.28003671153632215</v>
      </c>
      <c r="P41" s="9"/>
    </row>
    <row r="42" spans="1:16">
      <c r="A42" s="12"/>
      <c r="B42" s="25">
        <v>338</v>
      </c>
      <c r="C42" s="20" t="s">
        <v>49</v>
      </c>
      <c r="D42" s="46">
        <v>0</v>
      </c>
      <c r="E42" s="46">
        <v>443983</v>
      </c>
      <c r="F42" s="46">
        <v>394961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838944</v>
      </c>
      <c r="O42" s="47">
        <f t="shared" si="8"/>
        <v>23.332517521415063</v>
      </c>
      <c r="P42" s="9"/>
    </row>
    <row r="43" spans="1:16">
      <c r="A43" s="12"/>
      <c r="B43" s="25">
        <v>339</v>
      </c>
      <c r="C43" s="20" t="s">
        <v>50</v>
      </c>
      <c r="D43" s="46">
        <v>37520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37520</v>
      </c>
      <c r="O43" s="47">
        <f t="shared" si="8"/>
        <v>1.0434976081877851</v>
      </c>
      <c r="P43" s="9"/>
    </row>
    <row r="44" spans="1:16" ht="15.75">
      <c r="A44" s="29" t="s">
        <v>55</v>
      </c>
      <c r="B44" s="30"/>
      <c r="C44" s="31"/>
      <c r="D44" s="32">
        <f t="shared" ref="D44:M44" si="9">SUM(D45:D57)</f>
        <v>1624475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24440933</v>
      </c>
      <c r="J44" s="32">
        <f t="shared" si="9"/>
        <v>2123630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7"/>
        <v>28189038</v>
      </c>
      <c r="O44" s="45">
        <f t="shared" si="8"/>
        <v>783.98703971520752</v>
      </c>
      <c r="P44" s="10"/>
    </row>
    <row r="45" spans="1:16">
      <c r="A45" s="12"/>
      <c r="B45" s="25">
        <v>341.2</v>
      </c>
      <c r="C45" s="20" t="s">
        <v>134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2123630</v>
      </c>
      <c r="K45" s="46">
        <v>0</v>
      </c>
      <c r="L45" s="46">
        <v>0</v>
      </c>
      <c r="M45" s="46">
        <v>0</v>
      </c>
      <c r="N45" s="46">
        <f t="shared" ref="N45:N57" si="10">SUM(D45:M45)</f>
        <v>2123630</v>
      </c>
      <c r="O45" s="47">
        <f t="shared" si="8"/>
        <v>59.06190899988875</v>
      </c>
      <c r="P45" s="9"/>
    </row>
    <row r="46" spans="1:16">
      <c r="A46" s="12"/>
      <c r="B46" s="25">
        <v>341.3</v>
      </c>
      <c r="C46" s="20" t="s">
        <v>135</v>
      </c>
      <c r="D46" s="46">
        <v>113675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113675</v>
      </c>
      <c r="O46" s="47">
        <f t="shared" si="8"/>
        <v>3.1615029480476138</v>
      </c>
      <c r="P46" s="9"/>
    </row>
    <row r="47" spans="1:16">
      <c r="A47" s="12"/>
      <c r="B47" s="25">
        <v>341.9</v>
      </c>
      <c r="C47" s="20" t="s">
        <v>136</v>
      </c>
      <c r="D47" s="46">
        <v>203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203</v>
      </c>
      <c r="O47" s="47">
        <f t="shared" si="8"/>
        <v>5.6457892980309263E-3</v>
      </c>
      <c r="P47" s="9"/>
    </row>
    <row r="48" spans="1:16">
      <c r="A48" s="12"/>
      <c r="B48" s="25">
        <v>342.1</v>
      </c>
      <c r="C48" s="20" t="s">
        <v>137</v>
      </c>
      <c r="D48" s="46">
        <v>58317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58317</v>
      </c>
      <c r="O48" s="47">
        <f t="shared" si="8"/>
        <v>1.6218989876515741</v>
      </c>
      <c r="P48" s="9"/>
    </row>
    <row r="49" spans="1:16">
      <c r="A49" s="12"/>
      <c r="B49" s="25">
        <v>342.6</v>
      </c>
      <c r="C49" s="20" t="s">
        <v>61</v>
      </c>
      <c r="D49" s="46">
        <v>661374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661374</v>
      </c>
      <c r="O49" s="47">
        <f t="shared" si="8"/>
        <v>18.39398153298476</v>
      </c>
      <c r="P49" s="9"/>
    </row>
    <row r="50" spans="1:16">
      <c r="A50" s="12"/>
      <c r="B50" s="25">
        <v>343.3</v>
      </c>
      <c r="C50" s="20" t="s">
        <v>115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5938840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5938840</v>
      </c>
      <c r="O50" s="47">
        <f t="shared" si="8"/>
        <v>165.16965179664035</v>
      </c>
      <c r="P50" s="9"/>
    </row>
    <row r="51" spans="1:16">
      <c r="A51" s="12"/>
      <c r="B51" s="25">
        <v>343.4</v>
      </c>
      <c r="C51" s="20" t="s">
        <v>63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6462720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6462720</v>
      </c>
      <c r="O51" s="47">
        <f t="shared" si="8"/>
        <v>179.73968183335188</v>
      </c>
      <c r="P51" s="9"/>
    </row>
    <row r="52" spans="1:16">
      <c r="A52" s="12"/>
      <c r="B52" s="25">
        <v>343.5</v>
      </c>
      <c r="C52" s="20" t="s">
        <v>116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9600506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9600506</v>
      </c>
      <c r="O52" s="47">
        <f t="shared" si="8"/>
        <v>267.00706418956503</v>
      </c>
      <c r="P52" s="9"/>
    </row>
    <row r="53" spans="1:16">
      <c r="A53" s="12"/>
      <c r="B53" s="25">
        <v>343.8</v>
      </c>
      <c r="C53" s="20" t="s">
        <v>65</v>
      </c>
      <c r="D53" s="46">
        <v>170741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170741</v>
      </c>
      <c r="O53" s="47">
        <f t="shared" si="8"/>
        <v>4.7486094115029482</v>
      </c>
      <c r="P53" s="9"/>
    </row>
    <row r="54" spans="1:16">
      <c r="A54" s="12"/>
      <c r="B54" s="25">
        <v>343.9</v>
      </c>
      <c r="C54" s="20" t="s">
        <v>66</v>
      </c>
      <c r="D54" s="46">
        <v>12317</v>
      </c>
      <c r="E54" s="46">
        <v>0</v>
      </c>
      <c r="F54" s="46">
        <v>0</v>
      </c>
      <c r="G54" s="46">
        <v>0</v>
      </c>
      <c r="H54" s="46">
        <v>0</v>
      </c>
      <c r="I54" s="46">
        <v>2438867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2451184</v>
      </c>
      <c r="O54" s="47">
        <f t="shared" si="8"/>
        <v>68.171765491155853</v>
      </c>
      <c r="P54" s="9"/>
    </row>
    <row r="55" spans="1:16">
      <c r="A55" s="12"/>
      <c r="B55" s="25">
        <v>347.2</v>
      </c>
      <c r="C55" s="20" t="s">
        <v>70</v>
      </c>
      <c r="D55" s="46">
        <v>566057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566057</v>
      </c>
      <c r="O55" s="47">
        <f t="shared" si="8"/>
        <v>15.74304705751474</v>
      </c>
      <c r="P55" s="9"/>
    </row>
    <row r="56" spans="1:16">
      <c r="A56" s="12"/>
      <c r="B56" s="25">
        <v>347.3</v>
      </c>
      <c r="C56" s="20" t="s">
        <v>138</v>
      </c>
      <c r="D56" s="46">
        <v>29004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29004</v>
      </c>
      <c r="O56" s="47">
        <f t="shared" si="8"/>
        <v>0.80665257536989654</v>
      </c>
      <c r="P56" s="9"/>
    </row>
    <row r="57" spans="1:16">
      <c r="A57" s="12"/>
      <c r="B57" s="25">
        <v>347.4</v>
      </c>
      <c r="C57" s="20" t="s">
        <v>71</v>
      </c>
      <c r="D57" s="46">
        <v>12787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12787</v>
      </c>
      <c r="O57" s="47">
        <f t="shared" si="8"/>
        <v>0.35562910223606631</v>
      </c>
      <c r="P57" s="9"/>
    </row>
    <row r="58" spans="1:16" ht="15.75">
      <c r="A58" s="29" t="s">
        <v>56</v>
      </c>
      <c r="B58" s="30"/>
      <c r="C58" s="31"/>
      <c r="D58" s="32">
        <f t="shared" ref="D58:M58" si="11">SUM(D59:D61)</f>
        <v>156518</v>
      </c>
      <c r="E58" s="32">
        <f t="shared" si="11"/>
        <v>0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ref="N58:N63" si="12">SUM(D58:M58)</f>
        <v>156518</v>
      </c>
      <c r="O58" s="45">
        <f t="shared" si="8"/>
        <v>4.3530426076315498</v>
      </c>
      <c r="P58" s="10"/>
    </row>
    <row r="59" spans="1:16">
      <c r="A59" s="13"/>
      <c r="B59" s="39">
        <v>352</v>
      </c>
      <c r="C59" s="21" t="s">
        <v>75</v>
      </c>
      <c r="D59" s="46">
        <v>27083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27083</v>
      </c>
      <c r="O59" s="47">
        <f t="shared" si="8"/>
        <v>0.75322616531316056</v>
      </c>
      <c r="P59" s="9"/>
    </row>
    <row r="60" spans="1:16">
      <c r="A60" s="13"/>
      <c r="B60" s="39">
        <v>355</v>
      </c>
      <c r="C60" s="21" t="s">
        <v>139</v>
      </c>
      <c r="D60" s="46">
        <v>18423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18423</v>
      </c>
      <c r="O60" s="47">
        <f t="shared" si="8"/>
        <v>0.51237623762376239</v>
      </c>
      <c r="P60" s="9"/>
    </row>
    <row r="61" spans="1:16">
      <c r="A61" s="13"/>
      <c r="B61" s="39">
        <v>359</v>
      </c>
      <c r="C61" s="21" t="s">
        <v>77</v>
      </c>
      <c r="D61" s="46">
        <v>111012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111012</v>
      </c>
      <c r="O61" s="47">
        <f t="shared" si="8"/>
        <v>3.0874402046946265</v>
      </c>
      <c r="P61" s="9"/>
    </row>
    <row r="62" spans="1:16" ht="15.75">
      <c r="A62" s="29" t="s">
        <v>3</v>
      </c>
      <c r="B62" s="30"/>
      <c r="C62" s="31"/>
      <c r="D62" s="32">
        <f t="shared" ref="D62:M62" si="13">SUM(D63:D71)</f>
        <v>199239</v>
      </c>
      <c r="E62" s="32">
        <f t="shared" si="13"/>
        <v>168519</v>
      </c>
      <c r="F62" s="32">
        <f t="shared" si="13"/>
        <v>44</v>
      </c>
      <c r="G62" s="32">
        <f t="shared" si="13"/>
        <v>54042</v>
      </c>
      <c r="H62" s="32">
        <f t="shared" si="13"/>
        <v>0</v>
      </c>
      <c r="I62" s="32">
        <f t="shared" si="13"/>
        <v>138938</v>
      </c>
      <c r="J62" s="32">
        <f t="shared" si="13"/>
        <v>4449</v>
      </c>
      <c r="K62" s="32">
        <f t="shared" si="13"/>
        <v>8527444</v>
      </c>
      <c r="L62" s="32">
        <f t="shared" si="13"/>
        <v>0</v>
      </c>
      <c r="M62" s="32">
        <f t="shared" si="13"/>
        <v>0</v>
      </c>
      <c r="N62" s="32">
        <f t="shared" si="12"/>
        <v>9092675</v>
      </c>
      <c r="O62" s="45">
        <f t="shared" si="8"/>
        <v>252.88338524863721</v>
      </c>
      <c r="P62" s="10"/>
    </row>
    <row r="63" spans="1:16">
      <c r="A63" s="12"/>
      <c r="B63" s="25">
        <v>361.1</v>
      </c>
      <c r="C63" s="20" t="s">
        <v>78</v>
      </c>
      <c r="D63" s="46">
        <v>33517</v>
      </c>
      <c r="E63" s="46">
        <v>16368</v>
      </c>
      <c r="F63" s="46">
        <v>44</v>
      </c>
      <c r="G63" s="46">
        <v>8226</v>
      </c>
      <c r="H63" s="46">
        <v>0</v>
      </c>
      <c r="I63" s="46">
        <v>91306</v>
      </c>
      <c r="J63" s="46">
        <v>4449</v>
      </c>
      <c r="K63" s="46">
        <v>306251</v>
      </c>
      <c r="L63" s="46">
        <v>0</v>
      </c>
      <c r="M63" s="46">
        <v>0</v>
      </c>
      <c r="N63" s="46">
        <f t="shared" si="12"/>
        <v>460161</v>
      </c>
      <c r="O63" s="47">
        <f t="shared" si="8"/>
        <v>12.797891867838469</v>
      </c>
      <c r="P63" s="9"/>
    </row>
    <row r="64" spans="1:16">
      <c r="A64" s="12"/>
      <c r="B64" s="25">
        <v>361.2</v>
      </c>
      <c r="C64" s="20" t="s">
        <v>117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440150</v>
      </c>
      <c r="L64" s="46">
        <v>0</v>
      </c>
      <c r="M64" s="46">
        <v>0</v>
      </c>
      <c r="N64" s="46">
        <f t="shared" ref="N64:N71" si="14">SUM(D64:M64)</f>
        <v>440150</v>
      </c>
      <c r="O64" s="47">
        <f t="shared" si="8"/>
        <v>12.241350539548337</v>
      </c>
      <c r="P64" s="9"/>
    </row>
    <row r="65" spans="1:119">
      <c r="A65" s="12"/>
      <c r="B65" s="25">
        <v>361.3</v>
      </c>
      <c r="C65" s="20" t="s">
        <v>79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3555912</v>
      </c>
      <c r="L65" s="46">
        <v>0</v>
      </c>
      <c r="M65" s="46">
        <v>0</v>
      </c>
      <c r="N65" s="46">
        <f t="shared" si="14"/>
        <v>3555912</v>
      </c>
      <c r="O65" s="47">
        <f t="shared" si="8"/>
        <v>98.89620647458004</v>
      </c>
      <c r="P65" s="9"/>
    </row>
    <row r="66" spans="1:119">
      <c r="A66" s="12"/>
      <c r="B66" s="25">
        <v>362</v>
      </c>
      <c r="C66" s="20" t="s">
        <v>80</v>
      </c>
      <c r="D66" s="46">
        <v>9600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9600</v>
      </c>
      <c r="O66" s="47">
        <f t="shared" si="8"/>
        <v>0.26699299143397487</v>
      </c>
      <c r="P66" s="9"/>
    </row>
    <row r="67" spans="1:119">
      <c r="A67" s="12"/>
      <c r="B67" s="25">
        <v>364</v>
      </c>
      <c r="C67" s="20" t="s">
        <v>140</v>
      </c>
      <c r="D67" s="46">
        <v>23877</v>
      </c>
      <c r="E67" s="46">
        <v>27</v>
      </c>
      <c r="F67" s="46">
        <v>0</v>
      </c>
      <c r="G67" s="46">
        <v>0</v>
      </c>
      <c r="H67" s="46">
        <v>0</v>
      </c>
      <c r="I67" s="46">
        <v>47632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71536</v>
      </c>
      <c r="O67" s="47">
        <f t="shared" si="8"/>
        <v>1.9895427745021692</v>
      </c>
      <c r="P67" s="9"/>
    </row>
    <row r="68" spans="1:119">
      <c r="A68" s="12"/>
      <c r="B68" s="25">
        <v>365</v>
      </c>
      <c r="C68" s="20" t="s">
        <v>141</v>
      </c>
      <c r="D68" s="46">
        <v>200</v>
      </c>
      <c r="E68" s="46">
        <v>1607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1807</v>
      </c>
      <c r="O68" s="47">
        <f t="shared" si="8"/>
        <v>5.0255868283457558E-2</v>
      </c>
      <c r="P68" s="9"/>
    </row>
    <row r="69" spans="1:119">
      <c r="A69" s="12"/>
      <c r="B69" s="25">
        <v>366</v>
      </c>
      <c r="C69" s="20" t="s">
        <v>83</v>
      </c>
      <c r="D69" s="46">
        <v>91808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91808</v>
      </c>
      <c r="O69" s="47">
        <f t="shared" ref="O69:O77" si="15">(N69/O$79)</f>
        <v>2.5533429747469127</v>
      </c>
      <c r="P69" s="9"/>
    </row>
    <row r="70" spans="1:119">
      <c r="A70" s="12"/>
      <c r="B70" s="25">
        <v>368</v>
      </c>
      <c r="C70" s="20" t="s">
        <v>84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4225131</v>
      </c>
      <c r="L70" s="46">
        <v>0</v>
      </c>
      <c r="M70" s="46">
        <v>0</v>
      </c>
      <c r="N70" s="46">
        <f t="shared" si="14"/>
        <v>4225131</v>
      </c>
      <c r="O70" s="47">
        <f t="shared" si="15"/>
        <v>117.50837134275226</v>
      </c>
      <c r="P70" s="9"/>
    </row>
    <row r="71" spans="1:119">
      <c r="A71" s="12"/>
      <c r="B71" s="25">
        <v>369.9</v>
      </c>
      <c r="C71" s="20" t="s">
        <v>85</v>
      </c>
      <c r="D71" s="46">
        <v>40237</v>
      </c>
      <c r="E71" s="46">
        <v>150517</v>
      </c>
      <c r="F71" s="46">
        <v>0</v>
      </c>
      <c r="G71" s="46">
        <v>45816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236570</v>
      </c>
      <c r="O71" s="47">
        <f t="shared" si="15"/>
        <v>6.5794304149516076</v>
      </c>
      <c r="P71" s="9"/>
    </row>
    <row r="72" spans="1:119" ht="15.75">
      <c r="A72" s="29" t="s">
        <v>57</v>
      </c>
      <c r="B72" s="30"/>
      <c r="C72" s="31"/>
      <c r="D72" s="32">
        <f t="shared" ref="D72:M72" si="16">SUM(D73:D76)</f>
        <v>4741</v>
      </c>
      <c r="E72" s="32">
        <f t="shared" si="16"/>
        <v>555843</v>
      </c>
      <c r="F72" s="32">
        <f t="shared" si="16"/>
        <v>790973</v>
      </c>
      <c r="G72" s="32">
        <f t="shared" si="16"/>
        <v>4204204</v>
      </c>
      <c r="H72" s="32">
        <f t="shared" si="16"/>
        <v>0</v>
      </c>
      <c r="I72" s="32">
        <f t="shared" si="16"/>
        <v>532840</v>
      </c>
      <c r="J72" s="32">
        <f t="shared" si="16"/>
        <v>2636697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 t="shared" ref="N72:N77" si="17">SUM(D72:M72)</f>
        <v>8725298</v>
      </c>
      <c r="O72" s="45">
        <f t="shared" si="15"/>
        <v>242.66598064300811</v>
      </c>
      <c r="P72" s="9"/>
    </row>
    <row r="73" spans="1:119">
      <c r="A73" s="12"/>
      <c r="B73" s="25">
        <v>381</v>
      </c>
      <c r="C73" s="20" t="s">
        <v>86</v>
      </c>
      <c r="D73" s="46">
        <v>4741</v>
      </c>
      <c r="E73" s="46">
        <v>555843</v>
      </c>
      <c r="F73" s="46">
        <v>790973</v>
      </c>
      <c r="G73" s="46">
        <v>4204204</v>
      </c>
      <c r="H73" s="46">
        <v>0</v>
      </c>
      <c r="I73" s="46">
        <v>0</v>
      </c>
      <c r="J73" s="46">
        <v>2636697</v>
      </c>
      <c r="K73" s="46">
        <v>0</v>
      </c>
      <c r="L73" s="46">
        <v>0</v>
      </c>
      <c r="M73" s="46">
        <v>0</v>
      </c>
      <c r="N73" s="46">
        <f t="shared" si="17"/>
        <v>8192458</v>
      </c>
      <c r="O73" s="47">
        <f t="shared" si="15"/>
        <v>227.84675714762488</v>
      </c>
      <c r="P73" s="9"/>
    </row>
    <row r="74" spans="1:119">
      <c r="A74" s="12"/>
      <c r="B74" s="25">
        <v>389.3</v>
      </c>
      <c r="C74" s="20" t="s">
        <v>142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5960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5960</v>
      </c>
      <c r="O74" s="47">
        <f t="shared" si="15"/>
        <v>0.16575814884859272</v>
      </c>
      <c r="P74" s="9"/>
    </row>
    <row r="75" spans="1:119">
      <c r="A75" s="12"/>
      <c r="B75" s="25">
        <v>389.8</v>
      </c>
      <c r="C75" s="20" t="s">
        <v>147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518758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518758</v>
      </c>
      <c r="O75" s="47">
        <f t="shared" si="15"/>
        <v>14.427578151073535</v>
      </c>
      <c r="P75" s="9"/>
    </row>
    <row r="76" spans="1:119" ht="15.75" thickBot="1">
      <c r="A76" s="12"/>
      <c r="B76" s="25">
        <v>389.9</v>
      </c>
      <c r="C76" s="20" t="s">
        <v>148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8122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8122</v>
      </c>
      <c r="O76" s="47">
        <f t="shared" si="15"/>
        <v>0.22588719546111916</v>
      </c>
      <c r="P76" s="9"/>
    </row>
    <row r="77" spans="1:119" ht="16.5" thickBot="1">
      <c r="A77" s="14" t="s">
        <v>72</v>
      </c>
      <c r="B77" s="23"/>
      <c r="C77" s="22"/>
      <c r="D77" s="15">
        <f t="shared" ref="D77:M77" si="18">SUM(D5,D17,D26,D44,D58,D62,D72)</f>
        <v>24475938</v>
      </c>
      <c r="E77" s="15">
        <f t="shared" si="18"/>
        <v>5787027</v>
      </c>
      <c r="F77" s="15">
        <f t="shared" si="18"/>
        <v>1185978</v>
      </c>
      <c r="G77" s="15">
        <f t="shared" si="18"/>
        <v>5683093</v>
      </c>
      <c r="H77" s="15">
        <f t="shared" si="18"/>
        <v>0</v>
      </c>
      <c r="I77" s="15">
        <f t="shared" si="18"/>
        <v>25112711</v>
      </c>
      <c r="J77" s="15">
        <f t="shared" si="18"/>
        <v>4764776</v>
      </c>
      <c r="K77" s="15">
        <f t="shared" si="18"/>
        <v>8527444</v>
      </c>
      <c r="L77" s="15">
        <f t="shared" si="18"/>
        <v>0</v>
      </c>
      <c r="M77" s="15">
        <f t="shared" si="18"/>
        <v>0</v>
      </c>
      <c r="N77" s="15">
        <f t="shared" si="17"/>
        <v>75536967</v>
      </c>
      <c r="O77" s="38">
        <f t="shared" si="15"/>
        <v>2100.8167482478584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48" t="s">
        <v>164</v>
      </c>
      <c r="M79" s="48"/>
      <c r="N79" s="48"/>
      <c r="O79" s="43">
        <v>35956</v>
      </c>
    </row>
    <row r="80" spans="1:119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1"/>
    </row>
    <row r="81" spans="1:15" ht="15.75" customHeight="1" thickBot="1">
      <c r="A81" s="52" t="s">
        <v>110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88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12510518</v>
      </c>
      <c r="E5" s="27">
        <f t="shared" si="0"/>
        <v>3277155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15787673</v>
      </c>
      <c r="O5" s="33">
        <f t="shared" ref="O5:O36" si="1">(N5/O$85)</f>
        <v>447.07821482173705</v>
      </c>
      <c r="P5" s="6"/>
    </row>
    <row r="6" spans="1:133">
      <c r="A6" s="12"/>
      <c r="B6" s="25">
        <v>311</v>
      </c>
      <c r="C6" s="20" t="s">
        <v>2</v>
      </c>
      <c r="D6" s="46">
        <v>6613820</v>
      </c>
      <c r="E6" s="46">
        <v>345568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6959388</v>
      </c>
      <c r="O6" s="47">
        <f t="shared" si="1"/>
        <v>197.07722368532836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164916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164916</v>
      </c>
      <c r="O7" s="47">
        <f t="shared" si="1"/>
        <v>4.6701214850055219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994974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994974</v>
      </c>
      <c r="O8" s="47">
        <f t="shared" si="1"/>
        <v>28.175855917084359</v>
      </c>
      <c r="P8" s="9"/>
    </row>
    <row r="9" spans="1:133">
      <c r="A9" s="12"/>
      <c r="B9" s="25">
        <v>312.51</v>
      </c>
      <c r="C9" s="20" t="s">
        <v>95</v>
      </c>
      <c r="D9" s="46">
        <v>240391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240391</v>
      </c>
      <c r="O9" s="47">
        <f t="shared" si="1"/>
        <v>6.8074363548834711</v>
      </c>
      <c r="P9" s="9"/>
    </row>
    <row r="10" spans="1:133">
      <c r="A10" s="12"/>
      <c r="B10" s="25">
        <v>312.52</v>
      </c>
      <c r="C10" s="20" t="s">
        <v>123</v>
      </c>
      <c r="D10" s="46">
        <v>268114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268114</v>
      </c>
      <c r="O10" s="47">
        <f t="shared" si="1"/>
        <v>7.5925013451136971</v>
      </c>
      <c r="P10" s="9"/>
    </row>
    <row r="11" spans="1:133">
      <c r="A11" s="12"/>
      <c r="B11" s="25">
        <v>312.60000000000002</v>
      </c>
      <c r="C11" s="20" t="s">
        <v>124</v>
      </c>
      <c r="D11" s="46">
        <v>0</v>
      </c>
      <c r="E11" s="46">
        <v>1771697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1771697</v>
      </c>
      <c r="O11" s="47">
        <f t="shared" si="1"/>
        <v>50.171240053238186</v>
      </c>
      <c r="P11" s="9"/>
    </row>
    <row r="12" spans="1:133">
      <c r="A12" s="12"/>
      <c r="B12" s="25">
        <v>314.10000000000002</v>
      </c>
      <c r="C12" s="20" t="s">
        <v>12</v>
      </c>
      <c r="D12" s="46">
        <v>3000256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3000256</v>
      </c>
      <c r="O12" s="47">
        <f t="shared" si="1"/>
        <v>84.961798770990853</v>
      </c>
      <c r="P12" s="9"/>
    </row>
    <row r="13" spans="1:133">
      <c r="A13" s="12"/>
      <c r="B13" s="25">
        <v>314.3</v>
      </c>
      <c r="C13" s="20" t="s">
        <v>13</v>
      </c>
      <c r="D13" s="46">
        <v>491819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491819</v>
      </c>
      <c r="O13" s="47">
        <f t="shared" si="1"/>
        <v>13.927420496700933</v>
      </c>
      <c r="P13" s="9"/>
    </row>
    <row r="14" spans="1:133">
      <c r="A14" s="12"/>
      <c r="B14" s="25">
        <v>314.39999999999998</v>
      </c>
      <c r="C14" s="20" t="s">
        <v>100</v>
      </c>
      <c r="D14" s="46">
        <v>33342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33342</v>
      </c>
      <c r="O14" s="47">
        <f t="shared" si="1"/>
        <v>0.94418486109931188</v>
      </c>
      <c r="P14" s="9"/>
    </row>
    <row r="15" spans="1:133">
      <c r="A15" s="12"/>
      <c r="B15" s="25">
        <v>315</v>
      </c>
      <c r="C15" s="20" t="s">
        <v>125</v>
      </c>
      <c r="D15" s="46">
        <v>1422108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1422108</v>
      </c>
      <c r="O15" s="47">
        <f t="shared" si="1"/>
        <v>40.271514739614304</v>
      </c>
      <c r="P15" s="9"/>
    </row>
    <row r="16" spans="1:133">
      <c r="A16" s="12"/>
      <c r="B16" s="25">
        <v>316</v>
      </c>
      <c r="C16" s="20" t="s">
        <v>126</v>
      </c>
      <c r="D16" s="46">
        <v>440668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440668</v>
      </c>
      <c r="O16" s="47">
        <f t="shared" si="1"/>
        <v>12.478917112678051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SUM(D18:D25)</f>
        <v>4062634</v>
      </c>
      <c r="E17" s="32">
        <f t="shared" si="3"/>
        <v>0</v>
      </c>
      <c r="F17" s="32">
        <f t="shared" si="3"/>
        <v>0</v>
      </c>
      <c r="G17" s="32">
        <f t="shared" si="3"/>
        <v>384574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4447208</v>
      </c>
      <c r="O17" s="45">
        <f t="shared" si="1"/>
        <v>125.93685045167501</v>
      </c>
      <c r="P17" s="10"/>
    </row>
    <row r="18" spans="1:16">
      <c r="A18" s="12"/>
      <c r="B18" s="25">
        <v>322</v>
      </c>
      <c r="C18" s="20" t="s">
        <v>0</v>
      </c>
      <c r="D18" s="46">
        <v>441079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441079</v>
      </c>
      <c r="O18" s="47">
        <f t="shared" si="1"/>
        <v>12.490555885934359</v>
      </c>
      <c r="P18" s="9"/>
    </row>
    <row r="19" spans="1:16">
      <c r="A19" s="12"/>
      <c r="B19" s="25">
        <v>323.10000000000002</v>
      </c>
      <c r="C19" s="20" t="s">
        <v>19</v>
      </c>
      <c r="D19" s="46">
        <v>3415770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3415770</v>
      </c>
      <c r="O19" s="47">
        <f t="shared" si="1"/>
        <v>96.728400305836374</v>
      </c>
      <c r="P19" s="9"/>
    </row>
    <row r="20" spans="1:16">
      <c r="A20" s="12"/>
      <c r="B20" s="25">
        <v>323.39999999999998</v>
      </c>
      <c r="C20" s="20" t="s">
        <v>101</v>
      </c>
      <c r="D20" s="46">
        <v>91484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91484</v>
      </c>
      <c r="O20" s="47">
        <f t="shared" si="1"/>
        <v>2.5906606632118483</v>
      </c>
      <c r="P20" s="9"/>
    </row>
    <row r="21" spans="1:16">
      <c r="A21" s="12"/>
      <c r="B21" s="25">
        <v>324.11</v>
      </c>
      <c r="C21" s="20" t="s">
        <v>20</v>
      </c>
      <c r="D21" s="46">
        <v>0</v>
      </c>
      <c r="E21" s="46">
        <v>0</v>
      </c>
      <c r="F21" s="46">
        <v>0</v>
      </c>
      <c r="G21" s="46">
        <v>122343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122343</v>
      </c>
      <c r="O21" s="47">
        <f t="shared" si="1"/>
        <v>3.4645314756605217</v>
      </c>
      <c r="P21" s="9"/>
    </row>
    <row r="22" spans="1:16">
      <c r="A22" s="12"/>
      <c r="B22" s="25">
        <v>324.12</v>
      </c>
      <c r="C22" s="20" t="s">
        <v>21</v>
      </c>
      <c r="D22" s="46">
        <v>0</v>
      </c>
      <c r="E22" s="46">
        <v>0</v>
      </c>
      <c r="F22" s="46">
        <v>0</v>
      </c>
      <c r="G22" s="46">
        <v>26526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26526</v>
      </c>
      <c r="O22" s="47">
        <f t="shared" si="1"/>
        <v>0.7511681250530966</v>
      </c>
      <c r="P22" s="9"/>
    </row>
    <row r="23" spans="1:16">
      <c r="A23" s="12"/>
      <c r="B23" s="25">
        <v>324.31</v>
      </c>
      <c r="C23" s="20" t="s">
        <v>24</v>
      </c>
      <c r="D23" s="46">
        <v>0</v>
      </c>
      <c r="E23" s="46">
        <v>0</v>
      </c>
      <c r="F23" s="46">
        <v>0</v>
      </c>
      <c r="G23" s="46">
        <v>83918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83918</v>
      </c>
      <c r="O23" s="47">
        <f t="shared" si="1"/>
        <v>2.3764052898366042</v>
      </c>
      <c r="P23" s="9"/>
    </row>
    <row r="24" spans="1:16">
      <c r="A24" s="12"/>
      <c r="B24" s="25">
        <v>324.61</v>
      </c>
      <c r="C24" s="20" t="s">
        <v>26</v>
      </c>
      <c r="D24" s="46">
        <v>0</v>
      </c>
      <c r="E24" s="46">
        <v>0</v>
      </c>
      <c r="F24" s="46">
        <v>0</v>
      </c>
      <c r="G24" s="46">
        <v>151787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151787</v>
      </c>
      <c r="O24" s="47">
        <f t="shared" si="1"/>
        <v>4.2983320590150935</v>
      </c>
      <c r="P24" s="9"/>
    </row>
    <row r="25" spans="1:16">
      <c r="A25" s="12"/>
      <c r="B25" s="25">
        <v>329</v>
      </c>
      <c r="C25" s="20" t="s">
        <v>28</v>
      </c>
      <c r="D25" s="46">
        <v>114301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5">SUM(D25:M25)</f>
        <v>114301</v>
      </c>
      <c r="O25" s="47">
        <f t="shared" si="1"/>
        <v>3.2367966471271203</v>
      </c>
      <c r="P25" s="9"/>
    </row>
    <row r="26" spans="1:16" ht="15.75">
      <c r="A26" s="29" t="s">
        <v>30</v>
      </c>
      <c r="B26" s="30"/>
      <c r="C26" s="31"/>
      <c r="D26" s="32">
        <f t="shared" ref="D26:M26" si="6">SUM(D27:D44)</f>
        <v>4198389</v>
      </c>
      <c r="E26" s="32">
        <f t="shared" si="6"/>
        <v>1541298</v>
      </c>
      <c r="F26" s="32">
        <f t="shared" si="6"/>
        <v>390085</v>
      </c>
      <c r="G26" s="32">
        <f t="shared" si="6"/>
        <v>637963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6767735</v>
      </c>
      <c r="O26" s="45">
        <f t="shared" si="1"/>
        <v>191.64995893863448</v>
      </c>
      <c r="P26" s="10"/>
    </row>
    <row r="27" spans="1:16">
      <c r="A27" s="12"/>
      <c r="B27" s="25">
        <v>331.2</v>
      </c>
      <c r="C27" s="20" t="s">
        <v>29</v>
      </c>
      <c r="D27" s="46">
        <v>133189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133189</v>
      </c>
      <c r="O27" s="47">
        <f t="shared" si="1"/>
        <v>3.771670489621386</v>
      </c>
      <c r="P27" s="9"/>
    </row>
    <row r="28" spans="1:16">
      <c r="A28" s="12"/>
      <c r="B28" s="25">
        <v>331.39</v>
      </c>
      <c r="C28" s="20" t="s">
        <v>34</v>
      </c>
      <c r="D28" s="46">
        <v>0</v>
      </c>
      <c r="E28" s="46">
        <v>554203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554203</v>
      </c>
      <c r="O28" s="47">
        <f t="shared" si="1"/>
        <v>15.694022031546456</v>
      </c>
      <c r="P28" s="9"/>
    </row>
    <row r="29" spans="1:16">
      <c r="A29" s="12"/>
      <c r="B29" s="25">
        <v>331.49</v>
      </c>
      <c r="C29" s="20" t="s">
        <v>35</v>
      </c>
      <c r="D29" s="46">
        <v>0</v>
      </c>
      <c r="E29" s="46">
        <v>16180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16180</v>
      </c>
      <c r="O29" s="47">
        <f t="shared" si="1"/>
        <v>0.45818820264491827</v>
      </c>
      <c r="P29" s="9"/>
    </row>
    <row r="30" spans="1:16">
      <c r="A30" s="12"/>
      <c r="B30" s="25">
        <v>331.7</v>
      </c>
      <c r="C30" s="20" t="s">
        <v>32</v>
      </c>
      <c r="D30" s="46">
        <v>86433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86433</v>
      </c>
      <c r="O30" s="47">
        <f t="shared" si="1"/>
        <v>2.4476255203466146</v>
      </c>
      <c r="P30" s="9"/>
    </row>
    <row r="31" spans="1:16">
      <c r="A31" s="12"/>
      <c r="B31" s="25">
        <v>334.2</v>
      </c>
      <c r="C31" s="20" t="s">
        <v>33</v>
      </c>
      <c r="D31" s="46">
        <v>9762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9762</v>
      </c>
      <c r="O31" s="47">
        <f t="shared" si="1"/>
        <v>0.27644210347464104</v>
      </c>
      <c r="P31" s="9"/>
    </row>
    <row r="32" spans="1:16">
      <c r="A32" s="12"/>
      <c r="B32" s="25">
        <v>334.49</v>
      </c>
      <c r="C32" s="20" t="s">
        <v>39</v>
      </c>
      <c r="D32" s="46">
        <v>0</v>
      </c>
      <c r="E32" s="46">
        <v>53820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7">SUM(D32:M32)</f>
        <v>53820</v>
      </c>
      <c r="O32" s="47">
        <f t="shared" si="1"/>
        <v>1.5240846147311189</v>
      </c>
      <c r="P32" s="9"/>
    </row>
    <row r="33" spans="1:16">
      <c r="A33" s="12"/>
      <c r="B33" s="25">
        <v>335.12</v>
      </c>
      <c r="C33" s="20" t="s">
        <v>127</v>
      </c>
      <c r="D33" s="46">
        <v>912280</v>
      </c>
      <c r="E33" s="46">
        <v>326308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1238588</v>
      </c>
      <c r="O33" s="47">
        <f t="shared" si="1"/>
        <v>35.074561776116447</v>
      </c>
      <c r="P33" s="9"/>
    </row>
    <row r="34" spans="1:16">
      <c r="A34" s="12"/>
      <c r="B34" s="25">
        <v>335.14</v>
      </c>
      <c r="C34" s="20" t="s">
        <v>128</v>
      </c>
      <c r="D34" s="46">
        <v>41698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41698</v>
      </c>
      <c r="O34" s="47">
        <f t="shared" si="1"/>
        <v>1.1808115991277999</v>
      </c>
      <c r="P34" s="9"/>
    </row>
    <row r="35" spans="1:16">
      <c r="A35" s="12"/>
      <c r="B35" s="25">
        <v>335.15</v>
      </c>
      <c r="C35" s="20" t="s">
        <v>129</v>
      </c>
      <c r="D35" s="46">
        <v>1657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1657</v>
      </c>
      <c r="O35" s="47">
        <f t="shared" si="1"/>
        <v>4.6923229405601334E-2</v>
      </c>
      <c r="P35" s="9"/>
    </row>
    <row r="36" spans="1:16">
      <c r="A36" s="12"/>
      <c r="B36" s="25">
        <v>335.18</v>
      </c>
      <c r="C36" s="20" t="s">
        <v>130</v>
      </c>
      <c r="D36" s="46">
        <v>2653387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2653387</v>
      </c>
      <c r="O36" s="47">
        <f t="shared" si="1"/>
        <v>75.139098915413584</v>
      </c>
      <c r="P36" s="9"/>
    </row>
    <row r="37" spans="1:16">
      <c r="A37" s="12"/>
      <c r="B37" s="25">
        <v>335.21</v>
      </c>
      <c r="C37" s="20" t="s">
        <v>46</v>
      </c>
      <c r="D37" s="46">
        <v>9839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9839</v>
      </c>
      <c r="O37" s="47">
        <f t="shared" ref="O37:O68" si="8">(N37/O$85)</f>
        <v>0.27862260357375473</v>
      </c>
      <c r="P37" s="9"/>
    </row>
    <row r="38" spans="1:16">
      <c r="A38" s="12"/>
      <c r="B38" s="25">
        <v>335.49</v>
      </c>
      <c r="C38" s="20" t="s">
        <v>47</v>
      </c>
      <c r="D38" s="46">
        <v>0</v>
      </c>
      <c r="E38" s="46">
        <v>156791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156791</v>
      </c>
      <c r="O38" s="47">
        <f t="shared" si="8"/>
        <v>4.4400362472743753</v>
      </c>
      <c r="P38" s="9"/>
    </row>
    <row r="39" spans="1:16">
      <c r="A39" s="12"/>
      <c r="B39" s="25">
        <v>337.2</v>
      </c>
      <c r="C39" s="20" t="s">
        <v>131</v>
      </c>
      <c r="D39" s="46">
        <v>106100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9">SUM(D39:M39)</f>
        <v>106100</v>
      </c>
      <c r="O39" s="47">
        <f t="shared" si="8"/>
        <v>3.0045592274799651</v>
      </c>
      <c r="P39" s="9"/>
    </row>
    <row r="40" spans="1:16">
      <c r="A40" s="12"/>
      <c r="B40" s="25">
        <v>337.4</v>
      </c>
      <c r="C40" s="20" t="s">
        <v>132</v>
      </c>
      <c r="D40" s="46">
        <v>0</v>
      </c>
      <c r="E40" s="46">
        <v>0</v>
      </c>
      <c r="F40" s="46">
        <v>0</v>
      </c>
      <c r="G40" s="46">
        <v>637963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637963</v>
      </c>
      <c r="O40" s="47">
        <f t="shared" si="8"/>
        <v>18.06595304845241</v>
      </c>
      <c r="P40" s="9"/>
    </row>
    <row r="41" spans="1:16">
      <c r="A41" s="12"/>
      <c r="B41" s="25">
        <v>337.7</v>
      </c>
      <c r="C41" s="20" t="s">
        <v>48</v>
      </c>
      <c r="D41" s="46">
        <v>191220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191220</v>
      </c>
      <c r="O41" s="47">
        <f t="shared" si="8"/>
        <v>5.4150029734092264</v>
      </c>
      <c r="P41" s="9"/>
    </row>
    <row r="42" spans="1:16">
      <c r="A42" s="12"/>
      <c r="B42" s="25">
        <v>337.9</v>
      </c>
      <c r="C42" s="20" t="s">
        <v>133</v>
      </c>
      <c r="D42" s="46">
        <v>14848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14848</v>
      </c>
      <c r="O42" s="47">
        <f t="shared" si="8"/>
        <v>0.42046838274856285</v>
      </c>
      <c r="P42" s="9"/>
    </row>
    <row r="43" spans="1:16">
      <c r="A43" s="12"/>
      <c r="B43" s="25">
        <v>338</v>
      </c>
      <c r="C43" s="20" t="s">
        <v>49</v>
      </c>
      <c r="D43" s="46">
        <v>0</v>
      </c>
      <c r="E43" s="46">
        <v>433996</v>
      </c>
      <c r="F43" s="46">
        <v>390085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824081</v>
      </c>
      <c r="O43" s="47">
        <f t="shared" si="8"/>
        <v>23.336476651658028</v>
      </c>
      <c r="P43" s="9"/>
    </row>
    <row r="44" spans="1:16">
      <c r="A44" s="12"/>
      <c r="B44" s="25">
        <v>339</v>
      </c>
      <c r="C44" s="20" t="s">
        <v>50</v>
      </c>
      <c r="D44" s="46">
        <v>37976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37976</v>
      </c>
      <c r="O44" s="47">
        <f t="shared" si="8"/>
        <v>1.0754113216096055</v>
      </c>
      <c r="P44" s="9"/>
    </row>
    <row r="45" spans="1:16" ht="15.75">
      <c r="A45" s="29" t="s">
        <v>55</v>
      </c>
      <c r="B45" s="30"/>
      <c r="C45" s="31"/>
      <c r="D45" s="32">
        <f t="shared" ref="D45:M45" si="10">SUM(D46:D58)</f>
        <v>1538682</v>
      </c>
      <c r="E45" s="32">
        <f t="shared" si="10"/>
        <v>40768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24094412</v>
      </c>
      <c r="J45" s="32">
        <f t="shared" si="10"/>
        <v>1141330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9"/>
        <v>26815192</v>
      </c>
      <c r="O45" s="45">
        <f t="shared" si="8"/>
        <v>759.35751706170527</v>
      </c>
      <c r="P45" s="10"/>
    </row>
    <row r="46" spans="1:16">
      <c r="A46" s="12"/>
      <c r="B46" s="25">
        <v>341.2</v>
      </c>
      <c r="C46" s="20" t="s">
        <v>134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1141330</v>
      </c>
      <c r="K46" s="46">
        <v>0</v>
      </c>
      <c r="L46" s="46">
        <v>0</v>
      </c>
      <c r="M46" s="46">
        <v>0</v>
      </c>
      <c r="N46" s="46">
        <f t="shared" ref="N46:N58" si="11">SUM(D46:M46)</f>
        <v>1141330</v>
      </c>
      <c r="O46" s="47">
        <f t="shared" si="8"/>
        <v>32.320391923654178</v>
      </c>
      <c r="P46" s="9"/>
    </row>
    <row r="47" spans="1:16">
      <c r="A47" s="12"/>
      <c r="B47" s="25">
        <v>341.3</v>
      </c>
      <c r="C47" s="20" t="s">
        <v>135</v>
      </c>
      <c r="D47" s="46">
        <v>69644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69644</v>
      </c>
      <c r="O47" s="47">
        <f t="shared" si="8"/>
        <v>1.9721915441905247</v>
      </c>
      <c r="P47" s="9"/>
    </row>
    <row r="48" spans="1:16">
      <c r="A48" s="12"/>
      <c r="B48" s="25">
        <v>341.9</v>
      </c>
      <c r="C48" s="20" t="s">
        <v>136</v>
      </c>
      <c r="D48" s="46">
        <v>203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203</v>
      </c>
      <c r="O48" s="47">
        <f t="shared" si="8"/>
        <v>5.7485911703905081E-3</v>
      </c>
      <c r="P48" s="9"/>
    </row>
    <row r="49" spans="1:16">
      <c r="A49" s="12"/>
      <c r="B49" s="25">
        <v>342.1</v>
      </c>
      <c r="C49" s="20" t="s">
        <v>137</v>
      </c>
      <c r="D49" s="46">
        <v>149382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149382</v>
      </c>
      <c r="O49" s="47">
        <f t="shared" si="8"/>
        <v>4.230226828646674</v>
      </c>
      <c r="P49" s="9"/>
    </row>
    <row r="50" spans="1:16">
      <c r="A50" s="12"/>
      <c r="B50" s="25">
        <v>342.6</v>
      </c>
      <c r="C50" s="20" t="s">
        <v>61</v>
      </c>
      <c r="D50" s="46">
        <v>646484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646484</v>
      </c>
      <c r="O50" s="47">
        <f t="shared" si="8"/>
        <v>18.307252286693284</v>
      </c>
      <c r="P50" s="9"/>
    </row>
    <row r="51" spans="1:16">
      <c r="A51" s="12"/>
      <c r="B51" s="25">
        <v>343.3</v>
      </c>
      <c r="C51" s="20" t="s">
        <v>115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5930747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5930747</v>
      </c>
      <c r="O51" s="47">
        <f t="shared" si="8"/>
        <v>167.94797949763543</v>
      </c>
      <c r="P51" s="9"/>
    </row>
    <row r="52" spans="1:16">
      <c r="A52" s="12"/>
      <c r="B52" s="25">
        <v>343.4</v>
      </c>
      <c r="C52" s="20" t="s">
        <v>63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6398199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6398199</v>
      </c>
      <c r="O52" s="47">
        <f t="shared" si="8"/>
        <v>181.18537082660777</v>
      </c>
      <c r="P52" s="9"/>
    </row>
    <row r="53" spans="1:16">
      <c r="A53" s="12"/>
      <c r="B53" s="25">
        <v>343.5</v>
      </c>
      <c r="C53" s="20" t="s">
        <v>116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9419331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9419331</v>
      </c>
      <c r="O53" s="47">
        <f t="shared" si="8"/>
        <v>266.73833998810636</v>
      </c>
      <c r="P53" s="9"/>
    </row>
    <row r="54" spans="1:16">
      <c r="A54" s="12"/>
      <c r="B54" s="25">
        <v>343.8</v>
      </c>
      <c r="C54" s="20" t="s">
        <v>65</v>
      </c>
      <c r="D54" s="46">
        <v>194128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194128</v>
      </c>
      <c r="O54" s="47">
        <f t="shared" si="8"/>
        <v>5.4973522498796479</v>
      </c>
      <c r="P54" s="9"/>
    </row>
    <row r="55" spans="1:16">
      <c r="A55" s="12"/>
      <c r="B55" s="25">
        <v>343.9</v>
      </c>
      <c r="C55" s="20" t="s">
        <v>66</v>
      </c>
      <c r="D55" s="46">
        <v>5577</v>
      </c>
      <c r="E55" s="46">
        <v>40768</v>
      </c>
      <c r="F55" s="46">
        <v>0</v>
      </c>
      <c r="G55" s="46">
        <v>0</v>
      </c>
      <c r="H55" s="46">
        <v>0</v>
      </c>
      <c r="I55" s="46">
        <v>2346135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2392480</v>
      </c>
      <c r="O55" s="47">
        <f t="shared" si="8"/>
        <v>67.750686715940304</v>
      </c>
      <c r="P55" s="9"/>
    </row>
    <row r="56" spans="1:16">
      <c r="A56" s="12"/>
      <c r="B56" s="25">
        <v>347.2</v>
      </c>
      <c r="C56" s="20" t="s">
        <v>70</v>
      </c>
      <c r="D56" s="46">
        <v>436810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436810</v>
      </c>
      <c r="O56" s="47">
        <f t="shared" si="8"/>
        <v>12.369665562257525</v>
      </c>
      <c r="P56" s="9"/>
    </row>
    <row r="57" spans="1:16">
      <c r="A57" s="12"/>
      <c r="B57" s="25">
        <v>347.3</v>
      </c>
      <c r="C57" s="20" t="s">
        <v>138</v>
      </c>
      <c r="D57" s="46">
        <v>25389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25389</v>
      </c>
      <c r="O57" s="47">
        <f t="shared" si="8"/>
        <v>0.71897035086228867</v>
      </c>
      <c r="P57" s="9"/>
    </row>
    <row r="58" spans="1:16">
      <c r="A58" s="12"/>
      <c r="B58" s="25">
        <v>347.4</v>
      </c>
      <c r="C58" s="20" t="s">
        <v>71</v>
      </c>
      <c r="D58" s="46">
        <v>11065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11065</v>
      </c>
      <c r="O58" s="47">
        <f t="shared" si="8"/>
        <v>0.31334069606094073</v>
      </c>
      <c r="P58" s="9"/>
    </row>
    <row r="59" spans="1:16" ht="15.75">
      <c r="A59" s="29" t="s">
        <v>56</v>
      </c>
      <c r="B59" s="30"/>
      <c r="C59" s="31"/>
      <c r="D59" s="32">
        <f t="shared" ref="D59:M59" si="12">SUM(D60:D62)</f>
        <v>213129</v>
      </c>
      <c r="E59" s="32">
        <f t="shared" si="12"/>
        <v>0</v>
      </c>
      <c r="F59" s="32">
        <f t="shared" si="12"/>
        <v>0</v>
      </c>
      <c r="G59" s="32">
        <f t="shared" si="12"/>
        <v>0</v>
      </c>
      <c r="H59" s="32">
        <f t="shared" si="12"/>
        <v>0</v>
      </c>
      <c r="I59" s="32">
        <f t="shared" si="12"/>
        <v>0</v>
      </c>
      <c r="J59" s="32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0</v>
      </c>
      <c r="N59" s="32">
        <f t="shared" ref="N59:N64" si="13">SUM(D59:M59)</f>
        <v>213129</v>
      </c>
      <c r="O59" s="45">
        <f t="shared" si="8"/>
        <v>6.0354260470648207</v>
      </c>
      <c r="P59" s="10"/>
    </row>
    <row r="60" spans="1:16">
      <c r="A60" s="13"/>
      <c r="B60" s="39">
        <v>352</v>
      </c>
      <c r="C60" s="21" t="s">
        <v>75</v>
      </c>
      <c r="D60" s="46">
        <v>28239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28239</v>
      </c>
      <c r="O60" s="47">
        <f t="shared" si="8"/>
        <v>0.79967717271259875</v>
      </c>
      <c r="P60" s="9"/>
    </row>
    <row r="61" spans="1:16">
      <c r="A61" s="13"/>
      <c r="B61" s="39">
        <v>355</v>
      </c>
      <c r="C61" s="21" t="s">
        <v>139</v>
      </c>
      <c r="D61" s="46">
        <v>76417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76417</v>
      </c>
      <c r="O61" s="47">
        <f t="shared" si="8"/>
        <v>2.1639905983632088</v>
      </c>
      <c r="P61" s="9"/>
    </row>
    <row r="62" spans="1:16">
      <c r="A62" s="13"/>
      <c r="B62" s="39">
        <v>359</v>
      </c>
      <c r="C62" s="21" t="s">
        <v>77</v>
      </c>
      <c r="D62" s="46">
        <v>108473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108473</v>
      </c>
      <c r="O62" s="47">
        <f t="shared" si="8"/>
        <v>3.0717582759890125</v>
      </c>
      <c r="P62" s="9"/>
    </row>
    <row r="63" spans="1:16" ht="15.75">
      <c r="A63" s="29" t="s">
        <v>3</v>
      </c>
      <c r="B63" s="30"/>
      <c r="C63" s="31"/>
      <c r="D63" s="32">
        <f t="shared" ref="D63:M63" si="14">SUM(D64:D72)</f>
        <v>555511</v>
      </c>
      <c r="E63" s="32">
        <f t="shared" si="14"/>
        <v>3538</v>
      </c>
      <c r="F63" s="32">
        <f t="shared" si="14"/>
        <v>47</v>
      </c>
      <c r="G63" s="32">
        <f t="shared" si="14"/>
        <v>5461</v>
      </c>
      <c r="H63" s="32">
        <f t="shared" si="14"/>
        <v>0</v>
      </c>
      <c r="I63" s="32">
        <f t="shared" si="14"/>
        <v>290631</v>
      </c>
      <c r="J63" s="32">
        <f t="shared" si="14"/>
        <v>-279682</v>
      </c>
      <c r="K63" s="32">
        <f t="shared" si="14"/>
        <v>8282719</v>
      </c>
      <c r="L63" s="32">
        <f t="shared" si="14"/>
        <v>0</v>
      </c>
      <c r="M63" s="32">
        <f t="shared" si="14"/>
        <v>0</v>
      </c>
      <c r="N63" s="32">
        <f t="shared" si="13"/>
        <v>8858225</v>
      </c>
      <c r="O63" s="45">
        <f t="shared" si="8"/>
        <v>250.84883753858352</v>
      </c>
      <c r="P63" s="10"/>
    </row>
    <row r="64" spans="1:16">
      <c r="A64" s="12"/>
      <c r="B64" s="25">
        <v>361.1</v>
      </c>
      <c r="C64" s="20" t="s">
        <v>78</v>
      </c>
      <c r="D64" s="46">
        <v>35289</v>
      </c>
      <c r="E64" s="46">
        <v>1540</v>
      </c>
      <c r="F64" s="46">
        <v>47</v>
      </c>
      <c r="G64" s="46">
        <v>5461</v>
      </c>
      <c r="H64" s="46">
        <v>0</v>
      </c>
      <c r="I64" s="46">
        <v>92970</v>
      </c>
      <c r="J64" s="46">
        <v>5536</v>
      </c>
      <c r="K64" s="46">
        <v>460150</v>
      </c>
      <c r="L64" s="46">
        <v>0</v>
      </c>
      <c r="M64" s="46">
        <v>0</v>
      </c>
      <c r="N64" s="46">
        <f t="shared" si="13"/>
        <v>600993</v>
      </c>
      <c r="O64" s="47">
        <f t="shared" si="8"/>
        <v>17.019029819046811</v>
      </c>
      <c r="P64" s="9"/>
    </row>
    <row r="65" spans="1:16">
      <c r="A65" s="12"/>
      <c r="B65" s="25">
        <v>361.2</v>
      </c>
      <c r="C65" s="20" t="s">
        <v>117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114203</v>
      </c>
      <c r="L65" s="46">
        <v>0</v>
      </c>
      <c r="M65" s="46">
        <v>0</v>
      </c>
      <c r="N65" s="46">
        <f t="shared" ref="N65:N72" si="15">SUM(D65:M65)</f>
        <v>114203</v>
      </c>
      <c r="O65" s="47">
        <f t="shared" si="8"/>
        <v>3.2340214651827939</v>
      </c>
      <c r="P65" s="9"/>
    </row>
    <row r="66" spans="1:16">
      <c r="A66" s="12"/>
      <c r="B66" s="25">
        <v>361.3</v>
      </c>
      <c r="C66" s="20" t="s">
        <v>79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3513229</v>
      </c>
      <c r="L66" s="46">
        <v>0</v>
      </c>
      <c r="M66" s="46">
        <v>0</v>
      </c>
      <c r="N66" s="46">
        <f t="shared" si="15"/>
        <v>3513229</v>
      </c>
      <c r="O66" s="47">
        <f t="shared" si="8"/>
        <v>99.48826211310282</v>
      </c>
      <c r="P66" s="9"/>
    </row>
    <row r="67" spans="1:16">
      <c r="A67" s="12"/>
      <c r="B67" s="25">
        <v>362</v>
      </c>
      <c r="C67" s="20" t="s">
        <v>80</v>
      </c>
      <c r="D67" s="46">
        <v>9600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9600</v>
      </c>
      <c r="O67" s="47">
        <f t="shared" si="8"/>
        <v>0.27185455781157081</v>
      </c>
      <c r="P67" s="9"/>
    </row>
    <row r="68" spans="1:16">
      <c r="A68" s="12"/>
      <c r="B68" s="25">
        <v>364</v>
      </c>
      <c r="C68" s="20" t="s">
        <v>140</v>
      </c>
      <c r="D68" s="46">
        <v>2880</v>
      </c>
      <c r="E68" s="46">
        <v>0</v>
      </c>
      <c r="F68" s="46">
        <v>0</v>
      </c>
      <c r="G68" s="46">
        <v>0</v>
      </c>
      <c r="H68" s="46">
        <v>0</v>
      </c>
      <c r="I68" s="46">
        <v>197661</v>
      </c>
      <c r="J68" s="46">
        <v>-285218</v>
      </c>
      <c r="K68" s="46">
        <v>0</v>
      </c>
      <c r="L68" s="46">
        <v>0</v>
      </c>
      <c r="M68" s="46">
        <v>0</v>
      </c>
      <c r="N68" s="46">
        <f t="shared" si="15"/>
        <v>-84677</v>
      </c>
      <c r="O68" s="47">
        <f t="shared" si="8"/>
        <v>-2.3978987908135814</v>
      </c>
      <c r="P68" s="9"/>
    </row>
    <row r="69" spans="1:16">
      <c r="A69" s="12"/>
      <c r="B69" s="25">
        <v>365</v>
      </c>
      <c r="C69" s="20" t="s">
        <v>141</v>
      </c>
      <c r="D69" s="46">
        <v>1739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1739</v>
      </c>
      <c r="O69" s="47">
        <f t="shared" ref="O69:O83" si="16">(N69/O$85)</f>
        <v>4.9245320420241837E-2</v>
      </c>
      <c r="P69" s="9"/>
    </row>
    <row r="70" spans="1:16">
      <c r="A70" s="12"/>
      <c r="B70" s="25">
        <v>366</v>
      </c>
      <c r="C70" s="20" t="s">
        <v>83</v>
      </c>
      <c r="D70" s="46">
        <v>9690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9690</v>
      </c>
      <c r="O70" s="47">
        <f t="shared" si="16"/>
        <v>0.27440319429105431</v>
      </c>
      <c r="P70" s="9"/>
    </row>
    <row r="71" spans="1:16">
      <c r="A71" s="12"/>
      <c r="B71" s="25">
        <v>368</v>
      </c>
      <c r="C71" s="20" t="s">
        <v>84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4194992</v>
      </c>
      <c r="L71" s="46">
        <v>0</v>
      </c>
      <c r="M71" s="46">
        <v>0</v>
      </c>
      <c r="N71" s="46">
        <f t="shared" si="15"/>
        <v>4194992</v>
      </c>
      <c r="O71" s="47">
        <f t="shared" si="16"/>
        <v>118.79455158157053</v>
      </c>
      <c r="P71" s="9"/>
    </row>
    <row r="72" spans="1:16">
      <c r="A72" s="12"/>
      <c r="B72" s="25">
        <v>369.9</v>
      </c>
      <c r="C72" s="20" t="s">
        <v>85</v>
      </c>
      <c r="D72" s="46">
        <v>496313</v>
      </c>
      <c r="E72" s="46">
        <v>1998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145</v>
      </c>
      <c r="L72" s="46">
        <v>0</v>
      </c>
      <c r="M72" s="46">
        <v>0</v>
      </c>
      <c r="N72" s="46">
        <f t="shared" si="15"/>
        <v>498456</v>
      </c>
      <c r="O72" s="47">
        <f t="shared" si="16"/>
        <v>14.115368277971285</v>
      </c>
      <c r="P72" s="9"/>
    </row>
    <row r="73" spans="1:16" ht="15.75">
      <c r="A73" s="29" t="s">
        <v>57</v>
      </c>
      <c r="B73" s="30"/>
      <c r="C73" s="31"/>
      <c r="D73" s="32">
        <f t="shared" ref="D73:M73" si="17">SUM(D74:D82)</f>
        <v>0</v>
      </c>
      <c r="E73" s="32">
        <f t="shared" si="17"/>
        <v>3842691</v>
      </c>
      <c r="F73" s="32">
        <f t="shared" si="17"/>
        <v>4033558</v>
      </c>
      <c r="G73" s="32">
        <f t="shared" si="17"/>
        <v>2209948</v>
      </c>
      <c r="H73" s="32">
        <f t="shared" si="17"/>
        <v>0</v>
      </c>
      <c r="I73" s="32">
        <f t="shared" si="17"/>
        <v>2125085</v>
      </c>
      <c r="J73" s="32">
        <f t="shared" si="17"/>
        <v>712120</v>
      </c>
      <c r="K73" s="32">
        <f t="shared" si="17"/>
        <v>0</v>
      </c>
      <c r="L73" s="32">
        <f t="shared" si="17"/>
        <v>0</v>
      </c>
      <c r="M73" s="32">
        <f t="shared" si="17"/>
        <v>0</v>
      </c>
      <c r="N73" s="32">
        <f>SUM(D73:M73)</f>
        <v>12923402</v>
      </c>
      <c r="O73" s="45">
        <f t="shared" si="16"/>
        <v>365.96726418033018</v>
      </c>
      <c r="P73" s="9"/>
    </row>
    <row r="74" spans="1:16">
      <c r="A74" s="12"/>
      <c r="B74" s="25">
        <v>381</v>
      </c>
      <c r="C74" s="20" t="s">
        <v>86</v>
      </c>
      <c r="D74" s="46">
        <v>0</v>
      </c>
      <c r="E74" s="46">
        <v>552691</v>
      </c>
      <c r="F74" s="46">
        <v>4033558</v>
      </c>
      <c r="G74" s="46">
        <v>2209948</v>
      </c>
      <c r="H74" s="46">
        <v>0</v>
      </c>
      <c r="I74" s="46">
        <v>5470</v>
      </c>
      <c r="J74" s="46">
        <v>712120</v>
      </c>
      <c r="K74" s="46">
        <v>0</v>
      </c>
      <c r="L74" s="46">
        <v>0</v>
      </c>
      <c r="M74" s="46">
        <v>0</v>
      </c>
      <c r="N74" s="46">
        <f>SUM(D74:M74)</f>
        <v>7513787</v>
      </c>
      <c r="O74" s="47">
        <f t="shared" si="16"/>
        <v>212.77679608076346</v>
      </c>
      <c r="P74" s="9"/>
    </row>
    <row r="75" spans="1:16">
      <c r="A75" s="12"/>
      <c r="B75" s="25">
        <v>385</v>
      </c>
      <c r="C75" s="20" t="s">
        <v>105</v>
      </c>
      <c r="D75" s="46">
        <v>0</v>
      </c>
      <c r="E75" s="46">
        <v>3290000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ref="N75:N82" si="18">SUM(D75:M75)</f>
        <v>3290000</v>
      </c>
      <c r="O75" s="47">
        <f t="shared" si="16"/>
        <v>93.166822416673753</v>
      </c>
      <c r="P75" s="9"/>
    </row>
    <row r="76" spans="1:16">
      <c r="A76" s="12"/>
      <c r="B76" s="25">
        <v>389.3</v>
      </c>
      <c r="C76" s="20" t="s">
        <v>142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92148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92148</v>
      </c>
      <c r="O76" s="47">
        <f t="shared" si="16"/>
        <v>2.6094639367938153</v>
      </c>
      <c r="P76" s="9"/>
    </row>
    <row r="77" spans="1:16">
      <c r="A77" s="12"/>
      <c r="B77" s="25">
        <v>389.4</v>
      </c>
      <c r="C77" s="20" t="s">
        <v>143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1150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1150</v>
      </c>
      <c r="O77" s="47">
        <f t="shared" si="16"/>
        <v>3.2565910571177754E-2</v>
      </c>
      <c r="P77" s="9"/>
    </row>
    <row r="78" spans="1:16">
      <c r="A78" s="12"/>
      <c r="B78" s="25">
        <v>389.5</v>
      </c>
      <c r="C78" s="20" t="s">
        <v>144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243238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243238</v>
      </c>
      <c r="O78" s="47">
        <f t="shared" si="16"/>
        <v>6.8880582221844646</v>
      </c>
      <c r="P78" s="9"/>
    </row>
    <row r="79" spans="1:16">
      <c r="A79" s="12"/>
      <c r="B79" s="25">
        <v>389.6</v>
      </c>
      <c r="C79" s="20" t="s">
        <v>145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316488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316488</v>
      </c>
      <c r="O79" s="47">
        <f t="shared" si="16"/>
        <v>8.9623651346529609</v>
      </c>
      <c r="P79" s="9"/>
    </row>
    <row r="80" spans="1:16">
      <c r="A80" s="12"/>
      <c r="B80" s="25">
        <v>389.7</v>
      </c>
      <c r="C80" s="20" t="s">
        <v>146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949791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949791</v>
      </c>
      <c r="O80" s="47">
        <f t="shared" si="16"/>
        <v>26.896355449834338</v>
      </c>
      <c r="P80" s="9"/>
    </row>
    <row r="81" spans="1:119">
      <c r="A81" s="12"/>
      <c r="B81" s="25">
        <v>389.8</v>
      </c>
      <c r="C81" s="20" t="s">
        <v>147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508026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508026</v>
      </c>
      <c r="O81" s="47">
        <f t="shared" si="16"/>
        <v>14.386373290289695</v>
      </c>
      <c r="P81" s="9"/>
    </row>
    <row r="82" spans="1:119" ht="15.75" thickBot="1">
      <c r="A82" s="12"/>
      <c r="B82" s="25">
        <v>389.9</v>
      </c>
      <c r="C82" s="20" t="s">
        <v>148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8774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8774</v>
      </c>
      <c r="O82" s="47">
        <f t="shared" si="16"/>
        <v>0.24846373856653356</v>
      </c>
      <c r="P82" s="9"/>
    </row>
    <row r="83" spans="1:119" ht="16.5" thickBot="1">
      <c r="A83" s="14" t="s">
        <v>72</v>
      </c>
      <c r="B83" s="23"/>
      <c r="C83" s="22"/>
      <c r="D83" s="15">
        <f t="shared" ref="D83:M83" si="19">SUM(D5,D17,D26,D45,D59,D63,D73)</f>
        <v>23078863</v>
      </c>
      <c r="E83" s="15">
        <f t="shared" si="19"/>
        <v>8705450</v>
      </c>
      <c r="F83" s="15">
        <f t="shared" si="19"/>
        <v>4423690</v>
      </c>
      <c r="G83" s="15">
        <f t="shared" si="19"/>
        <v>3237946</v>
      </c>
      <c r="H83" s="15">
        <f t="shared" si="19"/>
        <v>0</v>
      </c>
      <c r="I83" s="15">
        <f t="shared" si="19"/>
        <v>26510128</v>
      </c>
      <c r="J83" s="15">
        <f t="shared" si="19"/>
        <v>1573768</v>
      </c>
      <c r="K83" s="15">
        <f t="shared" si="19"/>
        <v>8282719</v>
      </c>
      <c r="L83" s="15">
        <f t="shared" si="19"/>
        <v>0</v>
      </c>
      <c r="M83" s="15">
        <f t="shared" si="19"/>
        <v>0</v>
      </c>
      <c r="N83" s="15">
        <f>SUM(D83:M83)</f>
        <v>75812564</v>
      </c>
      <c r="O83" s="38">
        <f t="shared" si="16"/>
        <v>2146.8740690397303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48" t="s">
        <v>149</v>
      </c>
      <c r="M85" s="48"/>
      <c r="N85" s="48"/>
      <c r="O85" s="43">
        <v>35313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customHeight="1" thickBot="1">
      <c r="A87" s="52" t="s">
        <v>110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88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12923216</v>
      </c>
      <c r="E5" s="27">
        <f t="shared" si="0"/>
        <v>2024522</v>
      </c>
      <c r="F5" s="27">
        <f t="shared" si="0"/>
        <v>388894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15336632</v>
      </c>
      <c r="O5" s="33">
        <f t="shared" ref="O5:O36" si="1">(N5/O$85)</f>
        <v>438.65320481652032</v>
      </c>
      <c r="P5" s="6"/>
    </row>
    <row r="6" spans="1:133">
      <c r="A6" s="12"/>
      <c r="B6" s="25">
        <v>311</v>
      </c>
      <c r="C6" s="20" t="s">
        <v>2</v>
      </c>
      <c r="D6" s="46">
        <v>6859445</v>
      </c>
      <c r="E6" s="46">
        <v>833971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7693416</v>
      </c>
      <c r="O6" s="47">
        <f t="shared" si="1"/>
        <v>220.04450419014387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169296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169296</v>
      </c>
      <c r="O7" s="47">
        <f t="shared" si="1"/>
        <v>4.8421474129794353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1021255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1021255</v>
      </c>
      <c r="O8" s="47">
        <f t="shared" si="1"/>
        <v>29.209592998312502</v>
      </c>
      <c r="P8" s="9"/>
    </row>
    <row r="9" spans="1:133">
      <c r="A9" s="12"/>
      <c r="B9" s="25">
        <v>312.51</v>
      </c>
      <c r="C9" s="20" t="s">
        <v>99</v>
      </c>
      <c r="D9" s="46">
        <v>235930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235930</v>
      </c>
      <c r="O9" s="47">
        <f t="shared" si="1"/>
        <v>6.7479907330606643</v>
      </c>
      <c r="P9" s="9"/>
    </row>
    <row r="10" spans="1:133">
      <c r="A10" s="12"/>
      <c r="B10" s="25">
        <v>312.52</v>
      </c>
      <c r="C10" s="20" t="s">
        <v>96</v>
      </c>
      <c r="D10" s="46">
        <v>260382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260382</v>
      </c>
      <c r="O10" s="47">
        <f t="shared" si="1"/>
        <v>7.4473586362726314</v>
      </c>
      <c r="P10" s="9"/>
    </row>
    <row r="11" spans="1:133">
      <c r="A11" s="12"/>
      <c r="B11" s="25">
        <v>314.10000000000002</v>
      </c>
      <c r="C11" s="20" t="s">
        <v>12</v>
      </c>
      <c r="D11" s="46">
        <v>2990240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2990240</v>
      </c>
      <c r="O11" s="47">
        <f t="shared" si="1"/>
        <v>85.525841603981348</v>
      </c>
      <c r="P11" s="9"/>
    </row>
    <row r="12" spans="1:133">
      <c r="A12" s="12"/>
      <c r="B12" s="25">
        <v>314.3</v>
      </c>
      <c r="C12" s="20" t="s">
        <v>13</v>
      </c>
      <c r="D12" s="46">
        <v>488873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488873</v>
      </c>
      <c r="O12" s="47">
        <f t="shared" si="1"/>
        <v>13.982581586248319</v>
      </c>
      <c r="P12" s="9"/>
    </row>
    <row r="13" spans="1:133">
      <c r="A13" s="12"/>
      <c r="B13" s="25">
        <v>314.8</v>
      </c>
      <c r="C13" s="20" t="s">
        <v>14</v>
      </c>
      <c r="D13" s="46">
        <v>29000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29000</v>
      </c>
      <c r="O13" s="47">
        <f t="shared" si="1"/>
        <v>0.82944827388954034</v>
      </c>
      <c r="P13" s="9"/>
    </row>
    <row r="14" spans="1:133">
      <c r="A14" s="12"/>
      <c r="B14" s="25">
        <v>315</v>
      </c>
      <c r="C14" s="20" t="s">
        <v>15</v>
      </c>
      <c r="D14" s="46">
        <v>1504198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1504198</v>
      </c>
      <c r="O14" s="47">
        <f t="shared" si="1"/>
        <v>43.022566713382716</v>
      </c>
      <c r="P14" s="9"/>
    </row>
    <row r="15" spans="1:133">
      <c r="A15" s="12"/>
      <c r="B15" s="25">
        <v>316</v>
      </c>
      <c r="C15" s="20" t="s">
        <v>16</v>
      </c>
      <c r="D15" s="46">
        <v>449048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449048</v>
      </c>
      <c r="O15" s="47">
        <f t="shared" si="1"/>
        <v>12.843520292881045</v>
      </c>
      <c r="P15" s="9"/>
    </row>
    <row r="16" spans="1:133">
      <c r="A16" s="12"/>
      <c r="B16" s="25">
        <v>319</v>
      </c>
      <c r="C16" s="20" t="s">
        <v>17</v>
      </c>
      <c r="D16" s="46">
        <v>106100</v>
      </c>
      <c r="E16" s="46">
        <v>0</v>
      </c>
      <c r="F16" s="46">
        <v>388894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494994</v>
      </c>
      <c r="O16" s="47">
        <f t="shared" si="1"/>
        <v>14.157652375368247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SUM(D18:D25)</f>
        <v>4057769</v>
      </c>
      <c r="E17" s="32">
        <f t="shared" si="3"/>
        <v>0</v>
      </c>
      <c r="F17" s="32">
        <f t="shared" si="3"/>
        <v>0</v>
      </c>
      <c r="G17" s="32">
        <f t="shared" si="3"/>
        <v>288505</v>
      </c>
      <c r="H17" s="32">
        <f t="shared" si="3"/>
        <v>0</v>
      </c>
      <c r="I17" s="32">
        <f t="shared" si="3"/>
        <v>369943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4716217</v>
      </c>
      <c r="O17" s="45">
        <f t="shared" si="1"/>
        <v>134.89165689443126</v>
      </c>
      <c r="P17" s="10"/>
    </row>
    <row r="18" spans="1:16">
      <c r="A18" s="12"/>
      <c r="B18" s="25">
        <v>322</v>
      </c>
      <c r="C18" s="20" t="s">
        <v>0</v>
      </c>
      <c r="D18" s="46">
        <v>408139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408139</v>
      </c>
      <c r="O18" s="47">
        <f t="shared" si="1"/>
        <v>11.673454795069073</v>
      </c>
      <c r="P18" s="9"/>
    </row>
    <row r="19" spans="1:16">
      <c r="A19" s="12"/>
      <c r="B19" s="25">
        <v>323.10000000000002</v>
      </c>
      <c r="C19" s="20" t="s">
        <v>19</v>
      </c>
      <c r="D19" s="46">
        <v>3491415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3491415</v>
      </c>
      <c r="O19" s="47">
        <f t="shared" si="1"/>
        <v>99.860280868346535</v>
      </c>
      <c r="P19" s="9"/>
    </row>
    <row r="20" spans="1:16">
      <c r="A20" s="12"/>
      <c r="B20" s="25">
        <v>323.39999999999998</v>
      </c>
      <c r="C20" s="20" t="s">
        <v>101</v>
      </c>
      <c r="D20" s="46">
        <v>75064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75064</v>
      </c>
      <c r="O20" s="47">
        <f t="shared" si="1"/>
        <v>2.146955352801533</v>
      </c>
      <c r="P20" s="9"/>
    </row>
    <row r="21" spans="1:16">
      <c r="A21" s="12"/>
      <c r="B21" s="25">
        <v>324.11</v>
      </c>
      <c r="C21" s="20" t="s">
        <v>20</v>
      </c>
      <c r="D21" s="46">
        <v>0</v>
      </c>
      <c r="E21" s="46">
        <v>0</v>
      </c>
      <c r="F21" s="46">
        <v>0</v>
      </c>
      <c r="G21" s="46">
        <v>154658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154658</v>
      </c>
      <c r="O21" s="47">
        <f t="shared" si="1"/>
        <v>4.4234762463175361</v>
      </c>
      <c r="P21" s="9"/>
    </row>
    <row r="22" spans="1:16">
      <c r="A22" s="12"/>
      <c r="B22" s="25">
        <v>324.12</v>
      </c>
      <c r="C22" s="20" t="s">
        <v>21</v>
      </c>
      <c r="D22" s="46">
        <v>0</v>
      </c>
      <c r="E22" s="46">
        <v>0</v>
      </c>
      <c r="F22" s="46">
        <v>0</v>
      </c>
      <c r="G22" s="46">
        <v>133847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133847</v>
      </c>
      <c r="O22" s="47">
        <f t="shared" si="1"/>
        <v>3.8282470039756316</v>
      </c>
      <c r="P22" s="9"/>
    </row>
    <row r="23" spans="1:16">
      <c r="A23" s="12"/>
      <c r="B23" s="25">
        <v>324.20999999999998</v>
      </c>
      <c r="C23" s="20" t="s">
        <v>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265440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265440</v>
      </c>
      <c r="O23" s="47">
        <f t="shared" si="1"/>
        <v>7.5920258559048133</v>
      </c>
      <c r="P23" s="9"/>
    </row>
    <row r="24" spans="1:16">
      <c r="A24" s="12"/>
      <c r="B24" s="25">
        <v>324.22000000000003</v>
      </c>
      <c r="C24" s="20" t="s">
        <v>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104503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104503</v>
      </c>
      <c r="O24" s="47">
        <f t="shared" si="1"/>
        <v>2.9889597574578839</v>
      </c>
      <c r="P24" s="9"/>
    </row>
    <row r="25" spans="1:16">
      <c r="A25" s="12"/>
      <c r="B25" s="25">
        <v>329</v>
      </c>
      <c r="C25" s="20" t="s">
        <v>28</v>
      </c>
      <c r="D25" s="46">
        <v>83151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5">SUM(D25:M25)</f>
        <v>83151</v>
      </c>
      <c r="O25" s="47">
        <f t="shared" si="1"/>
        <v>2.3782570145582471</v>
      </c>
      <c r="P25" s="9"/>
    </row>
    <row r="26" spans="1:16" ht="15.75">
      <c r="A26" s="29" t="s">
        <v>30</v>
      </c>
      <c r="B26" s="30"/>
      <c r="C26" s="31"/>
      <c r="D26" s="32">
        <f t="shared" ref="D26:M26" si="6">SUM(D27:D45)</f>
        <v>4360103</v>
      </c>
      <c r="E26" s="32">
        <f t="shared" si="6"/>
        <v>3024306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1444294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8828703</v>
      </c>
      <c r="O26" s="45">
        <f t="shared" si="1"/>
        <v>252.51560220804851</v>
      </c>
      <c r="P26" s="10"/>
    </row>
    <row r="27" spans="1:16">
      <c r="A27" s="12"/>
      <c r="B27" s="25">
        <v>331.2</v>
      </c>
      <c r="C27" s="20" t="s">
        <v>29</v>
      </c>
      <c r="D27" s="46">
        <v>598700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598700</v>
      </c>
      <c r="O27" s="47">
        <f t="shared" si="1"/>
        <v>17.123816606126475</v>
      </c>
      <c r="P27" s="9"/>
    </row>
    <row r="28" spans="1:16">
      <c r="A28" s="12"/>
      <c r="B28" s="25">
        <v>331.39</v>
      </c>
      <c r="C28" s="20" t="s">
        <v>34</v>
      </c>
      <c r="D28" s="46">
        <v>0</v>
      </c>
      <c r="E28" s="46">
        <v>433474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433474</v>
      </c>
      <c r="O28" s="47">
        <f t="shared" si="1"/>
        <v>12.398077968137745</v>
      </c>
      <c r="P28" s="9"/>
    </row>
    <row r="29" spans="1:16">
      <c r="A29" s="12"/>
      <c r="B29" s="25">
        <v>331.49</v>
      </c>
      <c r="C29" s="20" t="s">
        <v>35</v>
      </c>
      <c r="D29" s="46">
        <v>0</v>
      </c>
      <c r="E29" s="46">
        <v>506326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506326</v>
      </c>
      <c r="O29" s="47">
        <f t="shared" si="1"/>
        <v>14.481766438806739</v>
      </c>
      <c r="P29" s="9"/>
    </row>
    <row r="30" spans="1:16">
      <c r="A30" s="12"/>
      <c r="B30" s="25">
        <v>331.5</v>
      </c>
      <c r="C30" s="20" t="s">
        <v>31</v>
      </c>
      <c r="D30" s="46">
        <v>0</v>
      </c>
      <c r="E30" s="46">
        <v>243569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243569</v>
      </c>
      <c r="O30" s="47">
        <f t="shared" si="1"/>
        <v>6.9664788490690155</v>
      </c>
      <c r="P30" s="9"/>
    </row>
    <row r="31" spans="1:16">
      <c r="A31" s="12"/>
      <c r="B31" s="25">
        <v>331.61</v>
      </c>
      <c r="C31" s="20" t="s">
        <v>112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56762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56762</v>
      </c>
      <c r="O31" s="47">
        <f t="shared" si="1"/>
        <v>1.6234876869833825</v>
      </c>
      <c r="P31" s="9"/>
    </row>
    <row r="32" spans="1:16">
      <c r="A32" s="12"/>
      <c r="B32" s="25">
        <v>334.2</v>
      </c>
      <c r="C32" s="20" t="s">
        <v>33</v>
      </c>
      <c r="D32" s="46">
        <v>112299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112299</v>
      </c>
      <c r="O32" s="47">
        <f t="shared" si="1"/>
        <v>3.2119383348110859</v>
      </c>
      <c r="P32" s="9"/>
    </row>
    <row r="33" spans="1:16">
      <c r="A33" s="12"/>
      <c r="B33" s="25">
        <v>334.35</v>
      </c>
      <c r="C33" s="20" t="s">
        <v>102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287142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287142</v>
      </c>
      <c r="O33" s="47">
        <f t="shared" si="1"/>
        <v>8.2127391814203587</v>
      </c>
      <c r="P33" s="9"/>
    </row>
    <row r="34" spans="1:16">
      <c r="A34" s="12"/>
      <c r="B34" s="25">
        <v>334.36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451896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7">SUM(D34:M34)</f>
        <v>451896</v>
      </c>
      <c r="O34" s="47">
        <f t="shared" si="1"/>
        <v>12.924977833709923</v>
      </c>
      <c r="P34" s="9"/>
    </row>
    <row r="35" spans="1:16">
      <c r="A35" s="12"/>
      <c r="B35" s="25">
        <v>334.49</v>
      </c>
      <c r="C35" s="20" t="s">
        <v>39</v>
      </c>
      <c r="D35" s="46">
        <v>0</v>
      </c>
      <c r="E35" s="46">
        <v>26312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26312</v>
      </c>
      <c r="O35" s="47">
        <f t="shared" si="1"/>
        <v>0.752566999399365</v>
      </c>
      <c r="P35" s="9"/>
    </row>
    <row r="36" spans="1:16">
      <c r="A36" s="12"/>
      <c r="B36" s="25">
        <v>335.12</v>
      </c>
      <c r="C36" s="20" t="s">
        <v>42</v>
      </c>
      <c r="D36" s="46">
        <v>806537</v>
      </c>
      <c r="E36" s="46">
        <v>309466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1116003</v>
      </c>
      <c r="O36" s="47">
        <f t="shared" si="1"/>
        <v>31.919543517432714</v>
      </c>
      <c r="P36" s="9"/>
    </row>
    <row r="37" spans="1:16">
      <c r="A37" s="12"/>
      <c r="B37" s="25">
        <v>335.14</v>
      </c>
      <c r="C37" s="20" t="s">
        <v>43</v>
      </c>
      <c r="D37" s="46">
        <v>44107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44107</v>
      </c>
      <c r="O37" s="47">
        <f t="shared" ref="O37:O68" si="8">(N37/O$85)</f>
        <v>1.2615336212567572</v>
      </c>
      <c r="P37" s="9"/>
    </row>
    <row r="38" spans="1:16">
      <c r="A38" s="12"/>
      <c r="B38" s="25">
        <v>335.15</v>
      </c>
      <c r="C38" s="20" t="s">
        <v>44</v>
      </c>
      <c r="D38" s="46">
        <v>15281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15281</v>
      </c>
      <c r="O38" s="47">
        <f t="shared" si="8"/>
        <v>0.43706203701055402</v>
      </c>
      <c r="P38" s="9"/>
    </row>
    <row r="39" spans="1:16">
      <c r="A39" s="12"/>
      <c r="B39" s="25">
        <v>335.18</v>
      </c>
      <c r="C39" s="20" t="s">
        <v>45</v>
      </c>
      <c r="D39" s="46">
        <v>2536967</v>
      </c>
      <c r="E39" s="46">
        <v>1462752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3999719</v>
      </c>
      <c r="O39" s="47">
        <f t="shared" si="8"/>
        <v>114.39862139976546</v>
      </c>
      <c r="P39" s="9"/>
    </row>
    <row r="40" spans="1:16">
      <c r="A40" s="12"/>
      <c r="B40" s="25">
        <v>335.23</v>
      </c>
      <c r="C40" s="20" t="s">
        <v>103</v>
      </c>
      <c r="D40" s="46">
        <v>8630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8630</v>
      </c>
      <c r="O40" s="47">
        <f t="shared" si="8"/>
        <v>0.24683236564368047</v>
      </c>
      <c r="P40" s="9"/>
    </row>
    <row r="41" spans="1:16">
      <c r="A41" s="12"/>
      <c r="B41" s="25">
        <v>335.41</v>
      </c>
      <c r="C41" s="20" t="s">
        <v>113</v>
      </c>
      <c r="D41" s="46">
        <v>0</v>
      </c>
      <c r="E41" s="46">
        <v>42407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42407</v>
      </c>
      <c r="O41" s="47">
        <f t="shared" si="8"/>
        <v>1.2129107914080599</v>
      </c>
      <c r="P41" s="9"/>
    </row>
    <row r="42" spans="1:16">
      <c r="A42" s="12"/>
      <c r="B42" s="25">
        <v>337.3</v>
      </c>
      <c r="C42" s="20" t="s">
        <v>104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648494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648494</v>
      </c>
      <c r="O42" s="47">
        <f t="shared" si="8"/>
        <v>18.548007894059435</v>
      </c>
      <c r="P42" s="9"/>
    </row>
    <row r="43" spans="1:16">
      <c r="A43" s="12"/>
      <c r="B43" s="25">
        <v>337.7</v>
      </c>
      <c r="C43" s="20" t="s">
        <v>48</v>
      </c>
      <c r="D43" s="46">
        <v>191330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191330</v>
      </c>
      <c r="O43" s="47">
        <f t="shared" si="8"/>
        <v>5.4723564911477851</v>
      </c>
      <c r="P43" s="9"/>
    </row>
    <row r="44" spans="1:16">
      <c r="A44" s="12"/>
      <c r="B44" s="25">
        <v>338</v>
      </c>
      <c r="C44" s="20" t="s">
        <v>49</v>
      </c>
      <c r="D44" s="46">
        <v>10893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10893</v>
      </c>
      <c r="O44" s="47">
        <f t="shared" si="8"/>
        <v>0.31155793267168147</v>
      </c>
      <c r="P44" s="9"/>
    </row>
    <row r="45" spans="1:16">
      <c r="A45" s="12"/>
      <c r="B45" s="25">
        <v>339</v>
      </c>
      <c r="C45" s="20" t="s">
        <v>50</v>
      </c>
      <c r="D45" s="46">
        <v>35359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35359</v>
      </c>
      <c r="O45" s="47">
        <f t="shared" si="8"/>
        <v>1.0113262591882848</v>
      </c>
      <c r="P45" s="9"/>
    </row>
    <row r="46" spans="1:16" ht="15.75">
      <c r="A46" s="29" t="s">
        <v>55</v>
      </c>
      <c r="B46" s="30"/>
      <c r="C46" s="31"/>
      <c r="D46" s="32">
        <f t="shared" ref="D46:M46" si="9">SUM(D47:D61)</f>
        <v>1552300</v>
      </c>
      <c r="E46" s="32">
        <f t="shared" si="9"/>
        <v>105356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23509947</v>
      </c>
      <c r="J46" s="32">
        <f t="shared" si="9"/>
        <v>883383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26050986</v>
      </c>
      <c r="O46" s="45">
        <f t="shared" si="8"/>
        <v>745.10156451105456</v>
      </c>
      <c r="P46" s="10"/>
    </row>
    <row r="47" spans="1:16">
      <c r="A47" s="12"/>
      <c r="B47" s="25">
        <v>341.2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883383</v>
      </c>
      <c r="K47" s="46">
        <v>0</v>
      </c>
      <c r="L47" s="46">
        <v>0</v>
      </c>
      <c r="M47" s="46">
        <v>0</v>
      </c>
      <c r="N47" s="46">
        <f t="shared" ref="N47:N61" si="10">SUM(D47:M47)</f>
        <v>883383</v>
      </c>
      <c r="O47" s="47">
        <f t="shared" si="8"/>
        <v>25.266224294253927</v>
      </c>
      <c r="P47" s="9"/>
    </row>
    <row r="48" spans="1:16">
      <c r="A48" s="12"/>
      <c r="B48" s="25">
        <v>341.3</v>
      </c>
      <c r="C48" s="20" t="s">
        <v>59</v>
      </c>
      <c r="D48" s="46">
        <v>88730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88730</v>
      </c>
      <c r="O48" s="47">
        <f t="shared" si="8"/>
        <v>2.5378257014558248</v>
      </c>
      <c r="P48" s="9"/>
    </row>
    <row r="49" spans="1:16">
      <c r="A49" s="12"/>
      <c r="B49" s="25">
        <v>341.9</v>
      </c>
      <c r="C49" s="20" t="s">
        <v>60</v>
      </c>
      <c r="D49" s="46">
        <v>102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102</v>
      </c>
      <c r="O49" s="47">
        <f t="shared" si="8"/>
        <v>2.9173697909218315E-3</v>
      </c>
      <c r="P49" s="9"/>
    </row>
    <row r="50" spans="1:16">
      <c r="A50" s="12"/>
      <c r="B50" s="25">
        <v>342.6</v>
      </c>
      <c r="C50" s="20" t="s">
        <v>61</v>
      </c>
      <c r="D50" s="46">
        <v>582797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582797</v>
      </c>
      <c r="O50" s="47">
        <f t="shared" si="8"/>
        <v>16.668964333724222</v>
      </c>
      <c r="P50" s="9"/>
    </row>
    <row r="51" spans="1:16">
      <c r="A51" s="12"/>
      <c r="B51" s="25">
        <v>342.9</v>
      </c>
      <c r="C51" s="20" t="s">
        <v>62</v>
      </c>
      <c r="D51" s="46">
        <v>25905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25905</v>
      </c>
      <c r="O51" s="47">
        <f t="shared" si="8"/>
        <v>0.74092612190029461</v>
      </c>
      <c r="P51" s="9"/>
    </row>
    <row r="52" spans="1:16">
      <c r="A52" s="12"/>
      <c r="B52" s="25">
        <v>343.1</v>
      </c>
      <c r="C52" s="20" t="s">
        <v>114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109196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109196</v>
      </c>
      <c r="O52" s="47">
        <f t="shared" si="8"/>
        <v>3.1231873695049051</v>
      </c>
      <c r="P52" s="9"/>
    </row>
    <row r="53" spans="1:16">
      <c r="A53" s="12"/>
      <c r="B53" s="25">
        <v>343.3</v>
      </c>
      <c r="C53" s="20" t="s">
        <v>115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5879497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5879497</v>
      </c>
      <c r="O53" s="47">
        <f t="shared" si="8"/>
        <v>168.16340130995624</v>
      </c>
      <c r="P53" s="9"/>
    </row>
    <row r="54" spans="1:16">
      <c r="A54" s="12"/>
      <c r="B54" s="25">
        <v>343.4</v>
      </c>
      <c r="C54" s="20" t="s">
        <v>63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6108776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6108776</v>
      </c>
      <c r="O54" s="47">
        <f t="shared" si="8"/>
        <v>174.72116237165002</v>
      </c>
      <c r="P54" s="9"/>
    </row>
    <row r="55" spans="1:16">
      <c r="A55" s="12"/>
      <c r="B55" s="25">
        <v>343.5</v>
      </c>
      <c r="C55" s="20" t="s">
        <v>116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9185563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9185563</v>
      </c>
      <c r="O55" s="47">
        <f t="shared" si="8"/>
        <v>262.72239224322857</v>
      </c>
      <c r="P55" s="9"/>
    </row>
    <row r="56" spans="1:16">
      <c r="A56" s="12"/>
      <c r="B56" s="25">
        <v>343.8</v>
      </c>
      <c r="C56" s="20" t="s">
        <v>65</v>
      </c>
      <c r="D56" s="46">
        <v>185987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185987</v>
      </c>
      <c r="O56" s="47">
        <f t="shared" si="8"/>
        <v>5.319537797099791</v>
      </c>
      <c r="P56" s="9"/>
    </row>
    <row r="57" spans="1:16">
      <c r="A57" s="12"/>
      <c r="B57" s="25">
        <v>343.9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2226915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2226915</v>
      </c>
      <c r="O57" s="47">
        <f t="shared" si="8"/>
        <v>63.693475960300887</v>
      </c>
      <c r="P57" s="9"/>
    </row>
    <row r="58" spans="1:16">
      <c r="A58" s="12"/>
      <c r="B58" s="25">
        <v>344.9</v>
      </c>
      <c r="C58" s="20" t="s">
        <v>67</v>
      </c>
      <c r="D58" s="46">
        <v>0</v>
      </c>
      <c r="E58" s="46">
        <v>105356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105356</v>
      </c>
      <c r="O58" s="47">
        <f t="shared" si="8"/>
        <v>3.0133569773760831</v>
      </c>
      <c r="P58" s="9"/>
    </row>
    <row r="59" spans="1:16">
      <c r="A59" s="12"/>
      <c r="B59" s="25">
        <v>346.9</v>
      </c>
      <c r="C59" s="20" t="s">
        <v>69</v>
      </c>
      <c r="D59" s="46">
        <v>8651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8651</v>
      </c>
      <c r="O59" s="47">
        <f t="shared" si="8"/>
        <v>0.24743300060063494</v>
      </c>
      <c r="P59" s="9"/>
    </row>
    <row r="60" spans="1:16">
      <c r="A60" s="12"/>
      <c r="B60" s="25">
        <v>347.2</v>
      </c>
      <c r="C60" s="20" t="s">
        <v>70</v>
      </c>
      <c r="D60" s="46">
        <v>649749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649749</v>
      </c>
      <c r="O60" s="47">
        <f t="shared" si="8"/>
        <v>18.583902983153621</v>
      </c>
      <c r="P60" s="9"/>
    </row>
    <row r="61" spans="1:16">
      <c r="A61" s="12"/>
      <c r="B61" s="25">
        <v>347.4</v>
      </c>
      <c r="C61" s="20" t="s">
        <v>71</v>
      </c>
      <c r="D61" s="46">
        <v>10379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10379</v>
      </c>
      <c r="O61" s="47">
        <f t="shared" si="8"/>
        <v>0.2968566770586048</v>
      </c>
      <c r="P61" s="9"/>
    </row>
    <row r="62" spans="1:16" ht="15.75">
      <c r="A62" s="29" t="s">
        <v>56</v>
      </c>
      <c r="B62" s="30"/>
      <c r="C62" s="31"/>
      <c r="D62" s="32">
        <f t="shared" ref="D62:M62" si="11">SUM(D63:D66)</f>
        <v>145829</v>
      </c>
      <c r="E62" s="32">
        <f t="shared" si="11"/>
        <v>0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ref="N62:N68" si="12">SUM(D62:M62)</f>
        <v>145829</v>
      </c>
      <c r="O62" s="45">
        <f t="shared" si="8"/>
        <v>4.1709521494150961</v>
      </c>
      <c r="P62" s="10"/>
    </row>
    <row r="63" spans="1:16">
      <c r="A63" s="13"/>
      <c r="B63" s="39">
        <v>351.1</v>
      </c>
      <c r="C63" s="21" t="s">
        <v>74</v>
      </c>
      <c r="D63" s="46">
        <v>98409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98409</v>
      </c>
      <c r="O63" s="47">
        <f t="shared" si="8"/>
        <v>2.814661213282613</v>
      </c>
      <c r="P63" s="9"/>
    </row>
    <row r="64" spans="1:16">
      <c r="A64" s="13"/>
      <c r="B64" s="39">
        <v>352</v>
      </c>
      <c r="C64" s="21" t="s">
        <v>75</v>
      </c>
      <c r="D64" s="46">
        <v>43787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43787</v>
      </c>
      <c r="O64" s="47">
        <f t="shared" si="8"/>
        <v>1.2523810885793554</v>
      </c>
      <c r="P64" s="9"/>
    </row>
    <row r="65" spans="1:16">
      <c r="A65" s="13"/>
      <c r="B65" s="39">
        <v>354</v>
      </c>
      <c r="C65" s="21" t="s">
        <v>76</v>
      </c>
      <c r="D65" s="46">
        <v>1836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1836</v>
      </c>
      <c r="O65" s="47">
        <f t="shared" si="8"/>
        <v>5.2512656236592972E-2</v>
      </c>
      <c r="P65" s="9"/>
    </row>
    <row r="66" spans="1:16">
      <c r="A66" s="13"/>
      <c r="B66" s="39">
        <v>359</v>
      </c>
      <c r="C66" s="21" t="s">
        <v>77</v>
      </c>
      <c r="D66" s="46">
        <v>1797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1797</v>
      </c>
      <c r="O66" s="47">
        <f t="shared" si="8"/>
        <v>5.139719131653462E-2</v>
      </c>
      <c r="P66" s="9"/>
    </row>
    <row r="67" spans="1:16" ht="15.75">
      <c r="A67" s="29" t="s">
        <v>3</v>
      </c>
      <c r="B67" s="30"/>
      <c r="C67" s="31"/>
      <c r="D67" s="32">
        <f t="shared" ref="D67:M67" si="13">SUM(D68:D77)</f>
        <v>178112</v>
      </c>
      <c r="E67" s="32">
        <f t="shared" si="13"/>
        <v>13953</v>
      </c>
      <c r="F67" s="32">
        <f t="shared" si="13"/>
        <v>35</v>
      </c>
      <c r="G67" s="32">
        <f t="shared" si="13"/>
        <v>8329</v>
      </c>
      <c r="H67" s="32">
        <f t="shared" si="13"/>
        <v>0</v>
      </c>
      <c r="I67" s="32">
        <f t="shared" si="13"/>
        <v>151365</v>
      </c>
      <c r="J67" s="32">
        <f t="shared" si="13"/>
        <v>5132</v>
      </c>
      <c r="K67" s="32">
        <f t="shared" si="13"/>
        <v>9481396</v>
      </c>
      <c r="L67" s="32">
        <f t="shared" si="13"/>
        <v>0</v>
      </c>
      <c r="M67" s="32">
        <f t="shared" si="13"/>
        <v>0</v>
      </c>
      <c r="N67" s="32">
        <f t="shared" si="12"/>
        <v>9838322</v>
      </c>
      <c r="O67" s="45">
        <f t="shared" si="8"/>
        <v>281.39238623687896</v>
      </c>
      <c r="P67" s="10"/>
    </row>
    <row r="68" spans="1:16">
      <c r="A68" s="12"/>
      <c r="B68" s="25">
        <v>361.1</v>
      </c>
      <c r="C68" s="20" t="s">
        <v>78</v>
      </c>
      <c r="D68" s="46">
        <v>37192</v>
      </c>
      <c r="E68" s="46">
        <v>782</v>
      </c>
      <c r="F68" s="46">
        <v>35</v>
      </c>
      <c r="G68" s="46">
        <v>3829</v>
      </c>
      <c r="H68" s="46">
        <v>0</v>
      </c>
      <c r="I68" s="46">
        <v>147969</v>
      </c>
      <c r="J68" s="46">
        <v>5132</v>
      </c>
      <c r="K68" s="46">
        <v>291841</v>
      </c>
      <c r="L68" s="46">
        <v>0</v>
      </c>
      <c r="M68" s="46">
        <v>0</v>
      </c>
      <c r="N68" s="46">
        <f t="shared" si="12"/>
        <v>486780</v>
      </c>
      <c r="O68" s="47">
        <f t="shared" si="8"/>
        <v>13.922718302205189</v>
      </c>
      <c r="P68" s="9"/>
    </row>
    <row r="69" spans="1:16">
      <c r="A69" s="12"/>
      <c r="B69" s="25">
        <v>361.2</v>
      </c>
      <c r="C69" s="20" t="s">
        <v>117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275062</v>
      </c>
      <c r="L69" s="46">
        <v>0</v>
      </c>
      <c r="M69" s="46">
        <v>0</v>
      </c>
      <c r="N69" s="46">
        <f t="shared" ref="N69:N77" si="14">SUM(D69:M69)</f>
        <v>275062</v>
      </c>
      <c r="O69" s="47">
        <f t="shared" ref="O69:O83" si="15">(N69/O$85)</f>
        <v>7.8672310728484396</v>
      </c>
      <c r="P69" s="9"/>
    </row>
    <row r="70" spans="1:16">
      <c r="A70" s="12"/>
      <c r="B70" s="25">
        <v>361.3</v>
      </c>
      <c r="C70" s="20" t="s">
        <v>79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4491201</v>
      </c>
      <c r="L70" s="46">
        <v>0</v>
      </c>
      <c r="M70" s="46">
        <v>0</v>
      </c>
      <c r="N70" s="46">
        <f t="shared" si="14"/>
        <v>4491201</v>
      </c>
      <c r="O70" s="47">
        <f t="shared" si="15"/>
        <v>128.45582472899923</v>
      </c>
      <c r="P70" s="9"/>
    </row>
    <row r="71" spans="1:16">
      <c r="A71" s="12"/>
      <c r="B71" s="25">
        <v>361.4</v>
      </c>
      <c r="C71" s="20" t="s">
        <v>118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285321</v>
      </c>
      <c r="L71" s="46">
        <v>0</v>
      </c>
      <c r="M71" s="46">
        <v>0</v>
      </c>
      <c r="N71" s="46">
        <f t="shared" si="14"/>
        <v>285321</v>
      </c>
      <c r="O71" s="47">
        <f t="shared" si="15"/>
        <v>8.1606555501530185</v>
      </c>
      <c r="P71" s="9"/>
    </row>
    <row r="72" spans="1:16">
      <c r="A72" s="12"/>
      <c r="B72" s="25">
        <v>362</v>
      </c>
      <c r="C72" s="20" t="s">
        <v>80</v>
      </c>
      <c r="D72" s="46">
        <v>9611</v>
      </c>
      <c r="E72" s="46">
        <v>596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10207</v>
      </c>
      <c r="O72" s="47">
        <f t="shared" si="15"/>
        <v>0.29193719074450131</v>
      </c>
      <c r="P72" s="9"/>
    </row>
    <row r="73" spans="1:16">
      <c r="A73" s="12"/>
      <c r="B73" s="25">
        <v>364</v>
      </c>
      <c r="C73" s="20" t="s">
        <v>81</v>
      </c>
      <c r="D73" s="46">
        <v>72282</v>
      </c>
      <c r="E73" s="46">
        <v>9998</v>
      </c>
      <c r="F73" s="46">
        <v>0</v>
      </c>
      <c r="G73" s="46">
        <v>0</v>
      </c>
      <c r="H73" s="46">
        <v>0</v>
      </c>
      <c r="I73" s="46">
        <v>-4874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77406</v>
      </c>
      <c r="O73" s="47">
        <f t="shared" si="15"/>
        <v>2.2139404513342678</v>
      </c>
      <c r="P73" s="9"/>
    </row>
    <row r="74" spans="1:16">
      <c r="A74" s="12"/>
      <c r="B74" s="25">
        <v>365</v>
      </c>
      <c r="C74" s="20" t="s">
        <v>82</v>
      </c>
      <c r="D74" s="46">
        <v>5006</v>
      </c>
      <c r="E74" s="46">
        <v>591</v>
      </c>
      <c r="F74" s="46">
        <v>0</v>
      </c>
      <c r="G74" s="46">
        <v>0</v>
      </c>
      <c r="H74" s="46">
        <v>0</v>
      </c>
      <c r="I74" s="46">
        <v>6116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11713</v>
      </c>
      <c r="O74" s="47">
        <f t="shared" si="15"/>
        <v>0.33501129765752369</v>
      </c>
      <c r="P74" s="9"/>
    </row>
    <row r="75" spans="1:16">
      <c r="A75" s="12"/>
      <c r="B75" s="25">
        <v>366</v>
      </c>
      <c r="C75" s="20" t="s">
        <v>83</v>
      </c>
      <c r="D75" s="46">
        <v>20681</v>
      </c>
      <c r="E75" s="46">
        <v>1986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22667</v>
      </c>
      <c r="O75" s="47">
        <f t="shared" si="15"/>
        <v>0.64831393187083486</v>
      </c>
      <c r="P75" s="9"/>
    </row>
    <row r="76" spans="1:16">
      <c r="A76" s="12"/>
      <c r="B76" s="25">
        <v>368</v>
      </c>
      <c r="C76" s="20" t="s">
        <v>84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4137771</v>
      </c>
      <c r="L76" s="46">
        <v>0</v>
      </c>
      <c r="M76" s="46">
        <v>0</v>
      </c>
      <c r="N76" s="46">
        <f t="shared" si="14"/>
        <v>4137771</v>
      </c>
      <c r="O76" s="47">
        <f t="shared" si="15"/>
        <v>118.34713840345508</v>
      </c>
      <c r="P76" s="9"/>
    </row>
    <row r="77" spans="1:16">
      <c r="A77" s="12"/>
      <c r="B77" s="25">
        <v>369.9</v>
      </c>
      <c r="C77" s="20" t="s">
        <v>85</v>
      </c>
      <c r="D77" s="46">
        <v>33340</v>
      </c>
      <c r="E77" s="46">
        <v>0</v>
      </c>
      <c r="F77" s="46">
        <v>0</v>
      </c>
      <c r="G77" s="46">
        <v>4500</v>
      </c>
      <c r="H77" s="46">
        <v>0</v>
      </c>
      <c r="I77" s="46">
        <v>2154</v>
      </c>
      <c r="J77" s="46">
        <v>0</v>
      </c>
      <c r="K77" s="46">
        <v>200</v>
      </c>
      <c r="L77" s="46">
        <v>0</v>
      </c>
      <c r="M77" s="46">
        <v>0</v>
      </c>
      <c r="N77" s="46">
        <f t="shared" si="14"/>
        <v>40194</v>
      </c>
      <c r="O77" s="47">
        <f t="shared" si="15"/>
        <v>1.149615307610903</v>
      </c>
      <c r="P77" s="9"/>
    </row>
    <row r="78" spans="1:16" ht="15.75">
      <c r="A78" s="29" t="s">
        <v>57</v>
      </c>
      <c r="B78" s="30"/>
      <c r="C78" s="31"/>
      <c r="D78" s="32">
        <f t="shared" ref="D78:M78" si="16">SUM(D79:D82)</f>
        <v>0</v>
      </c>
      <c r="E78" s="32">
        <f t="shared" si="16"/>
        <v>1016011</v>
      </c>
      <c r="F78" s="32">
        <f t="shared" si="16"/>
        <v>808268</v>
      </c>
      <c r="G78" s="32">
        <f t="shared" si="16"/>
        <v>2394307</v>
      </c>
      <c r="H78" s="32">
        <f t="shared" si="16"/>
        <v>0</v>
      </c>
      <c r="I78" s="32">
        <f t="shared" si="16"/>
        <v>139159</v>
      </c>
      <c r="J78" s="32">
        <f t="shared" si="16"/>
        <v>785559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 t="shared" ref="N78:N83" si="17">SUM(D78:M78)</f>
        <v>5143304</v>
      </c>
      <c r="O78" s="45">
        <f t="shared" si="15"/>
        <v>147.10705603066097</v>
      </c>
      <c r="P78" s="9"/>
    </row>
    <row r="79" spans="1:16">
      <c r="A79" s="12"/>
      <c r="B79" s="25">
        <v>381</v>
      </c>
      <c r="C79" s="20" t="s">
        <v>86</v>
      </c>
      <c r="D79" s="46">
        <v>0</v>
      </c>
      <c r="E79" s="46">
        <v>532243</v>
      </c>
      <c r="F79" s="46">
        <v>808268</v>
      </c>
      <c r="G79" s="46">
        <v>2394307</v>
      </c>
      <c r="H79" s="46">
        <v>0</v>
      </c>
      <c r="I79" s="46">
        <v>48000</v>
      </c>
      <c r="J79" s="46">
        <v>785559</v>
      </c>
      <c r="K79" s="46">
        <v>0</v>
      </c>
      <c r="L79" s="46">
        <v>0</v>
      </c>
      <c r="M79" s="46">
        <v>0</v>
      </c>
      <c r="N79" s="46">
        <f t="shared" si="17"/>
        <v>4568377</v>
      </c>
      <c r="O79" s="47">
        <f t="shared" si="15"/>
        <v>130.66318679747161</v>
      </c>
      <c r="P79" s="9"/>
    </row>
    <row r="80" spans="1:16">
      <c r="A80" s="12"/>
      <c r="B80" s="25">
        <v>384</v>
      </c>
      <c r="C80" s="20" t="s">
        <v>119</v>
      </c>
      <c r="D80" s="46">
        <v>0</v>
      </c>
      <c r="E80" s="46">
        <v>483768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483768</v>
      </c>
      <c r="O80" s="47">
        <f t="shared" si="15"/>
        <v>13.836570088379144</v>
      </c>
      <c r="P80" s="9"/>
    </row>
    <row r="81" spans="1:119">
      <c r="A81" s="12"/>
      <c r="B81" s="25">
        <v>389.4</v>
      </c>
      <c r="C81" s="20" t="s">
        <v>87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90000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90000</v>
      </c>
      <c r="O81" s="47">
        <f t="shared" si="15"/>
        <v>2.574149815519263</v>
      </c>
      <c r="P81" s="9"/>
    </row>
    <row r="82" spans="1:119" ht="15.75" thickBot="1">
      <c r="A82" s="12"/>
      <c r="B82" s="25">
        <v>389.7</v>
      </c>
      <c r="C82" s="20" t="s">
        <v>120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1159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1159</v>
      </c>
      <c r="O82" s="47">
        <f t="shared" si="15"/>
        <v>3.3149329290964737E-2</v>
      </c>
      <c r="P82" s="9"/>
    </row>
    <row r="83" spans="1:119" ht="16.5" thickBot="1">
      <c r="A83" s="14" t="s">
        <v>72</v>
      </c>
      <c r="B83" s="23"/>
      <c r="C83" s="22"/>
      <c r="D83" s="15">
        <f t="shared" ref="D83:M83" si="18">SUM(D5,D17,D26,D46,D62,D67,D78)</f>
        <v>23217329</v>
      </c>
      <c r="E83" s="15">
        <f t="shared" si="18"/>
        <v>6184148</v>
      </c>
      <c r="F83" s="15">
        <f t="shared" si="18"/>
        <v>1197197</v>
      </c>
      <c r="G83" s="15">
        <f t="shared" si="18"/>
        <v>2691141</v>
      </c>
      <c r="H83" s="15">
        <f t="shared" si="18"/>
        <v>0</v>
      </c>
      <c r="I83" s="15">
        <f t="shared" si="18"/>
        <v>25614708</v>
      </c>
      <c r="J83" s="15">
        <f t="shared" si="18"/>
        <v>1674074</v>
      </c>
      <c r="K83" s="15">
        <f t="shared" si="18"/>
        <v>9481396</v>
      </c>
      <c r="L83" s="15">
        <f t="shared" si="18"/>
        <v>0</v>
      </c>
      <c r="M83" s="15">
        <f t="shared" si="18"/>
        <v>0</v>
      </c>
      <c r="N83" s="15">
        <f t="shared" si="17"/>
        <v>70059993</v>
      </c>
      <c r="O83" s="38">
        <f t="shared" si="15"/>
        <v>2003.8324228470096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48" t="s">
        <v>121</v>
      </c>
      <c r="M85" s="48"/>
      <c r="N85" s="48"/>
      <c r="O85" s="43">
        <v>34963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customHeight="1" thickBot="1">
      <c r="A87" s="52" t="s">
        <v>110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88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13448527</v>
      </c>
      <c r="E5" s="27">
        <f t="shared" si="0"/>
        <v>2128130</v>
      </c>
      <c r="F5" s="27">
        <f t="shared" si="0"/>
        <v>383846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15960503</v>
      </c>
      <c r="O5" s="33">
        <f t="shared" ref="O5:O36" si="1">(N5/O$78)</f>
        <v>459.34792494100043</v>
      </c>
      <c r="P5" s="6"/>
    </row>
    <row r="6" spans="1:133">
      <c r="A6" s="12"/>
      <c r="B6" s="25">
        <v>311</v>
      </c>
      <c r="C6" s="20" t="s">
        <v>2</v>
      </c>
      <c r="D6" s="46">
        <v>7360534</v>
      </c>
      <c r="E6" s="46">
        <v>946856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8307390</v>
      </c>
      <c r="O6" s="47">
        <f t="shared" si="1"/>
        <v>239.08910378173027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167853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167853</v>
      </c>
      <c r="O7" s="47">
        <f t="shared" si="1"/>
        <v>4.8308582282852699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1013421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1013421</v>
      </c>
      <c r="O8" s="47">
        <f t="shared" si="1"/>
        <v>29.16655154550164</v>
      </c>
      <c r="P8" s="9"/>
    </row>
    <row r="9" spans="1:133">
      <c r="A9" s="12"/>
      <c r="B9" s="25">
        <v>312.51</v>
      </c>
      <c r="C9" s="20" t="s">
        <v>99</v>
      </c>
      <c r="D9" s="46">
        <v>223035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223035</v>
      </c>
      <c r="O9" s="47">
        <f t="shared" si="1"/>
        <v>6.4190122604040756</v>
      </c>
      <c r="P9" s="9"/>
    </row>
    <row r="10" spans="1:133">
      <c r="A10" s="12"/>
      <c r="B10" s="25">
        <v>312.52</v>
      </c>
      <c r="C10" s="20" t="s">
        <v>96</v>
      </c>
      <c r="D10" s="46">
        <v>261350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261350</v>
      </c>
      <c r="O10" s="47">
        <f t="shared" si="1"/>
        <v>7.5217291198986933</v>
      </c>
      <c r="P10" s="9"/>
    </row>
    <row r="11" spans="1:133">
      <c r="A11" s="12"/>
      <c r="B11" s="25">
        <v>314.10000000000002</v>
      </c>
      <c r="C11" s="20" t="s">
        <v>12</v>
      </c>
      <c r="D11" s="46">
        <v>3023814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3023814</v>
      </c>
      <c r="O11" s="47">
        <f t="shared" si="1"/>
        <v>87.02624762562597</v>
      </c>
      <c r="P11" s="9"/>
    </row>
    <row r="12" spans="1:133">
      <c r="A12" s="12"/>
      <c r="B12" s="25">
        <v>314.3</v>
      </c>
      <c r="C12" s="20" t="s">
        <v>13</v>
      </c>
      <c r="D12" s="46">
        <v>491103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491103</v>
      </c>
      <c r="O12" s="47">
        <f t="shared" si="1"/>
        <v>14.134087376964255</v>
      </c>
      <c r="P12" s="9"/>
    </row>
    <row r="13" spans="1:133">
      <c r="A13" s="12"/>
      <c r="B13" s="25">
        <v>314.39999999999998</v>
      </c>
      <c r="C13" s="20" t="s">
        <v>100</v>
      </c>
      <c r="D13" s="46">
        <v>22537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22537</v>
      </c>
      <c r="O13" s="47">
        <f t="shared" si="1"/>
        <v>0.6486214240488114</v>
      </c>
      <c r="P13" s="9"/>
    </row>
    <row r="14" spans="1:133">
      <c r="A14" s="12"/>
      <c r="B14" s="25">
        <v>315</v>
      </c>
      <c r="C14" s="20" t="s">
        <v>15</v>
      </c>
      <c r="D14" s="46">
        <v>1498953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1498953</v>
      </c>
      <c r="O14" s="47">
        <f t="shared" si="1"/>
        <v>43.14030391987567</v>
      </c>
      <c r="P14" s="9"/>
    </row>
    <row r="15" spans="1:133">
      <c r="A15" s="12"/>
      <c r="B15" s="25">
        <v>316</v>
      </c>
      <c r="C15" s="20" t="s">
        <v>16</v>
      </c>
      <c r="D15" s="46">
        <v>461101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461101</v>
      </c>
      <c r="O15" s="47">
        <f t="shared" si="1"/>
        <v>13.270621078685316</v>
      </c>
      <c r="P15" s="9"/>
    </row>
    <row r="16" spans="1:133">
      <c r="A16" s="12"/>
      <c r="B16" s="25">
        <v>319</v>
      </c>
      <c r="C16" s="20" t="s">
        <v>17</v>
      </c>
      <c r="D16" s="46">
        <v>106100</v>
      </c>
      <c r="E16" s="46">
        <v>0</v>
      </c>
      <c r="F16" s="46">
        <v>383846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489946</v>
      </c>
      <c r="O16" s="47">
        <f t="shared" si="1"/>
        <v>14.10078857998043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SUM(D18:D28)</f>
        <v>4004323</v>
      </c>
      <c r="E17" s="32">
        <f t="shared" si="3"/>
        <v>0</v>
      </c>
      <c r="F17" s="32">
        <f t="shared" si="3"/>
        <v>0</v>
      </c>
      <c r="G17" s="32">
        <f t="shared" si="3"/>
        <v>158634</v>
      </c>
      <c r="H17" s="32">
        <f t="shared" si="3"/>
        <v>0</v>
      </c>
      <c r="I17" s="32">
        <f t="shared" si="3"/>
        <v>307707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4470664</v>
      </c>
      <c r="O17" s="45">
        <f t="shared" si="1"/>
        <v>128.66701203016174</v>
      </c>
      <c r="P17" s="10"/>
    </row>
    <row r="18" spans="1:16">
      <c r="A18" s="12"/>
      <c r="B18" s="25">
        <v>322</v>
      </c>
      <c r="C18" s="20" t="s">
        <v>0</v>
      </c>
      <c r="D18" s="46">
        <v>313007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313007</v>
      </c>
      <c r="O18" s="47">
        <f t="shared" si="1"/>
        <v>9.0084326253381679</v>
      </c>
      <c r="P18" s="9"/>
    </row>
    <row r="19" spans="1:16">
      <c r="A19" s="12"/>
      <c r="B19" s="25">
        <v>323.10000000000002</v>
      </c>
      <c r="C19" s="20" t="s">
        <v>19</v>
      </c>
      <c r="D19" s="46">
        <v>3506028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4">SUM(D19:M19)</f>
        <v>3506028</v>
      </c>
      <c r="O19" s="47">
        <f t="shared" si="1"/>
        <v>100.90450699361078</v>
      </c>
      <c r="P19" s="9"/>
    </row>
    <row r="20" spans="1:16">
      <c r="A20" s="12"/>
      <c r="B20" s="25">
        <v>323.39999999999998</v>
      </c>
      <c r="C20" s="20" t="s">
        <v>101</v>
      </c>
      <c r="D20" s="46">
        <v>76420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76420</v>
      </c>
      <c r="O20" s="47">
        <f t="shared" si="1"/>
        <v>2.199389857825361</v>
      </c>
      <c r="P20" s="9"/>
    </row>
    <row r="21" spans="1:16">
      <c r="A21" s="12"/>
      <c r="B21" s="25">
        <v>324.11</v>
      </c>
      <c r="C21" s="20" t="s">
        <v>20</v>
      </c>
      <c r="D21" s="46">
        <v>0</v>
      </c>
      <c r="E21" s="46">
        <v>0</v>
      </c>
      <c r="F21" s="46">
        <v>0</v>
      </c>
      <c r="G21" s="46">
        <v>54089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54089</v>
      </c>
      <c r="O21" s="47">
        <f t="shared" si="1"/>
        <v>1.5566971737753985</v>
      </c>
      <c r="P21" s="9"/>
    </row>
    <row r="22" spans="1:16">
      <c r="A22" s="12"/>
      <c r="B22" s="25">
        <v>324.12</v>
      </c>
      <c r="C22" s="20" t="s">
        <v>21</v>
      </c>
      <c r="D22" s="46">
        <v>0</v>
      </c>
      <c r="E22" s="46">
        <v>0</v>
      </c>
      <c r="F22" s="46">
        <v>0</v>
      </c>
      <c r="G22" s="46">
        <v>7818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7818</v>
      </c>
      <c r="O22" s="47">
        <f t="shared" si="1"/>
        <v>0.22500431704368848</v>
      </c>
      <c r="P22" s="9"/>
    </row>
    <row r="23" spans="1:16">
      <c r="A23" s="12"/>
      <c r="B23" s="25">
        <v>324.20999999999998</v>
      </c>
      <c r="C23" s="20" t="s">
        <v>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232684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232684</v>
      </c>
      <c r="O23" s="47">
        <f t="shared" si="1"/>
        <v>6.6967132907385025</v>
      </c>
      <c r="P23" s="9"/>
    </row>
    <row r="24" spans="1:16">
      <c r="A24" s="12"/>
      <c r="B24" s="25">
        <v>324.22000000000003</v>
      </c>
      <c r="C24" s="20" t="s">
        <v>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75023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75023</v>
      </c>
      <c r="O24" s="47">
        <f t="shared" si="1"/>
        <v>2.1591837909399643</v>
      </c>
      <c r="P24" s="9"/>
    </row>
    <row r="25" spans="1:16">
      <c r="A25" s="12"/>
      <c r="B25" s="25">
        <v>324.31</v>
      </c>
      <c r="C25" s="20" t="s">
        <v>24</v>
      </c>
      <c r="D25" s="46">
        <v>0</v>
      </c>
      <c r="E25" s="46">
        <v>0</v>
      </c>
      <c r="F25" s="46">
        <v>0</v>
      </c>
      <c r="G25" s="46">
        <v>10730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10730</v>
      </c>
      <c r="O25" s="47">
        <f t="shared" si="1"/>
        <v>0.30881252518275487</v>
      </c>
      <c r="P25" s="9"/>
    </row>
    <row r="26" spans="1:16">
      <c r="A26" s="12"/>
      <c r="B26" s="25">
        <v>324.32</v>
      </c>
      <c r="C26" s="20" t="s">
        <v>25</v>
      </c>
      <c r="D26" s="46">
        <v>0</v>
      </c>
      <c r="E26" s="46">
        <v>0</v>
      </c>
      <c r="F26" s="46">
        <v>0</v>
      </c>
      <c r="G26" s="46">
        <v>21436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21436</v>
      </c>
      <c r="O26" s="47">
        <f t="shared" si="1"/>
        <v>0.61693432337535259</v>
      </c>
      <c r="P26" s="9"/>
    </row>
    <row r="27" spans="1:16">
      <c r="A27" s="12"/>
      <c r="B27" s="25">
        <v>324.61</v>
      </c>
      <c r="C27" s="20" t="s">
        <v>26</v>
      </c>
      <c r="D27" s="46">
        <v>0</v>
      </c>
      <c r="E27" s="46">
        <v>0</v>
      </c>
      <c r="F27" s="46">
        <v>0</v>
      </c>
      <c r="G27" s="46">
        <v>64561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64561</v>
      </c>
      <c r="O27" s="47">
        <f t="shared" si="1"/>
        <v>1.8580843838139642</v>
      </c>
      <c r="P27" s="9"/>
    </row>
    <row r="28" spans="1:16">
      <c r="A28" s="12"/>
      <c r="B28" s="25">
        <v>329</v>
      </c>
      <c r="C28" s="20" t="s">
        <v>28</v>
      </c>
      <c r="D28" s="46">
        <v>108868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5">SUM(D28:M28)</f>
        <v>108868</v>
      </c>
      <c r="O28" s="47">
        <f t="shared" si="1"/>
        <v>3.133252748517815</v>
      </c>
      <c r="P28" s="9"/>
    </row>
    <row r="29" spans="1:16" ht="15.75">
      <c r="A29" s="29" t="s">
        <v>30</v>
      </c>
      <c r="B29" s="30"/>
      <c r="C29" s="31"/>
      <c r="D29" s="32">
        <f t="shared" ref="D29:M29" si="6">SUM(D30:D44)</f>
        <v>4081280</v>
      </c>
      <c r="E29" s="32">
        <f t="shared" si="6"/>
        <v>2403095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590250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7074625</v>
      </c>
      <c r="O29" s="45">
        <f t="shared" si="1"/>
        <v>203.60976803085248</v>
      </c>
      <c r="P29" s="10"/>
    </row>
    <row r="30" spans="1:16">
      <c r="A30" s="12"/>
      <c r="B30" s="25">
        <v>331.2</v>
      </c>
      <c r="C30" s="20" t="s">
        <v>29</v>
      </c>
      <c r="D30" s="46">
        <v>336128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336128</v>
      </c>
      <c r="O30" s="47">
        <f t="shared" si="1"/>
        <v>9.6738617394808042</v>
      </c>
      <c r="P30" s="9"/>
    </row>
    <row r="31" spans="1:16">
      <c r="A31" s="12"/>
      <c r="B31" s="25">
        <v>331.39</v>
      </c>
      <c r="C31" s="20" t="s">
        <v>34</v>
      </c>
      <c r="D31" s="46">
        <v>250782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250782</v>
      </c>
      <c r="O31" s="47">
        <f t="shared" si="1"/>
        <v>7.217579001899499</v>
      </c>
      <c r="P31" s="9"/>
    </row>
    <row r="32" spans="1:16">
      <c r="A32" s="12"/>
      <c r="B32" s="25">
        <v>331.5</v>
      </c>
      <c r="C32" s="20" t="s">
        <v>31</v>
      </c>
      <c r="D32" s="46">
        <v>0</v>
      </c>
      <c r="E32" s="46">
        <v>703145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703145</v>
      </c>
      <c r="O32" s="47">
        <f t="shared" si="1"/>
        <v>20.236717895585102</v>
      </c>
      <c r="P32" s="9"/>
    </row>
    <row r="33" spans="1:16">
      <c r="A33" s="12"/>
      <c r="B33" s="25">
        <v>334.35</v>
      </c>
      <c r="C33" s="20" t="s">
        <v>102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14356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14356</v>
      </c>
      <c r="O33" s="47">
        <f t="shared" si="1"/>
        <v>0.41316986127899613</v>
      </c>
      <c r="P33" s="9"/>
    </row>
    <row r="34" spans="1:16">
      <c r="A34" s="12"/>
      <c r="B34" s="25">
        <v>334.36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575894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7">SUM(D34:M34)</f>
        <v>575894</v>
      </c>
      <c r="O34" s="47">
        <f t="shared" si="1"/>
        <v>16.574397052898174</v>
      </c>
      <c r="P34" s="9"/>
    </row>
    <row r="35" spans="1:16">
      <c r="A35" s="12"/>
      <c r="B35" s="25">
        <v>334.7</v>
      </c>
      <c r="C35" s="20" t="s">
        <v>40</v>
      </c>
      <c r="D35" s="46">
        <v>7643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7643</v>
      </c>
      <c r="O35" s="47">
        <f t="shared" si="1"/>
        <v>0.21996776607379268</v>
      </c>
      <c r="P35" s="9"/>
    </row>
    <row r="36" spans="1:16">
      <c r="A36" s="12"/>
      <c r="B36" s="25">
        <v>335.12</v>
      </c>
      <c r="C36" s="20" t="s">
        <v>42</v>
      </c>
      <c r="D36" s="46">
        <v>774879</v>
      </c>
      <c r="E36" s="46">
        <v>312366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1087245</v>
      </c>
      <c r="O36" s="47">
        <f t="shared" si="1"/>
        <v>31.291227767225003</v>
      </c>
      <c r="P36" s="9"/>
    </row>
    <row r="37" spans="1:16">
      <c r="A37" s="12"/>
      <c r="B37" s="25">
        <v>335.14</v>
      </c>
      <c r="C37" s="20" t="s">
        <v>43</v>
      </c>
      <c r="D37" s="46">
        <v>36095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36095</v>
      </c>
      <c r="O37" s="47">
        <f t="shared" ref="O37:O68" si="8">(N37/O$78)</f>
        <v>1.0388246129050827</v>
      </c>
      <c r="P37" s="9"/>
    </row>
    <row r="38" spans="1:16">
      <c r="A38" s="12"/>
      <c r="B38" s="25">
        <v>335.15</v>
      </c>
      <c r="C38" s="20" t="s">
        <v>44</v>
      </c>
      <c r="D38" s="46">
        <v>19048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19048</v>
      </c>
      <c r="O38" s="47">
        <f t="shared" si="8"/>
        <v>0.54820698785471711</v>
      </c>
      <c r="P38" s="9"/>
    </row>
    <row r="39" spans="1:16">
      <c r="A39" s="12"/>
      <c r="B39" s="25">
        <v>335.18</v>
      </c>
      <c r="C39" s="20" t="s">
        <v>45</v>
      </c>
      <c r="D39" s="46">
        <v>2398508</v>
      </c>
      <c r="E39" s="46">
        <v>1351775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3750283</v>
      </c>
      <c r="O39" s="47">
        <f t="shared" si="8"/>
        <v>107.93423703447878</v>
      </c>
      <c r="P39" s="9"/>
    </row>
    <row r="40" spans="1:16">
      <c r="A40" s="12"/>
      <c r="B40" s="25">
        <v>335.23</v>
      </c>
      <c r="C40" s="20" t="s">
        <v>103</v>
      </c>
      <c r="D40" s="46">
        <v>11087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11087</v>
      </c>
      <c r="O40" s="47">
        <f t="shared" si="8"/>
        <v>0.31908708916134232</v>
      </c>
      <c r="P40" s="9"/>
    </row>
    <row r="41" spans="1:16">
      <c r="A41" s="12"/>
      <c r="B41" s="25">
        <v>335.49</v>
      </c>
      <c r="C41" s="20" t="s">
        <v>47</v>
      </c>
      <c r="D41" s="46">
        <v>0</v>
      </c>
      <c r="E41" s="46">
        <v>35809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35809</v>
      </c>
      <c r="O41" s="47">
        <f t="shared" si="8"/>
        <v>1.0305934496057101</v>
      </c>
      <c r="P41" s="9"/>
    </row>
    <row r="42" spans="1:16">
      <c r="A42" s="12"/>
      <c r="B42" s="25">
        <v>337.3</v>
      </c>
      <c r="C42" s="20" t="s">
        <v>104</v>
      </c>
      <c r="D42" s="46">
        <v>202349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202349</v>
      </c>
      <c r="O42" s="47">
        <f t="shared" si="8"/>
        <v>5.8236631554711336</v>
      </c>
      <c r="P42" s="9"/>
    </row>
    <row r="43" spans="1:16">
      <c r="A43" s="12"/>
      <c r="B43" s="25">
        <v>338</v>
      </c>
      <c r="C43" s="20" t="s">
        <v>49</v>
      </c>
      <c r="D43" s="46">
        <v>12970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12970</v>
      </c>
      <c r="O43" s="47">
        <f t="shared" si="8"/>
        <v>0.37328037759742128</v>
      </c>
      <c r="P43" s="9"/>
    </row>
    <row r="44" spans="1:16">
      <c r="A44" s="12"/>
      <c r="B44" s="25">
        <v>339</v>
      </c>
      <c r="C44" s="20" t="s">
        <v>50</v>
      </c>
      <c r="D44" s="46">
        <v>31791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31791</v>
      </c>
      <c r="O44" s="47">
        <f t="shared" si="8"/>
        <v>0.91495423933690212</v>
      </c>
      <c r="P44" s="9"/>
    </row>
    <row r="45" spans="1:16" ht="15.75">
      <c r="A45" s="29" t="s">
        <v>55</v>
      </c>
      <c r="B45" s="30"/>
      <c r="C45" s="31"/>
      <c r="D45" s="32">
        <f t="shared" ref="D45:M45" si="9">SUM(D46:D58)</f>
        <v>1450229</v>
      </c>
      <c r="E45" s="32">
        <f t="shared" si="9"/>
        <v>132330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23696959</v>
      </c>
      <c r="J45" s="32">
        <f t="shared" si="9"/>
        <v>669440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25948958</v>
      </c>
      <c r="O45" s="45">
        <f t="shared" si="8"/>
        <v>746.81856904391873</v>
      </c>
      <c r="P45" s="10"/>
    </row>
    <row r="46" spans="1:16">
      <c r="A46" s="12"/>
      <c r="B46" s="25">
        <v>341.2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669440</v>
      </c>
      <c r="K46" s="46">
        <v>0</v>
      </c>
      <c r="L46" s="46">
        <v>0</v>
      </c>
      <c r="M46" s="46">
        <v>0</v>
      </c>
      <c r="N46" s="46">
        <f t="shared" ref="N46:N58" si="10">SUM(D46:M46)</f>
        <v>669440</v>
      </c>
      <c r="O46" s="47">
        <f t="shared" si="8"/>
        <v>19.26667817878317</v>
      </c>
      <c r="P46" s="9"/>
    </row>
    <row r="47" spans="1:16">
      <c r="A47" s="12"/>
      <c r="B47" s="25">
        <v>341.3</v>
      </c>
      <c r="C47" s="20" t="s">
        <v>59</v>
      </c>
      <c r="D47" s="46">
        <v>38405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38405</v>
      </c>
      <c r="O47" s="47">
        <f t="shared" si="8"/>
        <v>1.1053070857077074</v>
      </c>
      <c r="P47" s="9"/>
    </row>
    <row r="48" spans="1:16">
      <c r="A48" s="12"/>
      <c r="B48" s="25">
        <v>341.9</v>
      </c>
      <c r="C48" s="20" t="s">
        <v>60</v>
      </c>
      <c r="D48" s="46">
        <v>203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203</v>
      </c>
      <c r="O48" s="47">
        <f t="shared" si="8"/>
        <v>5.8423991250791457E-3</v>
      </c>
      <c r="P48" s="9"/>
    </row>
    <row r="49" spans="1:16">
      <c r="A49" s="12"/>
      <c r="B49" s="25">
        <v>342.6</v>
      </c>
      <c r="C49" s="20" t="s">
        <v>61</v>
      </c>
      <c r="D49" s="46">
        <v>718627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718627</v>
      </c>
      <c r="O49" s="47">
        <f t="shared" si="8"/>
        <v>20.682294364818972</v>
      </c>
      <c r="P49" s="9"/>
    </row>
    <row r="50" spans="1:16">
      <c r="A50" s="12"/>
      <c r="B50" s="25">
        <v>342.9</v>
      </c>
      <c r="C50" s="20" t="s">
        <v>62</v>
      </c>
      <c r="D50" s="46">
        <v>32788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32788</v>
      </c>
      <c r="O50" s="47">
        <f t="shared" si="8"/>
        <v>0.94364818971968001</v>
      </c>
      <c r="P50" s="9"/>
    </row>
    <row r="51" spans="1:16">
      <c r="A51" s="12"/>
      <c r="B51" s="25">
        <v>343.4</v>
      </c>
      <c r="C51" s="20" t="s">
        <v>63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6397934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6397934</v>
      </c>
      <c r="O51" s="47">
        <f t="shared" si="8"/>
        <v>184.13440396016807</v>
      </c>
      <c r="P51" s="9"/>
    </row>
    <row r="52" spans="1:16">
      <c r="A52" s="12"/>
      <c r="B52" s="25">
        <v>343.6</v>
      </c>
      <c r="C52" s="20" t="s">
        <v>64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15102366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15102366</v>
      </c>
      <c r="O52" s="47">
        <f t="shared" si="8"/>
        <v>434.65049214298051</v>
      </c>
      <c r="P52" s="9"/>
    </row>
    <row r="53" spans="1:16">
      <c r="A53" s="12"/>
      <c r="B53" s="25">
        <v>343.8</v>
      </c>
      <c r="C53" s="20" t="s">
        <v>65</v>
      </c>
      <c r="D53" s="46">
        <v>172002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172002</v>
      </c>
      <c r="O53" s="47">
        <f t="shared" si="8"/>
        <v>4.9502676567086858</v>
      </c>
      <c r="P53" s="9"/>
    </row>
    <row r="54" spans="1:16">
      <c r="A54" s="12"/>
      <c r="B54" s="25">
        <v>343.9</v>
      </c>
      <c r="C54" s="20" t="s">
        <v>66</v>
      </c>
      <c r="D54" s="46">
        <v>25843</v>
      </c>
      <c r="E54" s="46">
        <v>0</v>
      </c>
      <c r="F54" s="46">
        <v>0</v>
      </c>
      <c r="G54" s="46">
        <v>0</v>
      </c>
      <c r="H54" s="46">
        <v>0</v>
      </c>
      <c r="I54" s="46">
        <v>2196659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2222502</v>
      </c>
      <c r="O54" s="47">
        <f t="shared" si="8"/>
        <v>63.964254878259368</v>
      </c>
      <c r="P54" s="9"/>
    </row>
    <row r="55" spans="1:16">
      <c r="A55" s="12"/>
      <c r="B55" s="25">
        <v>344.9</v>
      </c>
      <c r="C55" s="20" t="s">
        <v>67</v>
      </c>
      <c r="D55" s="46">
        <v>0</v>
      </c>
      <c r="E55" s="46">
        <v>99171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99171</v>
      </c>
      <c r="O55" s="47">
        <f t="shared" si="8"/>
        <v>2.8541702642030735</v>
      </c>
      <c r="P55" s="9"/>
    </row>
    <row r="56" spans="1:16">
      <c r="A56" s="12"/>
      <c r="B56" s="25">
        <v>345.1</v>
      </c>
      <c r="C56" s="20" t="s">
        <v>68</v>
      </c>
      <c r="D56" s="46">
        <v>0</v>
      </c>
      <c r="E56" s="46">
        <v>33159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33159</v>
      </c>
      <c r="O56" s="47">
        <f t="shared" si="8"/>
        <v>0.95432567777585908</v>
      </c>
      <c r="P56" s="9"/>
    </row>
    <row r="57" spans="1:16">
      <c r="A57" s="12"/>
      <c r="B57" s="25">
        <v>347.2</v>
      </c>
      <c r="C57" s="20" t="s">
        <v>70</v>
      </c>
      <c r="D57" s="46">
        <v>451722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451722</v>
      </c>
      <c r="O57" s="47">
        <f t="shared" si="8"/>
        <v>13.000690726990157</v>
      </c>
      <c r="P57" s="9"/>
    </row>
    <row r="58" spans="1:16">
      <c r="A58" s="12"/>
      <c r="B58" s="25">
        <v>347.4</v>
      </c>
      <c r="C58" s="20" t="s">
        <v>71</v>
      </c>
      <c r="D58" s="46">
        <v>10639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10639</v>
      </c>
      <c r="O58" s="47">
        <f t="shared" si="8"/>
        <v>0.30619351867840905</v>
      </c>
      <c r="P58" s="9"/>
    </row>
    <row r="59" spans="1:16" ht="15.75">
      <c r="A59" s="29" t="s">
        <v>56</v>
      </c>
      <c r="B59" s="30"/>
      <c r="C59" s="31"/>
      <c r="D59" s="32">
        <f t="shared" ref="D59:M59" si="11">SUM(D60:D63)</f>
        <v>179900</v>
      </c>
      <c r="E59" s="32">
        <f t="shared" si="11"/>
        <v>0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65" si="12">SUM(D59:M59)</f>
        <v>179900</v>
      </c>
      <c r="O59" s="45">
        <f t="shared" si="8"/>
        <v>5.177574397052898</v>
      </c>
      <c r="P59" s="10"/>
    </row>
    <row r="60" spans="1:16">
      <c r="A60" s="13"/>
      <c r="B60" s="39">
        <v>351.1</v>
      </c>
      <c r="C60" s="21" t="s">
        <v>74</v>
      </c>
      <c r="D60" s="46">
        <v>126128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126128</v>
      </c>
      <c r="O60" s="47">
        <f t="shared" si="8"/>
        <v>3.6300005756058251</v>
      </c>
      <c r="P60" s="9"/>
    </row>
    <row r="61" spans="1:16">
      <c r="A61" s="13"/>
      <c r="B61" s="39">
        <v>352</v>
      </c>
      <c r="C61" s="21" t="s">
        <v>75</v>
      </c>
      <c r="D61" s="46">
        <v>50455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50455</v>
      </c>
      <c r="O61" s="47">
        <f t="shared" si="8"/>
        <v>1.452109595349105</v>
      </c>
      <c r="P61" s="9"/>
    </row>
    <row r="62" spans="1:16">
      <c r="A62" s="13"/>
      <c r="B62" s="39">
        <v>354</v>
      </c>
      <c r="C62" s="21" t="s">
        <v>76</v>
      </c>
      <c r="D62" s="46">
        <v>2580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2580</v>
      </c>
      <c r="O62" s="47">
        <f t="shared" si="8"/>
        <v>7.4253151441892595E-2</v>
      </c>
      <c r="P62" s="9"/>
    </row>
    <row r="63" spans="1:16">
      <c r="A63" s="13"/>
      <c r="B63" s="39">
        <v>359</v>
      </c>
      <c r="C63" s="21" t="s">
        <v>77</v>
      </c>
      <c r="D63" s="46">
        <v>737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737</v>
      </c>
      <c r="O63" s="47">
        <f t="shared" si="8"/>
        <v>2.121107465607552E-2</v>
      </c>
      <c r="P63" s="9"/>
    </row>
    <row r="64" spans="1:16" ht="15.75">
      <c r="A64" s="29" t="s">
        <v>3</v>
      </c>
      <c r="B64" s="30"/>
      <c r="C64" s="31"/>
      <c r="D64" s="32">
        <f t="shared" ref="D64:M64" si="13">SUM(D65:D72)</f>
        <v>112441</v>
      </c>
      <c r="E64" s="32">
        <f t="shared" si="13"/>
        <v>14418</v>
      </c>
      <c r="F64" s="32">
        <f t="shared" si="13"/>
        <v>704</v>
      </c>
      <c r="G64" s="32">
        <f t="shared" si="13"/>
        <v>13462</v>
      </c>
      <c r="H64" s="32">
        <f t="shared" si="13"/>
        <v>0</v>
      </c>
      <c r="I64" s="32">
        <f t="shared" si="13"/>
        <v>-79656</v>
      </c>
      <c r="J64" s="32">
        <f t="shared" si="13"/>
        <v>6267</v>
      </c>
      <c r="K64" s="32">
        <f t="shared" si="13"/>
        <v>3670014</v>
      </c>
      <c r="L64" s="32">
        <f t="shared" si="13"/>
        <v>0</v>
      </c>
      <c r="M64" s="32">
        <f t="shared" si="13"/>
        <v>0</v>
      </c>
      <c r="N64" s="32">
        <f t="shared" si="12"/>
        <v>3737650</v>
      </c>
      <c r="O64" s="45">
        <f t="shared" si="8"/>
        <v>107.57065561503482</v>
      </c>
      <c r="P64" s="10"/>
    </row>
    <row r="65" spans="1:119">
      <c r="A65" s="12"/>
      <c r="B65" s="25">
        <v>361.1</v>
      </c>
      <c r="C65" s="20" t="s">
        <v>78</v>
      </c>
      <c r="D65" s="46">
        <v>24799</v>
      </c>
      <c r="E65" s="46">
        <v>5532</v>
      </c>
      <c r="F65" s="46">
        <v>704</v>
      </c>
      <c r="G65" s="46">
        <v>13462</v>
      </c>
      <c r="H65" s="46">
        <v>0</v>
      </c>
      <c r="I65" s="46">
        <v>84043</v>
      </c>
      <c r="J65" s="46">
        <v>6267</v>
      </c>
      <c r="K65" s="46">
        <v>441354</v>
      </c>
      <c r="L65" s="46">
        <v>0</v>
      </c>
      <c r="M65" s="46">
        <v>0</v>
      </c>
      <c r="N65" s="46">
        <f t="shared" si="12"/>
        <v>576161</v>
      </c>
      <c r="O65" s="47">
        <f t="shared" si="8"/>
        <v>16.582081390663674</v>
      </c>
      <c r="P65" s="9"/>
    </row>
    <row r="66" spans="1:119">
      <c r="A66" s="12"/>
      <c r="B66" s="25">
        <v>361.3</v>
      </c>
      <c r="C66" s="20" t="s">
        <v>79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-305649</v>
      </c>
      <c r="L66" s="46">
        <v>0</v>
      </c>
      <c r="M66" s="46">
        <v>0</v>
      </c>
      <c r="N66" s="46">
        <f t="shared" ref="N66:N72" si="14">SUM(D66:M66)</f>
        <v>-305649</v>
      </c>
      <c r="O66" s="47">
        <f t="shared" si="8"/>
        <v>-8.7966672422724912</v>
      </c>
      <c r="P66" s="9"/>
    </row>
    <row r="67" spans="1:119">
      <c r="A67" s="12"/>
      <c r="B67" s="25">
        <v>362</v>
      </c>
      <c r="C67" s="20" t="s">
        <v>80</v>
      </c>
      <c r="D67" s="46">
        <v>1603</v>
      </c>
      <c r="E67" s="46">
        <v>7152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8755</v>
      </c>
      <c r="O67" s="47">
        <f t="shared" si="8"/>
        <v>0.25197144995107351</v>
      </c>
      <c r="P67" s="9"/>
    </row>
    <row r="68" spans="1:119">
      <c r="A68" s="12"/>
      <c r="B68" s="25">
        <v>364</v>
      </c>
      <c r="C68" s="20" t="s">
        <v>81</v>
      </c>
      <c r="D68" s="46">
        <v>48779</v>
      </c>
      <c r="E68" s="46">
        <v>0</v>
      </c>
      <c r="F68" s="46">
        <v>0</v>
      </c>
      <c r="G68" s="46">
        <v>0</v>
      </c>
      <c r="H68" s="46">
        <v>0</v>
      </c>
      <c r="I68" s="46">
        <v>-189384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-140605</v>
      </c>
      <c r="O68" s="47">
        <f t="shared" si="8"/>
        <v>-4.0466528521268632</v>
      </c>
      <c r="P68" s="9"/>
    </row>
    <row r="69" spans="1:119">
      <c r="A69" s="12"/>
      <c r="B69" s="25">
        <v>365</v>
      </c>
      <c r="C69" s="20" t="s">
        <v>82</v>
      </c>
      <c r="D69" s="46">
        <v>220</v>
      </c>
      <c r="E69" s="46">
        <v>780</v>
      </c>
      <c r="F69" s="46">
        <v>0</v>
      </c>
      <c r="G69" s="46">
        <v>0</v>
      </c>
      <c r="H69" s="46">
        <v>0</v>
      </c>
      <c r="I69" s="46">
        <v>3078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4078</v>
      </c>
      <c r="O69" s="47">
        <f t="shared" ref="O69:O76" si="15">(N69/O$78)</f>
        <v>0.11736602774420077</v>
      </c>
      <c r="P69" s="9"/>
    </row>
    <row r="70" spans="1:119">
      <c r="A70" s="12"/>
      <c r="B70" s="25">
        <v>366</v>
      </c>
      <c r="C70" s="20" t="s">
        <v>83</v>
      </c>
      <c r="D70" s="46">
        <v>33055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33055</v>
      </c>
      <c r="O70" s="47">
        <f t="shared" si="15"/>
        <v>0.95133252748517816</v>
      </c>
      <c r="P70" s="9"/>
    </row>
    <row r="71" spans="1:119">
      <c r="A71" s="12"/>
      <c r="B71" s="25">
        <v>368</v>
      </c>
      <c r="C71" s="20" t="s">
        <v>84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3534309</v>
      </c>
      <c r="L71" s="46">
        <v>0</v>
      </c>
      <c r="M71" s="46">
        <v>0</v>
      </c>
      <c r="N71" s="46">
        <f t="shared" si="14"/>
        <v>3534309</v>
      </c>
      <c r="O71" s="47">
        <f t="shared" si="15"/>
        <v>101.71844241063719</v>
      </c>
      <c r="P71" s="9"/>
    </row>
    <row r="72" spans="1:119">
      <c r="A72" s="12"/>
      <c r="B72" s="25">
        <v>369.9</v>
      </c>
      <c r="C72" s="20" t="s">
        <v>85</v>
      </c>
      <c r="D72" s="46">
        <v>3985</v>
      </c>
      <c r="E72" s="46">
        <v>954</v>
      </c>
      <c r="F72" s="46">
        <v>0</v>
      </c>
      <c r="G72" s="46">
        <v>0</v>
      </c>
      <c r="H72" s="46">
        <v>0</v>
      </c>
      <c r="I72" s="46">
        <v>22607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27546</v>
      </c>
      <c r="O72" s="47">
        <f t="shared" si="15"/>
        <v>0.79278190295285789</v>
      </c>
      <c r="P72" s="9"/>
    </row>
    <row r="73" spans="1:119" ht="15.75">
      <c r="A73" s="29" t="s">
        <v>57</v>
      </c>
      <c r="B73" s="30"/>
      <c r="C73" s="31"/>
      <c r="D73" s="32">
        <f t="shared" ref="D73:M73" si="16">SUM(D74:D75)</f>
        <v>256752</v>
      </c>
      <c r="E73" s="32">
        <f t="shared" si="16"/>
        <v>1280200</v>
      </c>
      <c r="F73" s="32">
        <f t="shared" si="16"/>
        <v>785872</v>
      </c>
      <c r="G73" s="32">
        <f t="shared" si="16"/>
        <v>1740758</v>
      </c>
      <c r="H73" s="32">
        <f t="shared" si="16"/>
        <v>0</v>
      </c>
      <c r="I73" s="32">
        <f t="shared" si="16"/>
        <v>0</v>
      </c>
      <c r="J73" s="32">
        <f t="shared" si="16"/>
        <v>1136740</v>
      </c>
      <c r="K73" s="32">
        <f t="shared" si="16"/>
        <v>0</v>
      </c>
      <c r="L73" s="32">
        <f t="shared" si="16"/>
        <v>0</v>
      </c>
      <c r="M73" s="32">
        <f t="shared" si="16"/>
        <v>0</v>
      </c>
      <c r="N73" s="32">
        <f>SUM(D73:M73)</f>
        <v>5200322</v>
      </c>
      <c r="O73" s="45">
        <f t="shared" si="15"/>
        <v>149.6667817878317</v>
      </c>
      <c r="P73" s="9"/>
    </row>
    <row r="74" spans="1:119">
      <c r="A74" s="12"/>
      <c r="B74" s="25">
        <v>381</v>
      </c>
      <c r="C74" s="20" t="s">
        <v>86</v>
      </c>
      <c r="D74" s="46">
        <v>0</v>
      </c>
      <c r="E74" s="46">
        <v>1280200</v>
      </c>
      <c r="F74" s="46">
        <v>785872</v>
      </c>
      <c r="G74" s="46">
        <v>1740758</v>
      </c>
      <c r="H74" s="46">
        <v>0</v>
      </c>
      <c r="I74" s="46">
        <v>0</v>
      </c>
      <c r="J74" s="46">
        <v>1136740</v>
      </c>
      <c r="K74" s="46">
        <v>0</v>
      </c>
      <c r="L74" s="46">
        <v>0</v>
      </c>
      <c r="M74" s="46">
        <v>0</v>
      </c>
      <c r="N74" s="46">
        <f>SUM(D74:M74)</f>
        <v>4943570</v>
      </c>
      <c r="O74" s="47">
        <f t="shared" si="15"/>
        <v>142.2773844471306</v>
      </c>
      <c r="P74" s="9"/>
    </row>
    <row r="75" spans="1:119" ht="15.75" thickBot="1">
      <c r="A75" s="12"/>
      <c r="B75" s="25">
        <v>383</v>
      </c>
      <c r="C75" s="20" t="s">
        <v>108</v>
      </c>
      <c r="D75" s="46">
        <v>256752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256752</v>
      </c>
      <c r="O75" s="47">
        <f t="shared" si="15"/>
        <v>7.3893973407010876</v>
      </c>
      <c r="P75" s="9"/>
    </row>
    <row r="76" spans="1:119" ht="16.5" thickBot="1">
      <c r="A76" s="14" t="s">
        <v>72</v>
      </c>
      <c r="B76" s="23"/>
      <c r="C76" s="22"/>
      <c r="D76" s="15">
        <f t="shared" ref="D76:M76" si="17">SUM(D5,D17,D29,D45,D59,D64,D73)</f>
        <v>23533452</v>
      </c>
      <c r="E76" s="15">
        <f t="shared" si="17"/>
        <v>5958173</v>
      </c>
      <c r="F76" s="15">
        <f t="shared" si="17"/>
        <v>1170422</v>
      </c>
      <c r="G76" s="15">
        <f t="shared" si="17"/>
        <v>1912854</v>
      </c>
      <c r="H76" s="15">
        <f t="shared" si="17"/>
        <v>0</v>
      </c>
      <c r="I76" s="15">
        <f t="shared" si="17"/>
        <v>24515260</v>
      </c>
      <c r="J76" s="15">
        <f t="shared" si="17"/>
        <v>1812447</v>
      </c>
      <c r="K76" s="15">
        <f t="shared" si="17"/>
        <v>3670014</v>
      </c>
      <c r="L76" s="15">
        <f t="shared" si="17"/>
        <v>0</v>
      </c>
      <c r="M76" s="15">
        <f t="shared" si="17"/>
        <v>0</v>
      </c>
      <c r="N76" s="15">
        <f>SUM(D76:M76)</f>
        <v>62572622</v>
      </c>
      <c r="O76" s="38">
        <f t="shared" si="15"/>
        <v>1800.8582858458528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48" t="s">
        <v>109</v>
      </c>
      <c r="M78" s="48"/>
      <c r="N78" s="48"/>
      <c r="O78" s="43">
        <v>34746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110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88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>SUM(D6:D16)</f>
        <v>14540181</v>
      </c>
      <c r="E5" s="27">
        <f t="shared" ref="E5:M5" si="0">SUM(E6:E16)</f>
        <v>2491540</v>
      </c>
      <c r="F5" s="27">
        <f t="shared" si="0"/>
        <v>200000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17231721</v>
      </c>
      <c r="O5" s="33">
        <f t="shared" ref="O5:O36" si="1">(N5/O$86)</f>
        <v>496.29103424440541</v>
      </c>
      <c r="P5" s="6"/>
    </row>
    <row r="6" spans="1:133">
      <c r="A6" s="12"/>
      <c r="B6" s="25">
        <v>311</v>
      </c>
      <c r="C6" s="20" t="s">
        <v>2</v>
      </c>
      <c r="D6" s="46">
        <v>8378592</v>
      </c>
      <c r="E6" s="46">
        <v>1285322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9663914</v>
      </c>
      <c r="O6" s="47">
        <f t="shared" si="1"/>
        <v>278.33052043431928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171475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171475</v>
      </c>
      <c r="O7" s="47">
        <f t="shared" si="1"/>
        <v>4.9386538406151894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1034743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1034743</v>
      </c>
      <c r="O8" s="47">
        <f t="shared" si="1"/>
        <v>29.801647417989113</v>
      </c>
      <c r="P8" s="9"/>
    </row>
    <row r="9" spans="1:133">
      <c r="A9" s="12"/>
      <c r="B9" s="25">
        <v>312.51</v>
      </c>
      <c r="C9" s="20" t="s">
        <v>99</v>
      </c>
      <c r="D9" s="46">
        <v>223179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223179</v>
      </c>
      <c r="O9" s="47">
        <f t="shared" si="1"/>
        <v>6.4277814579073187</v>
      </c>
      <c r="P9" s="9"/>
    </row>
    <row r="10" spans="1:133">
      <c r="A10" s="12"/>
      <c r="B10" s="25">
        <v>312.52</v>
      </c>
      <c r="C10" s="20" t="s">
        <v>96</v>
      </c>
      <c r="D10" s="46">
        <v>260752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260752</v>
      </c>
      <c r="O10" s="47">
        <f t="shared" si="1"/>
        <v>7.5099219492526137</v>
      </c>
      <c r="P10" s="9"/>
    </row>
    <row r="11" spans="1:133">
      <c r="A11" s="12"/>
      <c r="B11" s="25">
        <v>314.10000000000002</v>
      </c>
      <c r="C11" s="20" t="s">
        <v>12</v>
      </c>
      <c r="D11" s="46">
        <v>3119806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3119806</v>
      </c>
      <c r="O11" s="47">
        <f t="shared" si="1"/>
        <v>89.853575645862733</v>
      </c>
      <c r="P11" s="9"/>
    </row>
    <row r="12" spans="1:133">
      <c r="A12" s="12"/>
      <c r="B12" s="25">
        <v>314.3</v>
      </c>
      <c r="C12" s="20" t="s">
        <v>13</v>
      </c>
      <c r="D12" s="46">
        <v>456083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456083</v>
      </c>
      <c r="O12" s="47">
        <f t="shared" si="1"/>
        <v>13.135652774977679</v>
      </c>
      <c r="P12" s="9"/>
    </row>
    <row r="13" spans="1:133">
      <c r="A13" s="12"/>
      <c r="B13" s="25">
        <v>314.39999999999998</v>
      </c>
      <c r="C13" s="20" t="s">
        <v>100</v>
      </c>
      <c r="D13" s="46">
        <v>24772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24772</v>
      </c>
      <c r="O13" s="47">
        <f t="shared" si="1"/>
        <v>0.71345871374672387</v>
      </c>
      <c r="P13" s="9"/>
    </row>
    <row r="14" spans="1:133">
      <c r="A14" s="12"/>
      <c r="B14" s="25">
        <v>315</v>
      </c>
      <c r="C14" s="20" t="s">
        <v>15</v>
      </c>
      <c r="D14" s="46">
        <v>1541131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1541131</v>
      </c>
      <c r="O14" s="47">
        <f t="shared" si="1"/>
        <v>44.386135191958758</v>
      </c>
      <c r="P14" s="9"/>
    </row>
    <row r="15" spans="1:133">
      <c r="A15" s="12"/>
      <c r="B15" s="25">
        <v>316</v>
      </c>
      <c r="C15" s="20" t="s">
        <v>16</v>
      </c>
      <c r="D15" s="46">
        <v>429766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429766</v>
      </c>
      <c r="O15" s="47">
        <f t="shared" si="1"/>
        <v>12.377696494916622</v>
      </c>
      <c r="P15" s="9"/>
    </row>
    <row r="16" spans="1:133">
      <c r="A16" s="12"/>
      <c r="B16" s="25">
        <v>319</v>
      </c>
      <c r="C16" s="20" t="s">
        <v>17</v>
      </c>
      <c r="D16" s="46">
        <v>106100</v>
      </c>
      <c r="E16" s="46">
        <v>0</v>
      </c>
      <c r="F16" s="46">
        <v>200000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306100</v>
      </c>
      <c r="O16" s="47">
        <f t="shared" si="1"/>
        <v>8.8159903228593652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SUM(D18:D28)</f>
        <v>2947673</v>
      </c>
      <c r="E17" s="32">
        <f t="shared" si="3"/>
        <v>0</v>
      </c>
      <c r="F17" s="32">
        <f t="shared" si="3"/>
        <v>0</v>
      </c>
      <c r="G17" s="32">
        <f t="shared" si="3"/>
        <v>286253</v>
      </c>
      <c r="H17" s="32">
        <f t="shared" si="3"/>
        <v>0</v>
      </c>
      <c r="I17" s="32">
        <f t="shared" si="3"/>
        <v>189899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3423825</v>
      </c>
      <c r="O17" s="45">
        <f t="shared" si="1"/>
        <v>98.609631059013282</v>
      </c>
      <c r="P17" s="10"/>
    </row>
    <row r="18" spans="1:16">
      <c r="A18" s="12"/>
      <c r="B18" s="25">
        <v>322</v>
      </c>
      <c r="C18" s="20" t="s">
        <v>0</v>
      </c>
      <c r="D18" s="46">
        <v>319147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319147</v>
      </c>
      <c r="O18" s="47">
        <f t="shared" si="1"/>
        <v>9.191757149851675</v>
      </c>
      <c r="P18" s="9"/>
    </row>
    <row r="19" spans="1:16">
      <c r="A19" s="12"/>
      <c r="B19" s="25">
        <v>323.10000000000002</v>
      </c>
      <c r="C19" s="20" t="s">
        <v>19</v>
      </c>
      <c r="D19" s="46">
        <v>2432326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4">SUM(D19:M19)</f>
        <v>2432326</v>
      </c>
      <c r="O19" s="47">
        <f t="shared" si="1"/>
        <v>70.053454681604791</v>
      </c>
      <c r="P19" s="9"/>
    </row>
    <row r="20" spans="1:16">
      <c r="A20" s="12"/>
      <c r="B20" s="25">
        <v>323.39999999999998</v>
      </c>
      <c r="C20" s="20" t="s">
        <v>101</v>
      </c>
      <c r="D20" s="46">
        <v>80640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80640</v>
      </c>
      <c r="O20" s="47">
        <f t="shared" si="1"/>
        <v>2.3225137524840873</v>
      </c>
      <c r="P20" s="9"/>
    </row>
    <row r="21" spans="1:16">
      <c r="A21" s="12"/>
      <c r="B21" s="25">
        <v>324.11</v>
      </c>
      <c r="C21" s="20" t="s">
        <v>20</v>
      </c>
      <c r="D21" s="46">
        <v>0</v>
      </c>
      <c r="E21" s="46">
        <v>0</v>
      </c>
      <c r="F21" s="46">
        <v>0</v>
      </c>
      <c r="G21" s="46">
        <v>25794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25794</v>
      </c>
      <c r="O21" s="47">
        <f t="shared" si="1"/>
        <v>0.7428933498459146</v>
      </c>
      <c r="P21" s="9"/>
    </row>
    <row r="22" spans="1:16">
      <c r="A22" s="12"/>
      <c r="B22" s="25">
        <v>324.12</v>
      </c>
      <c r="C22" s="20" t="s">
        <v>21</v>
      </c>
      <c r="D22" s="46">
        <v>0</v>
      </c>
      <c r="E22" s="46">
        <v>0</v>
      </c>
      <c r="F22" s="46">
        <v>0</v>
      </c>
      <c r="G22" s="46">
        <v>54880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54880</v>
      </c>
      <c r="O22" s="47">
        <f t="shared" si="1"/>
        <v>1.5805996371072262</v>
      </c>
      <c r="P22" s="9"/>
    </row>
    <row r="23" spans="1:16">
      <c r="A23" s="12"/>
      <c r="B23" s="25">
        <v>324.20999999999998</v>
      </c>
      <c r="C23" s="20" t="s">
        <v>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121736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121736</v>
      </c>
      <c r="O23" s="47">
        <f t="shared" si="1"/>
        <v>3.5061202154315834</v>
      </c>
      <c r="P23" s="9"/>
    </row>
    <row r="24" spans="1:16">
      <c r="A24" s="12"/>
      <c r="B24" s="25">
        <v>324.22000000000003</v>
      </c>
      <c r="C24" s="20" t="s">
        <v>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68163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68163</v>
      </c>
      <c r="O24" s="47">
        <f t="shared" si="1"/>
        <v>1.9631635033553181</v>
      </c>
      <c r="P24" s="9"/>
    </row>
    <row r="25" spans="1:16">
      <c r="A25" s="12"/>
      <c r="B25" s="25">
        <v>324.31</v>
      </c>
      <c r="C25" s="20" t="s">
        <v>24</v>
      </c>
      <c r="D25" s="46">
        <v>0</v>
      </c>
      <c r="E25" s="46">
        <v>0</v>
      </c>
      <c r="F25" s="46">
        <v>0</v>
      </c>
      <c r="G25" s="46">
        <v>52623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52623</v>
      </c>
      <c r="O25" s="47">
        <f t="shared" si="1"/>
        <v>1.5155957489703638</v>
      </c>
      <c r="P25" s="9"/>
    </row>
    <row r="26" spans="1:16">
      <c r="A26" s="12"/>
      <c r="B26" s="25">
        <v>324.32</v>
      </c>
      <c r="C26" s="20" t="s">
        <v>25</v>
      </c>
      <c r="D26" s="46">
        <v>0</v>
      </c>
      <c r="E26" s="46">
        <v>0</v>
      </c>
      <c r="F26" s="46">
        <v>0</v>
      </c>
      <c r="G26" s="46">
        <v>124231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124231</v>
      </c>
      <c r="O26" s="47">
        <f t="shared" si="1"/>
        <v>3.5779787448518188</v>
      </c>
      <c r="P26" s="9"/>
    </row>
    <row r="27" spans="1:16">
      <c r="A27" s="12"/>
      <c r="B27" s="25">
        <v>324.61</v>
      </c>
      <c r="C27" s="20" t="s">
        <v>26</v>
      </c>
      <c r="D27" s="46">
        <v>0</v>
      </c>
      <c r="E27" s="46">
        <v>0</v>
      </c>
      <c r="F27" s="46">
        <v>0</v>
      </c>
      <c r="G27" s="46">
        <v>28725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28725</v>
      </c>
      <c r="O27" s="47">
        <f t="shared" si="1"/>
        <v>0.82730912128106915</v>
      </c>
      <c r="P27" s="9"/>
    </row>
    <row r="28" spans="1:16">
      <c r="A28" s="12"/>
      <c r="B28" s="25">
        <v>329</v>
      </c>
      <c r="C28" s="20" t="s">
        <v>28</v>
      </c>
      <c r="D28" s="46">
        <v>115560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5">SUM(D28:M28)</f>
        <v>115560</v>
      </c>
      <c r="O28" s="47">
        <f t="shared" si="1"/>
        <v>3.3282451542294287</v>
      </c>
      <c r="P28" s="9"/>
    </row>
    <row r="29" spans="1:16" ht="15.75">
      <c r="A29" s="29" t="s">
        <v>30</v>
      </c>
      <c r="B29" s="30"/>
      <c r="C29" s="31"/>
      <c r="D29" s="32">
        <f t="shared" ref="D29:M29" si="6">SUM(D30:D50)</f>
        <v>4400618</v>
      </c>
      <c r="E29" s="32">
        <f t="shared" si="6"/>
        <v>3321849</v>
      </c>
      <c r="F29" s="32">
        <f t="shared" si="6"/>
        <v>0</v>
      </c>
      <c r="G29" s="32">
        <f t="shared" si="6"/>
        <v>5474</v>
      </c>
      <c r="H29" s="32">
        <f t="shared" si="6"/>
        <v>0</v>
      </c>
      <c r="I29" s="32">
        <f t="shared" si="6"/>
        <v>337637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8065578</v>
      </c>
      <c r="O29" s="45">
        <f t="shared" si="1"/>
        <v>232.29682324817833</v>
      </c>
      <c r="P29" s="10"/>
    </row>
    <row r="30" spans="1:16">
      <c r="A30" s="12"/>
      <c r="B30" s="25">
        <v>331.2</v>
      </c>
      <c r="C30" s="20" t="s">
        <v>29</v>
      </c>
      <c r="D30" s="46">
        <v>678056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678056</v>
      </c>
      <c r="O30" s="47">
        <f t="shared" si="1"/>
        <v>19.528700210247401</v>
      </c>
      <c r="P30" s="9"/>
    </row>
    <row r="31" spans="1:16">
      <c r="A31" s="12"/>
      <c r="B31" s="25">
        <v>331.39</v>
      </c>
      <c r="C31" s="20" t="s">
        <v>34</v>
      </c>
      <c r="D31" s="46">
        <v>146453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146453</v>
      </c>
      <c r="O31" s="47">
        <f t="shared" si="1"/>
        <v>4.2179948734195447</v>
      </c>
      <c r="P31" s="9"/>
    </row>
    <row r="32" spans="1:16">
      <c r="A32" s="12"/>
      <c r="B32" s="25">
        <v>331.49</v>
      </c>
      <c r="C32" s="20" t="s">
        <v>35</v>
      </c>
      <c r="D32" s="46">
        <v>0</v>
      </c>
      <c r="E32" s="46">
        <v>463630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463630</v>
      </c>
      <c r="O32" s="47">
        <f t="shared" si="1"/>
        <v>13.353014026093719</v>
      </c>
      <c r="P32" s="9"/>
    </row>
    <row r="33" spans="1:16">
      <c r="A33" s="12"/>
      <c r="B33" s="25">
        <v>331.5</v>
      </c>
      <c r="C33" s="20" t="s">
        <v>31</v>
      </c>
      <c r="D33" s="46">
        <v>-2982</v>
      </c>
      <c r="E33" s="46">
        <v>1182531</v>
      </c>
      <c r="F33" s="46">
        <v>0</v>
      </c>
      <c r="G33" s="46">
        <v>0</v>
      </c>
      <c r="H33" s="46">
        <v>0</v>
      </c>
      <c r="I33" s="46">
        <v>6555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1186104</v>
      </c>
      <c r="O33" s="47">
        <f t="shared" si="1"/>
        <v>34.160997667117883</v>
      </c>
      <c r="P33" s="9"/>
    </row>
    <row r="34" spans="1:16">
      <c r="A34" s="12"/>
      <c r="B34" s="25">
        <v>331.7</v>
      </c>
      <c r="C34" s="20" t="s">
        <v>32</v>
      </c>
      <c r="D34" s="46">
        <v>82677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82677</v>
      </c>
      <c r="O34" s="47">
        <f t="shared" si="1"/>
        <v>2.381181417585899</v>
      </c>
      <c r="P34" s="9"/>
    </row>
    <row r="35" spans="1:16">
      <c r="A35" s="12"/>
      <c r="B35" s="25">
        <v>334.2</v>
      </c>
      <c r="C35" s="20" t="s">
        <v>33</v>
      </c>
      <c r="D35" s="46">
        <v>13576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13576</v>
      </c>
      <c r="O35" s="47">
        <f t="shared" si="1"/>
        <v>0.39100256329022781</v>
      </c>
      <c r="P35" s="9"/>
    </row>
    <row r="36" spans="1:16">
      <c r="A36" s="12"/>
      <c r="B36" s="25">
        <v>334.35</v>
      </c>
      <c r="C36" s="20" t="s">
        <v>102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200000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200000</v>
      </c>
      <c r="O36" s="47">
        <f t="shared" si="1"/>
        <v>5.7602027591371217</v>
      </c>
      <c r="P36" s="9"/>
    </row>
    <row r="37" spans="1:16">
      <c r="A37" s="12"/>
      <c r="B37" s="25">
        <v>334.36</v>
      </c>
      <c r="C37" s="20" t="s">
        <v>37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131082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7">SUM(D37:M37)</f>
        <v>131082</v>
      </c>
      <c r="O37" s="47">
        <f t="shared" ref="O37:O68" si="8">(N37/O$86)</f>
        <v>3.7752944903660608</v>
      </c>
      <c r="P37" s="9"/>
    </row>
    <row r="38" spans="1:16">
      <c r="A38" s="12"/>
      <c r="B38" s="25">
        <v>334.49</v>
      </c>
      <c r="C38" s="20" t="s">
        <v>39</v>
      </c>
      <c r="D38" s="46">
        <v>0</v>
      </c>
      <c r="E38" s="46">
        <v>53359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53359</v>
      </c>
      <c r="O38" s="47">
        <f t="shared" si="8"/>
        <v>1.5367932951239884</v>
      </c>
      <c r="P38" s="9"/>
    </row>
    <row r="39" spans="1:16">
      <c r="A39" s="12"/>
      <c r="B39" s="25">
        <v>334.7</v>
      </c>
      <c r="C39" s="20" t="s">
        <v>40</v>
      </c>
      <c r="D39" s="46">
        <v>149177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149177</v>
      </c>
      <c r="O39" s="47">
        <f t="shared" si="8"/>
        <v>4.2964488349989916</v>
      </c>
      <c r="P39" s="9"/>
    </row>
    <row r="40" spans="1:16">
      <c r="A40" s="12"/>
      <c r="B40" s="25">
        <v>334.9</v>
      </c>
      <c r="C40" s="20" t="s">
        <v>41</v>
      </c>
      <c r="D40" s="46">
        <v>0</v>
      </c>
      <c r="E40" s="46">
        <v>954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954</v>
      </c>
      <c r="O40" s="47">
        <f t="shared" si="8"/>
        <v>2.7476167161084069E-2</v>
      </c>
      <c r="P40" s="9"/>
    </row>
    <row r="41" spans="1:16">
      <c r="A41" s="12"/>
      <c r="B41" s="25">
        <v>335.12</v>
      </c>
      <c r="C41" s="20" t="s">
        <v>42</v>
      </c>
      <c r="D41" s="46">
        <v>703940</v>
      </c>
      <c r="E41" s="46">
        <v>287947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991887</v>
      </c>
      <c r="O41" s="47">
        <f t="shared" si="8"/>
        <v>28.56735117076121</v>
      </c>
      <c r="P41" s="9"/>
    </row>
    <row r="42" spans="1:16">
      <c r="A42" s="12"/>
      <c r="B42" s="25">
        <v>335.14</v>
      </c>
      <c r="C42" s="20" t="s">
        <v>43</v>
      </c>
      <c r="D42" s="46">
        <v>39993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39993</v>
      </c>
      <c r="O42" s="47">
        <f t="shared" si="8"/>
        <v>1.1518389447308546</v>
      </c>
      <c r="P42" s="9"/>
    </row>
    <row r="43" spans="1:16">
      <c r="A43" s="12"/>
      <c r="B43" s="25">
        <v>335.15</v>
      </c>
      <c r="C43" s="20" t="s">
        <v>44</v>
      </c>
      <c r="D43" s="46">
        <v>19623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19623</v>
      </c>
      <c r="O43" s="47">
        <f t="shared" si="8"/>
        <v>0.56516229371273874</v>
      </c>
      <c r="P43" s="9"/>
    </row>
    <row r="44" spans="1:16">
      <c r="A44" s="12"/>
      <c r="B44" s="25">
        <v>335.18</v>
      </c>
      <c r="C44" s="20" t="s">
        <v>45</v>
      </c>
      <c r="D44" s="46">
        <v>2308373</v>
      </c>
      <c r="E44" s="46">
        <v>1293514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3601887</v>
      </c>
      <c r="O44" s="47">
        <f t="shared" si="8"/>
        <v>103.73799717750065</v>
      </c>
      <c r="P44" s="9"/>
    </row>
    <row r="45" spans="1:16">
      <c r="A45" s="12"/>
      <c r="B45" s="25">
        <v>335.23</v>
      </c>
      <c r="C45" s="20" t="s">
        <v>103</v>
      </c>
      <c r="D45" s="46">
        <v>10850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10850</v>
      </c>
      <c r="O45" s="47">
        <f t="shared" si="8"/>
        <v>0.31249099968318883</v>
      </c>
      <c r="P45" s="9"/>
    </row>
    <row r="46" spans="1:16">
      <c r="A46" s="12"/>
      <c r="B46" s="25">
        <v>335.49</v>
      </c>
      <c r="C46" s="20" t="s">
        <v>47</v>
      </c>
      <c r="D46" s="46">
        <v>0</v>
      </c>
      <c r="E46" s="46">
        <v>39914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39914</v>
      </c>
      <c r="O46" s="47">
        <f t="shared" si="8"/>
        <v>1.1495636646409955</v>
      </c>
      <c r="P46" s="9"/>
    </row>
    <row r="47" spans="1:16">
      <c r="A47" s="12"/>
      <c r="B47" s="25">
        <v>337.3</v>
      </c>
      <c r="C47" s="20" t="s">
        <v>104</v>
      </c>
      <c r="D47" s="46">
        <v>0</v>
      </c>
      <c r="E47" s="46">
        <v>0</v>
      </c>
      <c r="F47" s="46">
        <v>0</v>
      </c>
      <c r="G47" s="46">
        <v>5474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5474</v>
      </c>
      <c r="O47" s="47">
        <f t="shared" si="8"/>
        <v>0.15765674951758302</v>
      </c>
      <c r="P47" s="9"/>
    </row>
    <row r="48" spans="1:16">
      <c r="A48" s="12"/>
      <c r="B48" s="25">
        <v>337.7</v>
      </c>
      <c r="C48" s="20" t="s">
        <v>48</v>
      </c>
      <c r="D48" s="46">
        <v>202349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202349</v>
      </c>
      <c r="O48" s="47">
        <f t="shared" si="8"/>
        <v>5.8278563405431871</v>
      </c>
      <c r="P48" s="9"/>
    </row>
    <row r="49" spans="1:16">
      <c r="A49" s="12"/>
      <c r="B49" s="25">
        <v>338</v>
      </c>
      <c r="C49" s="20" t="s">
        <v>49</v>
      </c>
      <c r="D49" s="46">
        <v>10923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10923</v>
      </c>
      <c r="O49" s="47">
        <f t="shared" si="8"/>
        <v>0.31459347369027391</v>
      </c>
      <c r="P49" s="9"/>
    </row>
    <row r="50" spans="1:16">
      <c r="A50" s="12"/>
      <c r="B50" s="25">
        <v>339</v>
      </c>
      <c r="C50" s="20" t="s">
        <v>50</v>
      </c>
      <c r="D50" s="46">
        <v>37610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37610</v>
      </c>
      <c r="O50" s="47">
        <f t="shared" si="8"/>
        <v>1.0832061288557358</v>
      </c>
      <c r="P50" s="9"/>
    </row>
    <row r="51" spans="1:16" ht="15.75">
      <c r="A51" s="29" t="s">
        <v>55</v>
      </c>
      <c r="B51" s="30"/>
      <c r="C51" s="31"/>
      <c r="D51" s="32">
        <f t="shared" ref="D51:M51" si="9">SUM(D52:D65)</f>
        <v>1452736</v>
      </c>
      <c r="E51" s="32">
        <f t="shared" si="9"/>
        <v>196642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23389758</v>
      </c>
      <c r="J51" s="32">
        <f t="shared" si="9"/>
        <v>406653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>SUM(D51:M51)</f>
        <v>25445789</v>
      </c>
      <c r="O51" s="45">
        <f t="shared" si="8"/>
        <v>732.86452003110514</v>
      </c>
      <c r="P51" s="10"/>
    </row>
    <row r="52" spans="1:16">
      <c r="A52" s="12"/>
      <c r="B52" s="25">
        <v>341.2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406653</v>
      </c>
      <c r="K52" s="46">
        <v>0</v>
      </c>
      <c r="L52" s="46">
        <v>0</v>
      </c>
      <c r="M52" s="46">
        <v>0</v>
      </c>
      <c r="N52" s="46">
        <f t="shared" ref="N52:N65" si="10">SUM(D52:M52)</f>
        <v>406653</v>
      </c>
      <c r="O52" s="47">
        <f t="shared" si="8"/>
        <v>11.71201866305694</v>
      </c>
      <c r="P52" s="9"/>
    </row>
    <row r="53" spans="1:16">
      <c r="A53" s="12"/>
      <c r="B53" s="25">
        <v>341.3</v>
      </c>
      <c r="C53" s="20" t="s">
        <v>59</v>
      </c>
      <c r="D53" s="46">
        <v>18722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18722</v>
      </c>
      <c r="O53" s="47">
        <f t="shared" si="8"/>
        <v>0.53921258028282593</v>
      </c>
      <c r="P53" s="9"/>
    </row>
    <row r="54" spans="1:16">
      <c r="A54" s="12"/>
      <c r="B54" s="25">
        <v>341.9</v>
      </c>
      <c r="C54" s="20" t="s">
        <v>60</v>
      </c>
      <c r="D54" s="46">
        <v>203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203</v>
      </c>
      <c r="O54" s="47">
        <f t="shared" si="8"/>
        <v>5.8466058005241786E-3</v>
      </c>
      <c r="P54" s="9"/>
    </row>
    <row r="55" spans="1:16">
      <c r="A55" s="12"/>
      <c r="B55" s="25">
        <v>342.6</v>
      </c>
      <c r="C55" s="20" t="s">
        <v>61</v>
      </c>
      <c r="D55" s="46">
        <v>714075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714075</v>
      </c>
      <c r="O55" s="47">
        <f t="shared" si="8"/>
        <v>20.566083926154199</v>
      </c>
      <c r="P55" s="9"/>
    </row>
    <row r="56" spans="1:16">
      <c r="A56" s="12"/>
      <c r="B56" s="25">
        <v>342.9</v>
      </c>
      <c r="C56" s="20" t="s">
        <v>62</v>
      </c>
      <c r="D56" s="46">
        <v>32352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32352</v>
      </c>
      <c r="O56" s="47">
        <f t="shared" si="8"/>
        <v>0.93177039831802078</v>
      </c>
      <c r="P56" s="9"/>
    </row>
    <row r="57" spans="1:16">
      <c r="A57" s="12"/>
      <c r="B57" s="25">
        <v>343.4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6559664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6559664</v>
      </c>
      <c r="O57" s="47">
        <f t="shared" si="8"/>
        <v>188.92497335906225</v>
      </c>
      <c r="P57" s="9"/>
    </row>
    <row r="58" spans="1:16">
      <c r="A58" s="12"/>
      <c r="B58" s="25">
        <v>343.6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14691949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14691949</v>
      </c>
      <c r="O58" s="47">
        <f t="shared" si="8"/>
        <v>423.14302583450939</v>
      </c>
      <c r="P58" s="9"/>
    </row>
    <row r="59" spans="1:16">
      <c r="A59" s="12"/>
      <c r="B59" s="25">
        <v>343.8</v>
      </c>
      <c r="C59" s="20" t="s">
        <v>65</v>
      </c>
      <c r="D59" s="46">
        <v>206192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206192</v>
      </c>
      <c r="O59" s="47">
        <f t="shared" si="8"/>
        <v>5.9385386365600068</v>
      </c>
      <c r="P59" s="9"/>
    </row>
    <row r="60" spans="1:16">
      <c r="A60" s="12"/>
      <c r="B60" s="25">
        <v>343.9</v>
      </c>
      <c r="C60" s="20" t="s">
        <v>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2138145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2138145</v>
      </c>
      <c r="O60" s="47">
        <f t="shared" si="8"/>
        <v>61.580743642176202</v>
      </c>
      <c r="P60" s="9"/>
    </row>
    <row r="61" spans="1:16">
      <c r="A61" s="12"/>
      <c r="B61" s="25">
        <v>344.9</v>
      </c>
      <c r="C61" s="20" t="s">
        <v>67</v>
      </c>
      <c r="D61" s="46">
        <v>0</v>
      </c>
      <c r="E61" s="46">
        <v>91183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91183</v>
      </c>
      <c r="O61" s="47">
        <f t="shared" si="8"/>
        <v>2.6261628409320008</v>
      </c>
      <c r="P61" s="9"/>
    </row>
    <row r="62" spans="1:16">
      <c r="A62" s="12"/>
      <c r="B62" s="25">
        <v>345.1</v>
      </c>
      <c r="C62" s="20" t="s">
        <v>68</v>
      </c>
      <c r="D62" s="46">
        <v>0</v>
      </c>
      <c r="E62" s="46">
        <v>105459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105459</v>
      </c>
      <c r="O62" s="47">
        <f t="shared" si="8"/>
        <v>3.0373261138792085</v>
      </c>
      <c r="P62" s="9"/>
    </row>
    <row r="63" spans="1:16">
      <c r="A63" s="12"/>
      <c r="B63" s="25">
        <v>346.9</v>
      </c>
      <c r="C63" s="20" t="s">
        <v>69</v>
      </c>
      <c r="D63" s="46">
        <v>9787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9787</v>
      </c>
      <c r="O63" s="47">
        <f t="shared" si="8"/>
        <v>0.28187552201837507</v>
      </c>
      <c r="P63" s="9"/>
    </row>
    <row r="64" spans="1:16">
      <c r="A64" s="12"/>
      <c r="B64" s="25">
        <v>347.2</v>
      </c>
      <c r="C64" s="20" t="s">
        <v>70</v>
      </c>
      <c r="D64" s="46">
        <v>463652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463652</v>
      </c>
      <c r="O64" s="47">
        <f t="shared" si="8"/>
        <v>13.353647648397224</v>
      </c>
      <c r="P64" s="9"/>
    </row>
    <row r="65" spans="1:16">
      <c r="A65" s="12"/>
      <c r="B65" s="25">
        <v>347.4</v>
      </c>
      <c r="C65" s="20" t="s">
        <v>71</v>
      </c>
      <c r="D65" s="46">
        <v>7753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7753</v>
      </c>
      <c r="O65" s="47">
        <f t="shared" si="8"/>
        <v>0.22329425995795052</v>
      </c>
      <c r="P65" s="9"/>
    </row>
    <row r="66" spans="1:16" ht="15.75">
      <c r="A66" s="29" t="s">
        <v>56</v>
      </c>
      <c r="B66" s="30"/>
      <c r="C66" s="31"/>
      <c r="D66" s="32">
        <f t="shared" ref="D66:M66" si="11">SUM(D67:D70)</f>
        <v>205309</v>
      </c>
      <c r="E66" s="32">
        <f t="shared" si="11"/>
        <v>0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ref="N66:N72" si="12">SUM(D66:M66)</f>
        <v>205309</v>
      </c>
      <c r="O66" s="45">
        <f t="shared" si="8"/>
        <v>5.9131073413784163</v>
      </c>
      <c r="P66" s="10"/>
    </row>
    <row r="67" spans="1:16">
      <c r="A67" s="13"/>
      <c r="B67" s="39">
        <v>351.1</v>
      </c>
      <c r="C67" s="21" t="s">
        <v>74</v>
      </c>
      <c r="D67" s="46">
        <v>117269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117269</v>
      </c>
      <c r="O67" s="47">
        <f t="shared" si="8"/>
        <v>3.3774660868062556</v>
      </c>
      <c r="P67" s="9"/>
    </row>
    <row r="68" spans="1:16">
      <c r="A68" s="13"/>
      <c r="B68" s="39">
        <v>352</v>
      </c>
      <c r="C68" s="21" t="s">
        <v>75</v>
      </c>
      <c r="D68" s="46">
        <v>51527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51527</v>
      </c>
      <c r="O68" s="47">
        <f t="shared" si="8"/>
        <v>1.4840298378502923</v>
      </c>
      <c r="P68" s="9"/>
    </row>
    <row r="69" spans="1:16">
      <c r="A69" s="13"/>
      <c r="B69" s="39">
        <v>354</v>
      </c>
      <c r="C69" s="21" t="s">
        <v>76</v>
      </c>
      <c r="D69" s="46">
        <v>2960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2960</v>
      </c>
      <c r="O69" s="47">
        <f t="shared" ref="O69:O84" si="13">(N69/O$86)</f>
        <v>8.5251000835229407E-2</v>
      </c>
      <c r="P69" s="9"/>
    </row>
    <row r="70" spans="1:16">
      <c r="A70" s="13"/>
      <c r="B70" s="39">
        <v>359</v>
      </c>
      <c r="C70" s="21" t="s">
        <v>77</v>
      </c>
      <c r="D70" s="46">
        <v>33553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33553</v>
      </c>
      <c r="O70" s="47">
        <f t="shared" si="13"/>
        <v>0.96636041588663923</v>
      </c>
      <c r="P70" s="9"/>
    </row>
    <row r="71" spans="1:16" ht="15.75">
      <c r="A71" s="29" t="s">
        <v>3</v>
      </c>
      <c r="B71" s="30"/>
      <c r="C71" s="31"/>
      <c r="D71" s="32">
        <f t="shared" ref="D71:M71" si="14">SUM(D72:D79)</f>
        <v>135141</v>
      </c>
      <c r="E71" s="32">
        <f t="shared" si="14"/>
        <v>734611</v>
      </c>
      <c r="F71" s="32">
        <f t="shared" si="14"/>
        <v>2011</v>
      </c>
      <c r="G71" s="32">
        <f t="shared" si="14"/>
        <v>15414</v>
      </c>
      <c r="H71" s="32">
        <f t="shared" si="14"/>
        <v>0</v>
      </c>
      <c r="I71" s="32">
        <f t="shared" si="14"/>
        <v>134719</v>
      </c>
      <c r="J71" s="32">
        <f t="shared" si="14"/>
        <v>12357</v>
      </c>
      <c r="K71" s="32">
        <f t="shared" si="14"/>
        <v>5670124</v>
      </c>
      <c r="L71" s="32">
        <f t="shared" si="14"/>
        <v>0</v>
      </c>
      <c r="M71" s="32">
        <f t="shared" si="14"/>
        <v>0</v>
      </c>
      <c r="N71" s="32">
        <f t="shared" si="12"/>
        <v>6704377</v>
      </c>
      <c r="O71" s="45">
        <f t="shared" si="13"/>
        <v>193.0928544684773</v>
      </c>
      <c r="P71" s="10"/>
    </row>
    <row r="72" spans="1:16">
      <c r="A72" s="12"/>
      <c r="B72" s="25">
        <v>361.1</v>
      </c>
      <c r="C72" s="20" t="s">
        <v>78</v>
      </c>
      <c r="D72" s="46">
        <v>26577</v>
      </c>
      <c r="E72" s="46">
        <v>12760</v>
      </c>
      <c r="F72" s="46">
        <v>2011</v>
      </c>
      <c r="G72" s="46">
        <v>15414</v>
      </c>
      <c r="H72" s="46">
        <v>0</v>
      </c>
      <c r="I72" s="46">
        <v>134719</v>
      </c>
      <c r="J72" s="46">
        <v>12357</v>
      </c>
      <c r="K72" s="46">
        <v>455055</v>
      </c>
      <c r="L72" s="46">
        <v>0</v>
      </c>
      <c r="M72" s="46">
        <v>0</v>
      </c>
      <c r="N72" s="46">
        <f t="shared" si="12"/>
        <v>658893</v>
      </c>
      <c r="O72" s="47">
        <f t="shared" si="13"/>
        <v>18.976786382880679</v>
      </c>
      <c r="P72" s="9"/>
    </row>
    <row r="73" spans="1:16">
      <c r="A73" s="12"/>
      <c r="B73" s="25">
        <v>361.3</v>
      </c>
      <c r="C73" s="20" t="s">
        <v>79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1866597</v>
      </c>
      <c r="L73" s="46">
        <v>0</v>
      </c>
      <c r="M73" s="46">
        <v>0</v>
      </c>
      <c r="N73" s="46">
        <f t="shared" ref="N73:N79" si="15">SUM(D73:M73)</f>
        <v>1866597</v>
      </c>
      <c r="O73" s="47">
        <f t="shared" si="13"/>
        <v>53.759885947985367</v>
      </c>
      <c r="P73" s="9"/>
    </row>
    <row r="74" spans="1:16">
      <c r="A74" s="12"/>
      <c r="B74" s="25">
        <v>362</v>
      </c>
      <c r="C74" s="20" t="s">
        <v>80</v>
      </c>
      <c r="D74" s="46">
        <v>0</v>
      </c>
      <c r="E74" s="46">
        <v>704781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704781</v>
      </c>
      <c r="O74" s="47">
        <f t="shared" si="13"/>
        <v>20.298407303937097</v>
      </c>
      <c r="P74" s="9"/>
    </row>
    <row r="75" spans="1:16">
      <c r="A75" s="12"/>
      <c r="B75" s="25">
        <v>364</v>
      </c>
      <c r="C75" s="20" t="s">
        <v>81</v>
      </c>
      <c r="D75" s="46">
        <v>49763</v>
      </c>
      <c r="E75" s="46">
        <v>13620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63383</v>
      </c>
      <c r="O75" s="47">
        <f t="shared" si="13"/>
        <v>1.8254946574119408</v>
      </c>
      <c r="P75" s="9"/>
    </row>
    <row r="76" spans="1:16">
      <c r="A76" s="12"/>
      <c r="B76" s="25">
        <v>365</v>
      </c>
      <c r="C76" s="20" t="s">
        <v>82</v>
      </c>
      <c r="D76" s="46">
        <v>38</v>
      </c>
      <c r="E76" s="46">
        <v>306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344</v>
      </c>
      <c r="O76" s="47">
        <f t="shared" si="13"/>
        <v>9.9075487457158488E-3</v>
      </c>
      <c r="P76" s="9"/>
    </row>
    <row r="77" spans="1:16">
      <c r="A77" s="12"/>
      <c r="B77" s="25">
        <v>366</v>
      </c>
      <c r="C77" s="20" t="s">
        <v>83</v>
      </c>
      <c r="D77" s="46">
        <v>35194</v>
      </c>
      <c r="E77" s="46">
        <v>3100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38294</v>
      </c>
      <c r="O77" s="47">
        <f t="shared" si="13"/>
        <v>1.1029060222919846</v>
      </c>
      <c r="P77" s="9"/>
    </row>
    <row r="78" spans="1:16">
      <c r="A78" s="12"/>
      <c r="B78" s="25">
        <v>368</v>
      </c>
      <c r="C78" s="20" t="s">
        <v>84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3348472</v>
      </c>
      <c r="L78" s="46">
        <v>0</v>
      </c>
      <c r="M78" s="46">
        <v>0</v>
      </c>
      <c r="N78" s="46">
        <f t="shared" si="15"/>
        <v>3348472</v>
      </c>
      <c r="O78" s="47">
        <f t="shared" si="13"/>
        <v>96.439388266466977</v>
      </c>
      <c r="P78" s="9"/>
    </row>
    <row r="79" spans="1:16">
      <c r="A79" s="12"/>
      <c r="B79" s="25">
        <v>369.9</v>
      </c>
      <c r="C79" s="20" t="s">
        <v>85</v>
      </c>
      <c r="D79" s="46">
        <v>23569</v>
      </c>
      <c r="E79" s="46">
        <v>44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23613</v>
      </c>
      <c r="O79" s="47">
        <f t="shared" si="13"/>
        <v>0.68007833875752421</v>
      </c>
      <c r="P79" s="9"/>
    </row>
    <row r="80" spans="1:16" ht="15.75">
      <c r="A80" s="29" t="s">
        <v>57</v>
      </c>
      <c r="B80" s="30"/>
      <c r="C80" s="31"/>
      <c r="D80" s="32">
        <f t="shared" ref="D80:M80" si="16">SUM(D81:D83)</f>
        <v>0</v>
      </c>
      <c r="E80" s="32">
        <f t="shared" si="16"/>
        <v>2294662</v>
      </c>
      <c r="F80" s="32">
        <f t="shared" si="16"/>
        <v>4955156</v>
      </c>
      <c r="G80" s="32">
        <f t="shared" si="16"/>
        <v>2408999</v>
      </c>
      <c r="H80" s="32">
        <f t="shared" si="16"/>
        <v>0</v>
      </c>
      <c r="I80" s="32">
        <f t="shared" si="16"/>
        <v>874</v>
      </c>
      <c r="J80" s="32">
        <f t="shared" si="16"/>
        <v>385482</v>
      </c>
      <c r="K80" s="32">
        <f t="shared" si="16"/>
        <v>0</v>
      </c>
      <c r="L80" s="32">
        <f t="shared" si="16"/>
        <v>0</v>
      </c>
      <c r="M80" s="32">
        <f t="shared" si="16"/>
        <v>0</v>
      </c>
      <c r="N80" s="32">
        <f>SUM(D80:M80)</f>
        <v>10045173</v>
      </c>
      <c r="O80" s="45">
        <f t="shared" si="13"/>
        <v>289.31116615304859</v>
      </c>
      <c r="P80" s="9"/>
    </row>
    <row r="81" spans="1:119">
      <c r="A81" s="12"/>
      <c r="B81" s="25">
        <v>381</v>
      </c>
      <c r="C81" s="20" t="s">
        <v>86</v>
      </c>
      <c r="D81" s="46">
        <v>0</v>
      </c>
      <c r="E81" s="46">
        <v>1797206</v>
      </c>
      <c r="F81" s="46">
        <v>842612</v>
      </c>
      <c r="G81" s="46">
        <v>2408999</v>
      </c>
      <c r="H81" s="46">
        <v>0</v>
      </c>
      <c r="I81" s="46">
        <v>0</v>
      </c>
      <c r="J81" s="46">
        <v>385482</v>
      </c>
      <c r="K81" s="46">
        <v>0</v>
      </c>
      <c r="L81" s="46">
        <v>0</v>
      </c>
      <c r="M81" s="46">
        <v>0</v>
      </c>
      <c r="N81" s="46">
        <f>SUM(D81:M81)</f>
        <v>5434299</v>
      </c>
      <c r="O81" s="47">
        <f t="shared" si="13"/>
        <v>156.51332046888049</v>
      </c>
      <c r="P81" s="9"/>
    </row>
    <row r="82" spans="1:119">
      <c r="A82" s="12"/>
      <c r="B82" s="25">
        <v>385</v>
      </c>
      <c r="C82" s="20" t="s">
        <v>105</v>
      </c>
      <c r="D82" s="46">
        <v>0</v>
      </c>
      <c r="E82" s="46">
        <v>497456</v>
      </c>
      <c r="F82" s="46">
        <v>4112544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4610000</v>
      </c>
      <c r="O82" s="47">
        <f t="shared" si="13"/>
        <v>132.77267359811066</v>
      </c>
      <c r="P82" s="9"/>
    </row>
    <row r="83" spans="1:119" ht="15.75" thickBot="1">
      <c r="A83" s="12"/>
      <c r="B83" s="25">
        <v>389.4</v>
      </c>
      <c r="C83" s="20" t="s">
        <v>87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874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874</v>
      </c>
      <c r="O83" s="47">
        <f t="shared" si="13"/>
        <v>2.5172086057429221E-2</v>
      </c>
      <c r="P83" s="9"/>
    </row>
    <row r="84" spans="1:119" ht="16.5" thickBot="1">
      <c r="A84" s="14" t="s">
        <v>72</v>
      </c>
      <c r="B84" s="23"/>
      <c r="C84" s="22"/>
      <c r="D84" s="15">
        <f t="shared" ref="D84:M84" si="17">SUM(D5,D17,D29,D51,D66,D71,D80)</f>
        <v>23681658</v>
      </c>
      <c r="E84" s="15">
        <f t="shared" si="17"/>
        <v>9039304</v>
      </c>
      <c r="F84" s="15">
        <f t="shared" si="17"/>
        <v>5157167</v>
      </c>
      <c r="G84" s="15">
        <f t="shared" si="17"/>
        <v>2716140</v>
      </c>
      <c r="H84" s="15">
        <f t="shared" si="17"/>
        <v>0</v>
      </c>
      <c r="I84" s="15">
        <f t="shared" si="17"/>
        <v>24052887</v>
      </c>
      <c r="J84" s="15">
        <f t="shared" si="17"/>
        <v>804492</v>
      </c>
      <c r="K84" s="15">
        <f t="shared" si="17"/>
        <v>5670124</v>
      </c>
      <c r="L84" s="15">
        <f t="shared" si="17"/>
        <v>0</v>
      </c>
      <c r="M84" s="15">
        <f t="shared" si="17"/>
        <v>0</v>
      </c>
      <c r="N84" s="15">
        <f>SUM(D84:M84)</f>
        <v>71121772</v>
      </c>
      <c r="O84" s="38">
        <f t="shared" si="13"/>
        <v>2048.3791365456063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48" t="s">
        <v>106</v>
      </c>
      <c r="M86" s="48"/>
      <c r="N86" s="48"/>
      <c r="O86" s="43">
        <v>34721</v>
      </c>
    </row>
    <row r="87" spans="1:119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</row>
    <row r="88" spans="1:119" ht="15.75" thickBot="1">
      <c r="A88" s="52" t="s">
        <v>110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</sheetData>
  <mergeCells count="10">
    <mergeCell ref="A88:O88"/>
    <mergeCell ref="L86:N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88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>SUM(D6:D16)</f>
        <v>14458355</v>
      </c>
      <c r="E5" s="27">
        <f t="shared" ref="E5:M5" si="0">SUM(E6:E16)</f>
        <v>2679098</v>
      </c>
      <c r="F5" s="27">
        <f t="shared" si="0"/>
        <v>391151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17528604</v>
      </c>
      <c r="O5" s="33">
        <f t="shared" ref="O5:O36" si="1">(N5/O$85)</f>
        <v>526.28967753557913</v>
      </c>
      <c r="P5" s="6"/>
    </row>
    <row r="6" spans="1:133">
      <c r="A6" s="12"/>
      <c r="B6" s="25">
        <v>311</v>
      </c>
      <c r="C6" s="20" t="s">
        <v>2</v>
      </c>
      <c r="D6" s="46">
        <v>8352068</v>
      </c>
      <c r="E6" s="46">
        <v>1478740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9830808</v>
      </c>
      <c r="O6" s="47">
        <f t="shared" si="1"/>
        <v>295.16627634660421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170898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170898</v>
      </c>
      <c r="O7" s="47">
        <f t="shared" si="1"/>
        <v>5.1311475409836067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1029460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1029460</v>
      </c>
      <c r="O8" s="47">
        <f t="shared" si="1"/>
        <v>30.909145499309435</v>
      </c>
      <c r="P8" s="9"/>
    </row>
    <row r="9" spans="1:133">
      <c r="A9" s="12"/>
      <c r="B9" s="25">
        <v>312.51</v>
      </c>
      <c r="C9" s="20" t="s">
        <v>95</v>
      </c>
      <c r="D9" s="46">
        <v>223090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223090</v>
      </c>
      <c r="O9" s="47">
        <f t="shared" si="1"/>
        <v>6.6981925178646486</v>
      </c>
      <c r="P9" s="9"/>
    </row>
    <row r="10" spans="1:133">
      <c r="A10" s="12"/>
      <c r="B10" s="25">
        <v>312.52</v>
      </c>
      <c r="C10" s="20" t="s">
        <v>96</v>
      </c>
      <c r="D10" s="46">
        <v>264285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264285</v>
      </c>
      <c r="O10" s="47">
        <f t="shared" si="1"/>
        <v>7.9350567465321564</v>
      </c>
      <c r="P10" s="9"/>
    </row>
    <row r="11" spans="1:133">
      <c r="A11" s="12"/>
      <c r="B11" s="25">
        <v>314.10000000000002</v>
      </c>
      <c r="C11" s="20" t="s">
        <v>12</v>
      </c>
      <c r="D11" s="46">
        <v>2823222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2823222</v>
      </c>
      <c r="O11" s="47">
        <f t="shared" si="1"/>
        <v>84.766168257971543</v>
      </c>
      <c r="P11" s="9"/>
    </row>
    <row r="12" spans="1:133">
      <c r="A12" s="12"/>
      <c r="B12" s="25">
        <v>314.3</v>
      </c>
      <c r="C12" s="20" t="s">
        <v>13</v>
      </c>
      <c r="D12" s="46">
        <v>425796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425796</v>
      </c>
      <c r="O12" s="47">
        <f t="shared" si="1"/>
        <v>12.784363177805801</v>
      </c>
      <c r="P12" s="9"/>
    </row>
    <row r="13" spans="1:133">
      <c r="A13" s="12"/>
      <c r="B13" s="25">
        <v>314.8</v>
      </c>
      <c r="C13" s="20" t="s">
        <v>14</v>
      </c>
      <c r="D13" s="46">
        <v>22152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22152</v>
      </c>
      <c r="O13" s="47">
        <f t="shared" si="1"/>
        <v>0.66510538641686179</v>
      </c>
      <c r="P13" s="9"/>
    </row>
    <row r="14" spans="1:133">
      <c r="A14" s="12"/>
      <c r="B14" s="25">
        <v>315</v>
      </c>
      <c r="C14" s="20" t="s">
        <v>15</v>
      </c>
      <c r="D14" s="46">
        <v>1742563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1742563</v>
      </c>
      <c r="O14" s="47">
        <f t="shared" si="1"/>
        <v>52.319792229628298</v>
      </c>
      <c r="P14" s="9"/>
    </row>
    <row r="15" spans="1:133">
      <c r="A15" s="12"/>
      <c r="B15" s="25">
        <v>316</v>
      </c>
      <c r="C15" s="20" t="s">
        <v>16</v>
      </c>
      <c r="D15" s="46">
        <v>499086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499086</v>
      </c>
      <c r="O15" s="47">
        <f t="shared" si="1"/>
        <v>14.984867591424969</v>
      </c>
      <c r="P15" s="9"/>
    </row>
    <row r="16" spans="1:133">
      <c r="A16" s="12"/>
      <c r="B16" s="25">
        <v>319</v>
      </c>
      <c r="C16" s="20" t="s">
        <v>17</v>
      </c>
      <c r="D16" s="46">
        <v>106093</v>
      </c>
      <c r="E16" s="46">
        <v>0</v>
      </c>
      <c r="F16" s="46">
        <v>391151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497244</v>
      </c>
      <c r="O16" s="47">
        <f t="shared" si="1"/>
        <v>14.929562241037651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SUM(D18:D28)</f>
        <v>2913556</v>
      </c>
      <c r="E17" s="32">
        <f t="shared" si="3"/>
        <v>0</v>
      </c>
      <c r="F17" s="32">
        <f t="shared" si="3"/>
        <v>0</v>
      </c>
      <c r="G17" s="32">
        <f t="shared" si="3"/>
        <v>294807</v>
      </c>
      <c r="H17" s="32">
        <f t="shared" si="3"/>
        <v>0</v>
      </c>
      <c r="I17" s="32">
        <f t="shared" si="3"/>
        <v>283641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3492004</v>
      </c>
      <c r="O17" s="45">
        <f t="shared" si="1"/>
        <v>104.84609379691346</v>
      </c>
      <c r="P17" s="10"/>
    </row>
    <row r="18" spans="1:16">
      <c r="A18" s="12"/>
      <c r="B18" s="25">
        <v>322</v>
      </c>
      <c r="C18" s="20" t="s">
        <v>0</v>
      </c>
      <c r="D18" s="46">
        <v>279032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279032</v>
      </c>
      <c r="O18" s="47">
        <f t="shared" si="1"/>
        <v>8.3778298204527708</v>
      </c>
      <c r="P18" s="9"/>
    </row>
    <row r="19" spans="1:16">
      <c r="A19" s="12"/>
      <c r="B19" s="25">
        <v>323.10000000000002</v>
      </c>
      <c r="C19" s="20" t="s">
        <v>19</v>
      </c>
      <c r="D19" s="46">
        <v>2474062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8" si="4">SUM(D19:M19)</f>
        <v>2474062</v>
      </c>
      <c r="O19" s="47">
        <f t="shared" si="1"/>
        <v>74.282771872935811</v>
      </c>
      <c r="P19" s="9"/>
    </row>
    <row r="20" spans="1:16">
      <c r="A20" s="12"/>
      <c r="B20" s="25">
        <v>324.11</v>
      </c>
      <c r="C20" s="20" t="s">
        <v>20</v>
      </c>
      <c r="D20" s="46">
        <v>0</v>
      </c>
      <c r="E20" s="46">
        <v>0</v>
      </c>
      <c r="F20" s="46">
        <v>0</v>
      </c>
      <c r="G20" s="46">
        <v>18379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18379</v>
      </c>
      <c r="O20" s="47">
        <f t="shared" si="1"/>
        <v>0.55182249444544529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0</v>
      </c>
      <c r="F21" s="46">
        <v>0</v>
      </c>
      <c r="G21" s="46">
        <v>17509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17509</v>
      </c>
      <c r="O21" s="47">
        <f t="shared" si="1"/>
        <v>0.52570107488140272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221492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221492</v>
      </c>
      <c r="O22" s="47">
        <f t="shared" si="1"/>
        <v>6.6502131748033388</v>
      </c>
      <c r="P22" s="9"/>
    </row>
    <row r="23" spans="1:16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62149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62149</v>
      </c>
      <c r="O23" s="47">
        <f t="shared" si="1"/>
        <v>1.8660001200984808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0</v>
      </c>
      <c r="F24" s="46">
        <v>0</v>
      </c>
      <c r="G24" s="46">
        <v>98457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98457</v>
      </c>
      <c r="O24" s="47">
        <f t="shared" si="1"/>
        <v>2.9561340299045216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0</v>
      </c>
      <c r="F25" s="46">
        <v>0</v>
      </c>
      <c r="G25" s="46">
        <v>94595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94595</v>
      </c>
      <c r="O25" s="47">
        <f t="shared" si="1"/>
        <v>2.8401789467363239</v>
      </c>
      <c r="P25" s="9"/>
    </row>
    <row r="26" spans="1:16">
      <c r="A26" s="12"/>
      <c r="B26" s="25">
        <v>324.61</v>
      </c>
      <c r="C26" s="20" t="s">
        <v>26</v>
      </c>
      <c r="D26" s="46">
        <v>0</v>
      </c>
      <c r="E26" s="46">
        <v>0</v>
      </c>
      <c r="F26" s="46">
        <v>0</v>
      </c>
      <c r="G26" s="46">
        <v>33592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33592</v>
      </c>
      <c r="O26" s="47">
        <f t="shared" si="1"/>
        <v>1.0085870413739266</v>
      </c>
      <c r="P26" s="9"/>
    </row>
    <row r="27" spans="1:16">
      <c r="A27" s="12"/>
      <c r="B27" s="25">
        <v>324.62</v>
      </c>
      <c r="C27" s="20" t="s">
        <v>27</v>
      </c>
      <c r="D27" s="46">
        <v>0</v>
      </c>
      <c r="E27" s="46">
        <v>0</v>
      </c>
      <c r="F27" s="46">
        <v>0</v>
      </c>
      <c r="G27" s="46">
        <v>32275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32275</v>
      </c>
      <c r="O27" s="47">
        <f t="shared" si="1"/>
        <v>0.96904461658560015</v>
      </c>
      <c r="P27" s="9"/>
    </row>
    <row r="28" spans="1:16">
      <c r="A28" s="12"/>
      <c r="B28" s="25">
        <v>329</v>
      </c>
      <c r="C28" s="20" t="s">
        <v>28</v>
      </c>
      <c r="D28" s="46">
        <v>160462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160462</v>
      </c>
      <c r="O28" s="47">
        <f t="shared" si="1"/>
        <v>4.8178106046958504</v>
      </c>
      <c r="P28" s="9"/>
    </row>
    <row r="29" spans="1:16" ht="15.75">
      <c r="A29" s="29" t="s">
        <v>30</v>
      </c>
      <c r="B29" s="30"/>
      <c r="C29" s="31"/>
      <c r="D29" s="32">
        <f t="shared" ref="D29:M29" si="5">SUM(D30:D50)</f>
        <v>3947256</v>
      </c>
      <c r="E29" s="32">
        <f t="shared" si="5"/>
        <v>3849493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502510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8299259</v>
      </c>
      <c r="O29" s="45">
        <f t="shared" si="1"/>
        <v>249.18209932144359</v>
      </c>
      <c r="P29" s="10"/>
    </row>
    <row r="30" spans="1:16">
      <c r="A30" s="12"/>
      <c r="B30" s="25">
        <v>331.2</v>
      </c>
      <c r="C30" s="20" t="s">
        <v>29</v>
      </c>
      <c r="D30" s="46">
        <v>205656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7" si="6">SUM(D30:M30)</f>
        <v>205656</v>
      </c>
      <c r="O30" s="47">
        <f t="shared" si="1"/>
        <v>6.1747432894973882</v>
      </c>
      <c r="P30" s="9"/>
    </row>
    <row r="31" spans="1:16">
      <c r="A31" s="12"/>
      <c r="B31" s="25">
        <v>331.39</v>
      </c>
      <c r="C31" s="20" t="s">
        <v>34</v>
      </c>
      <c r="D31" s="46">
        <v>2765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2765</v>
      </c>
      <c r="O31" s="47">
        <f t="shared" si="1"/>
        <v>8.301807482135351E-2</v>
      </c>
      <c r="P31" s="9"/>
    </row>
    <row r="32" spans="1:16">
      <c r="A32" s="12"/>
      <c r="B32" s="25">
        <v>331.49</v>
      </c>
      <c r="C32" s="20" t="s">
        <v>35</v>
      </c>
      <c r="D32" s="46">
        <v>0</v>
      </c>
      <c r="E32" s="46">
        <v>1643412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1643412</v>
      </c>
      <c r="O32" s="47">
        <f t="shared" si="1"/>
        <v>49.342821113312915</v>
      </c>
      <c r="P32" s="9"/>
    </row>
    <row r="33" spans="1:16">
      <c r="A33" s="12"/>
      <c r="B33" s="25">
        <v>331.5</v>
      </c>
      <c r="C33" s="20" t="s">
        <v>31</v>
      </c>
      <c r="D33" s="46">
        <v>20178</v>
      </c>
      <c r="E33" s="46">
        <v>480368</v>
      </c>
      <c r="F33" s="46">
        <v>0</v>
      </c>
      <c r="G33" s="46">
        <v>0</v>
      </c>
      <c r="H33" s="46">
        <v>0</v>
      </c>
      <c r="I33" s="46">
        <v>-14546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486000</v>
      </c>
      <c r="O33" s="47">
        <f t="shared" si="1"/>
        <v>14.591965411637542</v>
      </c>
      <c r="P33" s="9"/>
    </row>
    <row r="34" spans="1:16">
      <c r="A34" s="12"/>
      <c r="B34" s="25">
        <v>331.7</v>
      </c>
      <c r="C34" s="20" t="s">
        <v>32</v>
      </c>
      <c r="D34" s="46">
        <v>107962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107962</v>
      </c>
      <c r="O34" s="47">
        <f t="shared" si="1"/>
        <v>3.2415180447967331</v>
      </c>
      <c r="P34" s="9"/>
    </row>
    <row r="35" spans="1:16">
      <c r="A35" s="12"/>
      <c r="B35" s="25">
        <v>334.2</v>
      </c>
      <c r="C35" s="20" t="s">
        <v>33</v>
      </c>
      <c r="D35" s="46">
        <v>40946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40946</v>
      </c>
      <c r="O35" s="47">
        <f t="shared" si="1"/>
        <v>1.2293880982405572</v>
      </c>
      <c r="P35" s="9"/>
    </row>
    <row r="36" spans="1:16">
      <c r="A36" s="12"/>
      <c r="B36" s="25">
        <v>334.31</v>
      </c>
      <c r="C36" s="20" t="s">
        <v>36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31662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31662</v>
      </c>
      <c r="O36" s="47">
        <f t="shared" si="1"/>
        <v>0.9506395244100162</v>
      </c>
      <c r="P36" s="9"/>
    </row>
    <row r="37" spans="1:16">
      <c r="A37" s="12"/>
      <c r="B37" s="25">
        <v>334.36</v>
      </c>
      <c r="C37" s="20" t="s">
        <v>37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469531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469531</v>
      </c>
      <c r="O37" s="47">
        <f t="shared" ref="O37:O68" si="7">(N37/O$85)</f>
        <v>14.097489941752237</v>
      </c>
      <c r="P37" s="9"/>
    </row>
    <row r="38" spans="1:16">
      <c r="A38" s="12"/>
      <c r="B38" s="25">
        <v>334.39</v>
      </c>
      <c r="C38" s="20" t="s">
        <v>38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15863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15863</v>
      </c>
      <c r="O38" s="47">
        <f t="shared" si="7"/>
        <v>0.47628055005104186</v>
      </c>
      <c r="P38" s="9"/>
    </row>
    <row r="39" spans="1:16">
      <c r="A39" s="12"/>
      <c r="B39" s="25">
        <v>334.49</v>
      </c>
      <c r="C39" s="20" t="s">
        <v>39</v>
      </c>
      <c r="D39" s="46">
        <v>0</v>
      </c>
      <c r="E39" s="46">
        <v>72749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72749</v>
      </c>
      <c r="O39" s="47">
        <f t="shared" si="7"/>
        <v>2.1842610940971596</v>
      </c>
      <c r="P39" s="9"/>
    </row>
    <row r="40" spans="1:16">
      <c r="A40" s="12"/>
      <c r="B40" s="25">
        <v>334.7</v>
      </c>
      <c r="C40" s="20" t="s">
        <v>40</v>
      </c>
      <c r="D40" s="46">
        <v>79688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79688</v>
      </c>
      <c r="O40" s="47">
        <f t="shared" si="7"/>
        <v>2.39260193358554</v>
      </c>
      <c r="P40" s="9"/>
    </row>
    <row r="41" spans="1:16">
      <c r="A41" s="12"/>
      <c r="B41" s="25">
        <v>334.9</v>
      </c>
      <c r="C41" s="20" t="s">
        <v>41</v>
      </c>
      <c r="D41" s="46">
        <v>0</v>
      </c>
      <c r="E41" s="46">
        <v>3125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3125</v>
      </c>
      <c r="O41" s="47">
        <f t="shared" si="7"/>
        <v>9.3826938089233175E-2</v>
      </c>
      <c r="P41" s="9"/>
    </row>
    <row r="42" spans="1:16">
      <c r="A42" s="12"/>
      <c r="B42" s="25">
        <v>335.12</v>
      </c>
      <c r="C42" s="20" t="s">
        <v>42</v>
      </c>
      <c r="D42" s="46">
        <v>747560</v>
      </c>
      <c r="E42" s="46">
        <v>303001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1050561</v>
      </c>
      <c r="O42" s="47">
        <f t="shared" si="7"/>
        <v>31.542695009908126</v>
      </c>
      <c r="P42" s="9"/>
    </row>
    <row r="43" spans="1:16">
      <c r="A43" s="12"/>
      <c r="B43" s="25">
        <v>335.14</v>
      </c>
      <c r="C43" s="20" t="s">
        <v>43</v>
      </c>
      <c r="D43" s="46">
        <v>43935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43935</v>
      </c>
      <c r="O43" s="47">
        <f t="shared" si="7"/>
        <v>1.319131687984147</v>
      </c>
      <c r="P43" s="9"/>
    </row>
    <row r="44" spans="1:16">
      <c r="A44" s="12"/>
      <c r="B44" s="25">
        <v>335.15</v>
      </c>
      <c r="C44" s="20" t="s">
        <v>44</v>
      </c>
      <c r="D44" s="46">
        <v>22800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22800</v>
      </c>
      <c r="O44" s="47">
        <f t="shared" si="7"/>
        <v>0.68456134029904525</v>
      </c>
      <c r="P44" s="9"/>
    </row>
    <row r="45" spans="1:16">
      <c r="A45" s="12"/>
      <c r="B45" s="25">
        <v>335.18</v>
      </c>
      <c r="C45" s="20" t="s">
        <v>45</v>
      </c>
      <c r="D45" s="46">
        <v>2362213</v>
      </c>
      <c r="E45" s="46">
        <v>1308581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6"/>
        <v>3670794</v>
      </c>
      <c r="O45" s="47">
        <f t="shared" si="7"/>
        <v>110.21419564042515</v>
      </c>
      <c r="P45" s="9"/>
    </row>
    <row r="46" spans="1:16">
      <c r="A46" s="12"/>
      <c r="B46" s="25">
        <v>335.21</v>
      </c>
      <c r="C46" s="20" t="s">
        <v>46</v>
      </c>
      <c r="D46" s="46">
        <v>8280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6"/>
        <v>8280</v>
      </c>
      <c r="O46" s="47">
        <f t="shared" si="7"/>
        <v>0.24860385516123221</v>
      </c>
      <c r="P46" s="9"/>
    </row>
    <row r="47" spans="1:16">
      <c r="A47" s="12"/>
      <c r="B47" s="25">
        <v>335.49</v>
      </c>
      <c r="C47" s="20" t="s">
        <v>47</v>
      </c>
      <c r="D47" s="46">
        <v>0</v>
      </c>
      <c r="E47" s="46">
        <v>38257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6"/>
        <v>38257</v>
      </c>
      <c r="O47" s="47">
        <f t="shared" si="7"/>
        <v>1.148651894553534</v>
      </c>
      <c r="P47" s="9"/>
    </row>
    <row r="48" spans="1:16">
      <c r="A48" s="12"/>
      <c r="B48" s="25">
        <v>337.7</v>
      </c>
      <c r="C48" s="20" t="s">
        <v>48</v>
      </c>
      <c r="D48" s="46">
        <v>252938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252938</v>
      </c>
      <c r="O48" s="47">
        <f t="shared" si="7"/>
        <v>7.5943673812526269</v>
      </c>
      <c r="P48" s="9"/>
    </row>
    <row r="49" spans="1:16">
      <c r="A49" s="12"/>
      <c r="B49" s="25">
        <v>338</v>
      </c>
      <c r="C49" s="20" t="s">
        <v>49</v>
      </c>
      <c r="D49" s="46">
        <v>12938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12938</v>
      </c>
      <c r="O49" s="47">
        <f t="shared" si="7"/>
        <v>0.38845853599951963</v>
      </c>
      <c r="P49" s="9"/>
    </row>
    <row r="50" spans="1:16">
      <c r="A50" s="12"/>
      <c r="B50" s="25">
        <v>339</v>
      </c>
      <c r="C50" s="20" t="s">
        <v>50</v>
      </c>
      <c r="D50" s="46">
        <v>39397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39397</v>
      </c>
      <c r="O50" s="47">
        <f t="shared" si="7"/>
        <v>1.1828799615684862</v>
      </c>
      <c r="P50" s="9"/>
    </row>
    <row r="51" spans="1:16" ht="15.75">
      <c r="A51" s="29" t="s">
        <v>55</v>
      </c>
      <c r="B51" s="30"/>
      <c r="C51" s="31"/>
      <c r="D51" s="32">
        <f t="shared" ref="D51:M51" si="8">SUM(D52:D65)</f>
        <v>1407823</v>
      </c>
      <c r="E51" s="32">
        <f t="shared" si="8"/>
        <v>114266</v>
      </c>
      <c r="F51" s="32">
        <f t="shared" si="8"/>
        <v>0</v>
      </c>
      <c r="G51" s="32">
        <f t="shared" si="8"/>
        <v>0</v>
      </c>
      <c r="H51" s="32">
        <f t="shared" si="8"/>
        <v>0</v>
      </c>
      <c r="I51" s="32">
        <f t="shared" si="8"/>
        <v>24112510</v>
      </c>
      <c r="J51" s="32">
        <f t="shared" si="8"/>
        <v>294692</v>
      </c>
      <c r="K51" s="32">
        <f t="shared" si="8"/>
        <v>0</v>
      </c>
      <c r="L51" s="32">
        <f t="shared" si="8"/>
        <v>0</v>
      </c>
      <c r="M51" s="32">
        <f t="shared" si="8"/>
        <v>0</v>
      </c>
      <c r="N51" s="32">
        <f>SUM(D51:M51)</f>
        <v>25929291</v>
      </c>
      <c r="O51" s="45">
        <f t="shared" si="7"/>
        <v>778.51711403350748</v>
      </c>
      <c r="P51" s="10"/>
    </row>
    <row r="52" spans="1:16">
      <c r="A52" s="12"/>
      <c r="B52" s="25">
        <v>341.2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294692</v>
      </c>
      <c r="K52" s="46">
        <v>0</v>
      </c>
      <c r="L52" s="46">
        <v>0</v>
      </c>
      <c r="M52" s="46">
        <v>0</v>
      </c>
      <c r="N52" s="46">
        <f>SUM(D52:M52)</f>
        <v>294692</v>
      </c>
      <c r="O52" s="47">
        <f t="shared" si="7"/>
        <v>8.8480153726055359</v>
      </c>
      <c r="P52" s="9"/>
    </row>
    <row r="53" spans="1:16">
      <c r="A53" s="12"/>
      <c r="B53" s="25">
        <v>341.3</v>
      </c>
      <c r="C53" s="20" t="s">
        <v>59</v>
      </c>
      <c r="D53" s="46">
        <v>26267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5" si="9">SUM(D53:M53)</f>
        <v>26267</v>
      </c>
      <c r="O53" s="47">
        <f t="shared" si="7"/>
        <v>0.7886566984927641</v>
      </c>
      <c r="P53" s="9"/>
    </row>
    <row r="54" spans="1:16">
      <c r="A54" s="12"/>
      <c r="B54" s="25">
        <v>341.9</v>
      </c>
      <c r="C54" s="20" t="s">
        <v>60</v>
      </c>
      <c r="D54" s="46">
        <v>120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120</v>
      </c>
      <c r="O54" s="47">
        <f t="shared" si="7"/>
        <v>3.6029544226265538E-3</v>
      </c>
      <c r="P54" s="9"/>
    </row>
    <row r="55" spans="1:16">
      <c r="A55" s="12"/>
      <c r="B55" s="25">
        <v>342.6</v>
      </c>
      <c r="C55" s="20" t="s">
        <v>61</v>
      </c>
      <c r="D55" s="46">
        <v>654478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654478</v>
      </c>
      <c r="O55" s="47">
        <f t="shared" si="7"/>
        <v>19.650453371764847</v>
      </c>
      <c r="P55" s="9"/>
    </row>
    <row r="56" spans="1:16">
      <c r="A56" s="12"/>
      <c r="B56" s="25">
        <v>342.9</v>
      </c>
      <c r="C56" s="20" t="s">
        <v>62</v>
      </c>
      <c r="D56" s="46">
        <v>38878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38878</v>
      </c>
      <c r="O56" s="47">
        <f t="shared" si="7"/>
        <v>1.1672971836906263</v>
      </c>
      <c r="P56" s="9"/>
    </row>
    <row r="57" spans="1:16">
      <c r="A57" s="12"/>
      <c r="B57" s="25">
        <v>343.4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6703177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6703177</v>
      </c>
      <c r="O57" s="47">
        <f t="shared" si="7"/>
        <v>201.26034348165496</v>
      </c>
      <c r="P57" s="9"/>
    </row>
    <row r="58" spans="1:16">
      <c r="A58" s="12"/>
      <c r="B58" s="25">
        <v>343.6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15328283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15328283</v>
      </c>
      <c r="O58" s="47">
        <f t="shared" si="7"/>
        <v>460.22587521767849</v>
      </c>
      <c r="P58" s="9"/>
    </row>
    <row r="59" spans="1:16">
      <c r="A59" s="12"/>
      <c r="B59" s="25">
        <v>343.8</v>
      </c>
      <c r="C59" s="20" t="s">
        <v>65</v>
      </c>
      <c r="D59" s="46">
        <v>194053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194053</v>
      </c>
      <c r="O59" s="47">
        <f t="shared" si="7"/>
        <v>5.826367621449589</v>
      </c>
      <c r="P59" s="9"/>
    </row>
    <row r="60" spans="1:16">
      <c r="A60" s="12"/>
      <c r="B60" s="25">
        <v>343.9</v>
      </c>
      <c r="C60" s="20" t="s">
        <v>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2081050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2081050</v>
      </c>
      <c r="O60" s="47">
        <f t="shared" si="7"/>
        <v>62.48273584339158</v>
      </c>
      <c r="P60" s="9"/>
    </row>
    <row r="61" spans="1:16">
      <c r="A61" s="12"/>
      <c r="B61" s="25">
        <v>344.9</v>
      </c>
      <c r="C61" s="20" t="s">
        <v>67</v>
      </c>
      <c r="D61" s="46">
        <v>0</v>
      </c>
      <c r="E61" s="46">
        <v>86877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86877</v>
      </c>
      <c r="O61" s="47">
        <f t="shared" si="7"/>
        <v>2.6084489281210592</v>
      </c>
      <c r="P61" s="9"/>
    </row>
    <row r="62" spans="1:16">
      <c r="A62" s="12"/>
      <c r="B62" s="25">
        <v>345.1</v>
      </c>
      <c r="C62" s="20" t="s">
        <v>68</v>
      </c>
      <c r="D62" s="46">
        <v>0</v>
      </c>
      <c r="E62" s="46">
        <v>27389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27389</v>
      </c>
      <c r="O62" s="47">
        <f t="shared" si="7"/>
        <v>0.82234432234432231</v>
      </c>
      <c r="P62" s="9"/>
    </row>
    <row r="63" spans="1:16">
      <c r="A63" s="12"/>
      <c r="B63" s="25">
        <v>346.9</v>
      </c>
      <c r="C63" s="20" t="s">
        <v>69</v>
      </c>
      <c r="D63" s="46">
        <v>6569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6569</v>
      </c>
      <c r="O63" s="47">
        <f t="shared" si="7"/>
        <v>0.19723173001861527</v>
      </c>
      <c r="P63" s="9"/>
    </row>
    <row r="64" spans="1:16">
      <c r="A64" s="12"/>
      <c r="B64" s="25">
        <v>347.2</v>
      </c>
      <c r="C64" s="20" t="s">
        <v>70</v>
      </c>
      <c r="D64" s="46">
        <v>482035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9"/>
        <v>482035</v>
      </c>
      <c r="O64" s="47">
        <f t="shared" si="7"/>
        <v>14.472917792589923</v>
      </c>
      <c r="P64" s="9"/>
    </row>
    <row r="65" spans="1:16">
      <c r="A65" s="12"/>
      <c r="B65" s="25">
        <v>347.4</v>
      </c>
      <c r="C65" s="20" t="s">
        <v>71</v>
      </c>
      <c r="D65" s="46">
        <v>5423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9"/>
        <v>5423</v>
      </c>
      <c r="O65" s="47">
        <f t="shared" si="7"/>
        <v>0.16282351528253167</v>
      </c>
      <c r="P65" s="9"/>
    </row>
    <row r="66" spans="1:16" ht="15.75">
      <c r="A66" s="29" t="s">
        <v>56</v>
      </c>
      <c r="B66" s="30"/>
      <c r="C66" s="31"/>
      <c r="D66" s="32">
        <f t="shared" ref="D66:M66" si="10">SUM(D67:D70)</f>
        <v>188013</v>
      </c>
      <c r="E66" s="32">
        <f t="shared" si="10"/>
        <v>0</v>
      </c>
      <c r="F66" s="32">
        <f t="shared" si="10"/>
        <v>0</v>
      </c>
      <c r="G66" s="32">
        <f t="shared" si="10"/>
        <v>0</v>
      </c>
      <c r="H66" s="32">
        <f t="shared" si="10"/>
        <v>0</v>
      </c>
      <c r="I66" s="32">
        <f t="shared" si="10"/>
        <v>0</v>
      </c>
      <c r="J66" s="32">
        <f t="shared" si="10"/>
        <v>0</v>
      </c>
      <c r="K66" s="32">
        <f t="shared" si="10"/>
        <v>0</v>
      </c>
      <c r="L66" s="32">
        <f t="shared" si="10"/>
        <v>0</v>
      </c>
      <c r="M66" s="32">
        <f t="shared" si="10"/>
        <v>0</v>
      </c>
      <c r="N66" s="32">
        <f t="shared" ref="N66:N72" si="11">SUM(D66:M66)</f>
        <v>188013</v>
      </c>
      <c r="O66" s="45">
        <f t="shared" si="7"/>
        <v>5.6450189155107191</v>
      </c>
      <c r="P66" s="10"/>
    </row>
    <row r="67" spans="1:16">
      <c r="A67" s="13"/>
      <c r="B67" s="39">
        <v>351.1</v>
      </c>
      <c r="C67" s="21" t="s">
        <v>74</v>
      </c>
      <c r="D67" s="46">
        <v>111041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111041</v>
      </c>
      <c r="O67" s="47">
        <f t="shared" si="7"/>
        <v>3.3339638503572928</v>
      </c>
      <c r="P67" s="9"/>
    </row>
    <row r="68" spans="1:16">
      <c r="A68" s="13"/>
      <c r="B68" s="39">
        <v>352</v>
      </c>
      <c r="C68" s="21" t="s">
        <v>75</v>
      </c>
      <c r="D68" s="46">
        <v>61419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61419</v>
      </c>
      <c r="O68" s="47">
        <f t="shared" si="7"/>
        <v>1.844082147360836</v>
      </c>
      <c r="P68" s="9"/>
    </row>
    <row r="69" spans="1:16">
      <c r="A69" s="13"/>
      <c r="B69" s="39">
        <v>354</v>
      </c>
      <c r="C69" s="21" t="s">
        <v>76</v>
      </c>
      <c r="D69" s="46">
        <v>2848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2848</v>
      </c>
      <c r="O69" s="47">
        <f t="shared" ref="O69:O83" si="12">(N69/O$85)</f>
        <v>8.5510118297003543E-2</v>
      </c>
      <c r="P69" s="9"/>
    </row>
    <row r="70" spans="1:16">
      <c r="A70" s="13"/>
      <c r="B70" s="39">
        <v>359</v>
      </c>
      <c r="C70" s="21" t="s">
        <v>77</v>
      </c>
      <c r="D70" s="46">
        <v>12705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12705</v>
      </c>
      <c r="O70" s="47">
        <f t="shared" si="12"/>
        <v>0.38146279949558637</v>
      </c>
      <c r="P70" s="9"/>
    </row>
    <row r="71" spans="1:16" ht="15.75">
      <c r="A71" s="29" t="s">
        <v>3</v>
      </c>
      <c r="B71" s="30"/>
      <c r="C71" s="31"/>
      <c r="D71" s="32">
        <f t="shared" ref="D71:M71" si="13">SUM(D72:D79)</f>
        <v>495762</v>
      </c>
      <c r="E71" s="32">
        <f t="shared" si="13"/>
        <v>266809</v>
      </c>
      <c r="F71" s="32">
        <f t="shared" si="13"/>
        <v>5256</v>
      </c>
      <c r="G71" s="32">
        <f t="shared" si="13"/>
        <v>107560</v>
      </c>
      <c r="H71" s="32">
        <f t="shared" si="13"/>
        <v>0</v>
      </c>
      <c r="I71" s="32">
        <f t="shared" si="13"/>
        <v>569488</v>
      </c>
      <c r="J71" s="32">
        <f t="shared" si="13"/>
        <v>31412</v>
      </c>
      <c r="K71" s="32">
        <f t="shared" si="13"/>
        <v>3641463</v>
      </c>
      <c r="L71" s="32">
        <f t="shared" si="13"/>
        <v>0</v>
      </c>
      <c r="M71" s="32">
        <f t="shared" si="13"/>
        <v>0</v>
      </c>
      <c r="N71" s="32">
        <f t="shared" si="11"/>
        <v>5117750</v>
      </c>
      <c r="O71" s="45">
        <f t="shared" si="12"/>
        <v>153.65849996997537</v>
      </c>
      <c r="P71" s="10"/>
    </row>
    <row r="72" spans="1:16">
      <c r="A72" s="12"/>
      <c r="B72" s="25">
        <v>361.1</v>
      </c>
      <c r="C72" s="20" t="s">
        <v>78</v>
      </c>
      <c r="D72" s="46">
        <v>100510</v>
      </c>
      <c r="E72" s="46">
        <v>28725</v>
      </c>
      <c r="F72" s="46">
        <v>5256</v>
      </c>
      <c r="G72" s="46">
        <v>107560</v>
      </c>
      <c r="H72" s="46">
        <v>0</v>
      </c>
      <c r="I72" s="46">
        <v>565654</v>
      </c>
      <c r="J72" s="46">
        <v>31412</v>
      </c>
      <c r="K72" s="46">
        <v>544394</v>
      </c>
      <c r="L72" s="46">
        <v>0</v>
      </c>
      <c r="M72" s="46">
        <v>0</v>
      </c>
      <c r="N72" s="46">
        <f t="shared" si="11"/>
        <v>1383511</v>
      </c>
      <c r="O72" s="47">
        <f t="shared" si="12"/>
        <v>41.539392301687386</v>
      </c>
      <c r="P72" s="9"/>
    </row>
    <row r="73" spans="1:16">
      <c r="A73" s="12"/>
      <c r="B73" s="25">
        <v>361.3</v>
      </c>
      <c r="C73" s="20" t="s">
        <v>79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278991</v>
      </c>
      <c r="L73" s="46">
        <v>0</v>
      </c>
      <c r="M73" s="46">
        <v>0</v>
      </c>
      <c r="N73" s="46">
        <f t="shared" ref="N73:N79" si="14">SUM(D73:M73)</f>
        <v>278991</v>
      </c>
      <c r="O73" s="47">
        <f t="shared" si="12"/>
        <v>8.3765988110250404</v>
      </c>
      <c r="P73" s="9"/>
    </row>
    <row r="74" spans="1:16">
      <c r="A74" s="12"/>
      <c r="B74" s="25">
        <v>362</v>
      </c>
      <c r="C74" s="20" t="s">
        <v>80</v>
      </c>
      <c r="D74" s="46">
        <v>0</v>
      </c>
      <c r="E74" s="46">
        <v>182826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182826</v>
      </c>
      <c r="O74" s="47">
        <f t="shared" si="12"/>
        <v>5.4892812105926856</v>
      </c>
      <c r="P74" s="9"/>
    </row>
    <row r="75" spans="1:16">
      <c r="A75" s="12"/>
      <c r="B75" s="25">
        <v>364</v>
      </c>
      <c r="C75" s="20" t="s">
        <v>81</v>
      </c>
      <c r="D75" s="46">
        <v>349082</v>
      </c>
      <c r="E75" s="46">
        <v>0</v>
      </c>
      <c r="F75" s="46">
        <v>0</v>
      </c>
      <c r="G75" s="46">
        <v>0</v>
      </c>
      <c r="H75" s="46">
        <v>0</v>
      </c>
      <c r="I75" s="46">
        <v>254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349336</v>
      </c>
      <c r="O75" s="47">
        <f t="shared" si="12"/>
        <v>10.488680718188915</v>
      </c>
      <c r="P75" s="9"/>
    </row>
    <row r="76" spans="1:16">
      <c r="A76" s="12"/>
      <c r="B76" s="25">
        <v>365</v>
      </c>
      <c r="C76" s="20" t="s">
        <v>82</v>
      </c>
      <c r="D76" s="46">
        <v>34</v>
      </c>
      <c r="E76" s="46">
        <v>228</v>
      </c>
      <c r="F76" s="46">
        <v>0</v>
      </c>
      <c r="G76" s="46">
        <v>0</v>
      </c>
      <c r="H76" s="46">
        <v>0</v>
      </c>
      <c r="I76" s="46">
        <v>493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755</v>
      </c>
      <c r="O76" s="47">
        <f t="shared" si="12"/>
        <v>2.2668588242358734E-2</v>
      </c>
      <c r="P76" s="9"/>
    </row>
    <row r="77" spans="1:16">
      <c r="A77" s="12"/>
      <c r="B77" s="25">
        <v>366</v>
      </c>
      <c r="C77" s="20" t="s">
        <v>83</v>
      </c>
      <c r="D77" s="46">
        <v>16819</v>
      </c>
      <c r="E77" s="46">
        <v>55000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71819</v>
      </c>
      <c r="O77" s="47">
        <f t="shared" si="12"/>
        <v>2.1563381973218041</v>
      </c>
      <c r="P77" s="9"/>
    </row>
    <row r="78" spans="1:16">
      <c r="A78" s="12"/>
      <c r="B78" s="25">
        <v>368</v>
      </c>
      <c r="C78" s="20" t="s">
        <v>84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2818078</v>
      </c>
      <c r="L78" s="46">
        <v>0</v>
      </c>
      <c r="M78" s="46">
        <v>0</v>
      </c>
      <c r="N78" s="46">
        <f t="shared" si="14"/>
        <v>2818078</v>
      </c>
      <c r="O78" s="47">
        <f t="shared" si="12"/>
        <v>84.611721611721606</v>
      </c>
      <c r="P78" s="9"/>
    </row>
    <row r="79" spans="1:16">
      <c r="A79" s="12"/>
      <c r="B79" s="25">
        <v>369.9</v>
      </c>
      <c r="C79" s="20" t="s">
        <v>85</v>
      </c>
      <c r="D79" s="46">
        <v>29317</v>
      </c>
      <c r="E79" s="46">
        <v>30</v>
      </c>
      <c r="F79" s="46">
        <v>0</v>
      </c>
      <c r="G79" s="46">
        <v>0</v>
      </c>
      <c r="H79" s="46">
        <v>0</v>
      </c>
      <c r="I79" s="46">
        <v>3087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4"/>
        <v>32434</v>
      </c>
      <c r="O79" s="47">
        <f t="shared" si="12"/>
        <v>0.97381853119558037</v>
      </c>
      <c r="P79" s="9"/>
    </row>
    <row r="80" spans="1:16" ht="15.75">
      <c r="A80" s="29" t="s">
        <v>57</v>
      </c>
      <c r="B80" s="30"/>
      <c r="C80" s="31"/>
      <c r="D80" s="32">
        <f t="shared" ref="D80:M80" si="15">SUM(D81:D82)</f>
        <v>0</v>
      </c>
      <c r="E80" s="32">
        <f t="shared" si="15"/>
        <v>677450</v>
      </c>
      <c r="F80" s="32">
        <f t="shared" si="15"/>
        <v>835499</v>
      </c>
      <c r="G80" s="32">
        <f t="shared" si="15"/>
        <v>2802597</v>
      </c>
      <c r="H80" s="32">
        <f t="shared" si="15"/>
        <v>0</v>
      </c>
      <c r="I80" s="32">
        <f t="shared" si="15"/>
        <v>505457</v>
      </c>
      <c r="J80" s="32">
        <f t="shared" si="15"/>
        <v>1373561</v>
      </c>
      <c r="K80" s="32">
        <f t="shared" si="15"/>
        <v>0</v>
      </c>
      <c r="L80" s="32">
        <f t="shared" si="15"/>
        <v>0</v>
      </c>
      <c r="M80" s="32">
        <f t="shared" si="15"/>
        <v>0</v>
      </c>
      <c r="N80" s="32">
        <f>SUM(D80:M80)</f>
        <v>6194564</v>
      </c>
      <c r="O80" s="45">
        <f t="shared" si="12"/>
        <v>185.98943133369363</v>
      </c>
      <c r="P80" s="9"/>
    </row>
    <row r="81" spans="1:119">
      <c r="A81" s="12"/>
      <c r="B81" s="25">
        <v>381</v>
      </c>
      <c r="C81" s="20" t="s">
        <v>86</v>
      </c>
      <c r="D81" s="46">
        <v>0</v>
      </c>
      <c r="E81" s="46">
        <v>677450</v>
      </c>
      <c r="F81" s="46">
        <v>835499</v>
      </c>
      <c r="G81" s="46">
        <v>2802597</v>
      </c>
      <c r="H81" s="46">
        <v>0</v>
      </c>
      <c r="I81" s="46">
        <v>0</v>
      </c>
      <c r="J81" s="46">
        <v>1373561</v>
      </c>
      <c r="K81" s="46">
        <v>0</v>
      </c>
      <c r="L81" s="46">
        <v>0</v>
      </c>
      <c r="M81" s="46">
        <v>0</v>
      </c>
      <c r="N81" s="46">
        <f>SUM(D81:M81)</f>
        <v>5689107</v>
      </c>
      <c r="O81" s="47">
        <f t="shared" si="12"/>
        <v>170.81327688704738</v>
      </c>
      <c r="P81" s="9"/>
    </row>
    <row r="82" spans="1:119" ht="15.75" thickBot="1">
      <c r="A82" s="12"/>
      <c r="B82" s="25">
        <v>389.4</v>
      </c>
      <c r="C82" s="20" t="s">
        <v>87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505457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505457</v>
      </c>
      <c r="O82" s="47">
        <f t="shared" si="12"/>
        <v>15.176154446646249</v>
      </c>
      <c r="P82" s="9"/>
    </row>
    <row r="83" spans="1:119" ht="16.5" thickBot="1">
      <c r="A83" s="14" t="s">
        <v>72</v>
      </c>
      <c r="B83" s="23"/>
      <c r="C83" s="22"/>
      <c r="D83" s="15">
        <f t="shared" ref="D83:M83" si="16">SUM(D5,D17,D29,D51,D66,D71,D80)</f>
        <v>23410765</v>
      </c>
      <c r="E83" s="15">
        <f t="shared" si="16"/>
        <v>7587116</v>
      </c>
      <c r="F83" s="15">
        <f t="shared" si="16"/>
        <v>1231906</v>
      </c>
      <c r="G83" s="15">
        <f t="shared" si="16"/>
        <v>3204964</v>
      </c>
      <c r="H83" s="15">
        <f t="shared" si="16"/>
        <v>0</v>
      </c>
      <c r="I83" s="15">
        <f t="shared" si="16"/>
        <v>25973606</v>
      </c>
      <c r="J83" s="15">
        <f t="shared" si="16"/>
        <v>1699665</v>
      </c>
      <c r="K83" s="15">
        <f t="shared" si="16"/>
        <v>3641463</v>
      </c>
      <c r="L83" s="15">
        <f t="shared" si="16"/>
        <v>0</v>
      </c>
      <c r="M83" s="15">
        <f t="shared" si="16"/>
        <v>0</v>
      </c>
      <c r="N83" s="15">
        <f>SUM(D83:M83)</f>
        <v>66749485</v>
      </c>
      <c r="O83" s="38">
        <f t="shared" si="12"/>
        <v>2004.1279349066235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48" t="s">
        <v>94</v>
      </c>
      <c r="M85" s="48"/>
      <c r="N85" s="48"/>
      <c r="O85" s="43">
        <v>33306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thickBot="1">
      <c r="A87" s="52" t="s">
        <v>110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A87:O87"/>
    <mergeCell ref="A86:O86"/>
    <mergeCell ref="L85:N8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88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14097458</v>
      </c>
      <c r="E5" s="27">
        <f t="shared" si="0"/>
        <v>2720593</v>
      </c>
      <c r="F5" s="27">
        <f t="shared" si="0"/>
        <v>384866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17202917</v>
      </c>
      <c r="O5" s="33">
        <f t="shared" ref="O5:O36" si="1">(N5/O$84)</f>
        <v>513.51991044776116</v>
      </c>
      <c r="P5" s="6"/>
    </row>
    <row r="6" spans="1:133">
      <c r="A6" s="12"/>
      <c r="B6" s="25">
        <v>311</v>
      </c>
      <c r="C6" s="20" t="s">
        <v>2</v>
      </c>
      <c r="D6" s="46">
        <v>7995537</v>
      </c>
      <c r="E6" s="46">
        <v>1498347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9493884</v>
      </c>
      <c r="O6" s="47">
        <f t="shared" si="1"/>
        <v>283.39952238805972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174207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174207</v>
      </c>
      <c r="O7" s="47">
        <f t="shared" si="1"/>
        <v>5.2002089552238804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1048039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1048039</v>
      </c>
      <c r="O8" s="47">
        <f t="shared" si="1"/>
        <v>31.284746268656715</v>
      </c>
      <c r="P8" s="9"/>
    </row>
    <row r="9" spans="1:133">
      <c r="A9" s="12"/>
      <c r="B9" s="25">
        <v>312.51</v>
      </c>
      <c r="C9" s="20" t="s">
        <v>95</v>
      </c>
      <c r="D9" s="46">
        <v>280005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280005</v>
      </c>
      <c r="O9" s="47">
        <f t="shared" si="1"/>
        <v>8.3583582089552237</v>
      </c>
      <c r="P9" s="9"/>
    </row>
    <row r="10" spans="1:133">
      <c r="A10" s="12"/>
      <c r="B10" s="25">
        <v>312.52</v>
      </c>
      <c r="C10" s="20" t="s">
        <v>96</v>
      </c>
      <c r="D10" s="46">
        <v>308637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308637</v>
      </c>
      <c r="O10" s="47">
        <f t="shared" si="1"/>
        <v>9.2130447761194034</v>
      </c>
      <c r="P10" s="9"/>
    </row>
    <row r="11" spans="1:133">
      <c r="A11" s="12"/>
      <c r="B11" s="25">
        <v>314.10000000000002</v>
      </c>
      <c r="C11" s="20" t="s">
        <v>12</v>
      </c>
      <c r="D11" s="46">
        <v>2717426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2717426</v>
      </c>
      <c r="O11" s="47">
        <f t="shared" si="1"/>
        <v>81.117194029850751</v>
      </c>
      <c r="P11" s="9"/>
    </row>
    <row r="12" spans="1:133">
      <c r="A12" s="12"/>
      <c r="B12" s="25">
        <v>314.3</v>
      </c>
      <c r="C12" s="20" t="s">
        <v>13</v>
      </c>
      <c r="D12" s="46">
        <v>531495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531495</v>
      </c>
      <c r="O12" s="47">
        <f t="shared" si="1"/>
        <v>15.865522388059702</v>
      </c>
      <c r="P12" s="9"/>
    </row>
    <row r="13" spans="1:133">
      <c r="A13" s="12"/>
      <c r="B13" s="25">
        <v>314.8</v>
      </c>
      <c r="C13" s="20" t="s">
        <v>14</v>
      </c>
      <c r="D13" s="46">
        <v>32673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32673</v>
      </c>
      <c r="O13" s="47">
        <f t="shared" si="1"/>
        <v>0.97531343283582095</v>
      </c>
      <c r="P13" s="9"/>
    </row>
    <row r="14" spans="1:133">
      <c r="A14" s="12"/>
      <c r="B14" s="25">
        <v>315</v>
      </c>
      <c r="C14" s="20" t="s">
        <v>15</v>
      </c>
      <c r="D14" s="46">
        <v>1663831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1663831</v>
      </c>
      <c r="O14" s="47">
        <f t="shared" si="1"/>
        <v>49.666597014925372</v>
      </c>
      <c r="P14" s="9"/>
    </row>
    <row r="15" spans="1:133">
      <c r="A15" s="12"/>
      <c r="B15" s="25">
        <v>316</v>
      </c>
      <c r="C15" s="20" t="s">
        <v>16</v>
      </c>
      <c r="D15" s="46">
        <v>461761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461761</v>
      </c>
      <c r="O15" s="47">
        <f t="shared" si="1"/>
        <v>13.783910447761194</v>
      </c>
      <c r="P15" s="9"/>
    </row>
    <row r="16" spans="1:133">
      <c r="A16" s="12"/>
      <c r="B16" s="25">
        <v>319</v>
      </c>
      <c r="C16" s="20" t="s">
        <v>17</v>
      </c>
      <c r="D16" s="46">
        <v>106093</v>
      </c>
      <c r="E16" s="46">
        <v>0</v>
      </c>
      <c r="F16" s="46">
        <v>384866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490959</v>
      </c>
      <c r="O16" s="47">
        <f t="shared" si="1"/>
        <v>14.655492537313433</v>
      </c>
      <c r="P16" s="9"/>
    </row>
    <row r="17" spans="1:16" ht="15.75">
      <c r="A17" s="29" t="s">
        <v>151</v>
      </c>
      <c r="B17" s="30"/>
      <c r="C17" s="31"/>
      <c r="D17" s="32">
        <f t="shared" ref="D17:M17" si="3">SUM(D18:D20)</f>
        <v>3082863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3082863</v>
      </c>
      <c r="O17" s="45">
        <f t="shared" si="1"/>
        <v>92.025761194029855</v>
      </c>
      <c r="P17" s="10"/>
    </row>
    <row r="18" spans="1:16">
      <c r="A18" s="12"/>
      <c r="B18" s="25">
        <v>322</v>
      </c>
      <c r="C18" s="20" t="s">
        <v>0</v>
      </c>
      <c r="D18" s="46">
        <v>451552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451552</v>
      </c>
      <c r="O18" s="47">
        <f t="shared" si="1"/>
        <v>13.479164179104478</v>
      </c>
      <c r="P18" s="9"/>
    </row>
    <row r="19" spans="1:16">
      <c r="A19" s="12"/>
      <c r="B19" s="25">
        <v>323.10000000000002</v>
      </c>
      <c r="C19" s="20" t="s">
        <v>19</v>
      </c>
      <c r="D19" s="46">
        <v>2450539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2450539</v>
      </c>
      <c r="O19" s="47">
        <f t="shared" si="1"/>
        <v>73.150417910447757</v>
      </c>
      <c r="P19" s="9"/>
    </row>
    <row r="20" spans="1:16">
      <c r="A20" s="12"/>
      <c r="B20" s="25">
        <v>329</v>
      </c>
      <c r="C20" s="20" t="s">
        <v>152</v>
      </c>
      <c r="D20" s="46">
        <v>180772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180772</v>
      </c>
      <c r="O20" s="47">
        <f t="shared" si="1"/>
        <v>5.3961791044776115</v>
      </c>
      <c r="P20" s="9"/>
    </row>
    <row r="21" spans="1:16" ht="15.75">
      <c r="A21" s="29" t="s">
        <v>30</v>
      </c>
      <c r="B21" s="30"/>
      <c r="C21" s="31"/>
      <c r="D21" s="32">
        <f t="shared" ref="D21:M21" si="4">SUM(D22:D42)</f>
        <v>4510900</v>
      </c>
      <c r="E21" s="32">
        <f t="shared" si="4"/>
        <v>2431951</v>
      </c>
      <c r="F21" s="32">
        <f t="shared" si="4"/>
        <v>0</v>
      </c>
      <c r="G21" s="32">
        <f t="shared" si="4"/>
        <v>0</v>
      </c>
      <c r="H21" s="32">
        <f t="shared" si="4"/>
        <v>0</v>
      </c>
      <c r="I21" s="32">
        <f t="shared" si="4"/>
        <v>2237</v>
      </c>
      <c r="J21" s="32">
        <f t="shared" si="4"/>
        <v>0</v>
      </c>
      <c r="K21" s="32">
        <f t="shared" si="4"/>
        <v>0</v>
      </c>
      <c r="L21" s="32">
        <f t="shared" si="4"/>
        <v>0</v>
      </c>
      <c r="M21" s="32">
        <f t="shared" si="4"/>
        <v>0</v>
      </c>
      <c r="N21" s="44">
        <f>SUM(D21:M21)</f>
        <v>6945088</v>
      </c>
      <c r="O21" s="45">
        <f t="shared" si="1"/>
        <v>207.31605970149255</v>
      </c>
      <c r="P21" s="10"/>
    </row>
    <row r="22" spans="1:16">
      <c r="A22" s="12"/>
      <c r="B22" s="25">
        <v>331.2</v>
      </c>
      <c r="C22" s="20" t="s">
        <v>29</v>
      </c>
      <c r="D22" s="46">
        <v>82436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8" si="5">SUM(D22:M22)</f>
        <v>82436</v>
      </c>
      <c r="O22" s="47">
        <f t="shared" si="1"/>
        <v>2.4607761194029849</v>
      </c>
      <c r="P22" s="9"/>
    </row>
    <row r="23" spans="1:16">
      <c r="A23" s="12"/>
      <c r="B23" s="25">
        <v>331.49</v>
      </c>
      <c r="C23" s="20" t="s">
        <v>35</v>
      </c>
      <c r="D23" s="46">
        <v>0</v>
      </c>
      <c r="E23" s="46">
        <v>108637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108637</v>
      </c>
      <c r="O23" s="47">
        <f t="shared" si="1"/>
        <v>3.2428955223880598</v>
      </c>
      <c r="P23" s="9"/>
    </row>
    <row r="24" spans="1:16">
      <c r="A24" s="12"/>
      <c r="B24" s="25">
        <v>331.5</v>
      </c>
      <c r="C24" s="20" t="s">
        <v>31</v>
      </c>
      <c r="D24" s="46">
        <v>18005</v>
      </c>
      <c r="E24" s="46">
        <v>325362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343367</v>
      </c>
      <c r="O24" s="47">
        <f t="shared" si="1"/>
        <v>10.249761194029851</v>
      </c>
      <c r="P24" s="9"/>
    </row>
    <row r="25" spans="1:16">
      <c r="A25" s="12"/>
      <c r="B25" s="25">
        <v>331.7</v>
      </c>
      <c r="C25" s="20" t="s">
        <v>32</v>
      </c>
      <c r="D25" s="46">
        <v>9361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9361</v>
      </c>
      <c r="O25" s="47">
        <f t="shared" si="1"/>
        <v>0.27943283582089551</v>
      </c>
      <c r="P25" s="9"/>
    </row>
    <row r="26" spans="1:16">
      <c r="A26" s="12"/>
      <c r="B26" s="25">
        <v>331.9</v>
      </c>
      <c r="C26" s="20" t="s">
        <v>153</v>
      </c>
      <c r="D26" s="46">
        <v>19349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19349</v>
      </c>
      <c r="O26" s="47">
        <f t="shared" si="1"/>
        <v>0.57758208955223878</v>
      </c>
      <c r="P26" s="9"/>
    </row>
    <row r="27" spans="1:16">
      <c r="A27" s="12"/>
      <c r="B27" s="25">
        <v>334.2</v>
      </c>
      <c r="C27" s="20" t="s">
        <v>33</v>
      </c>
      <c r="D27" s="46">
        <v>56182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56182</v>
      </c>
      <c r="O27" s="47">
        <f t="shared" si="1"/>
        <v>1.6770746268656715</v>
      </c>
      <c r="P27" s="9"/>
    </row>
    <row r="28" spans="1:16">
      <c r="A28" s="12"/>
      <c r="B28" s="25">
        <v>334.36</v>
      </c>
      <c r="C28" s="20" t="s">
        <v>37</v>
      </c>
      <c r="D28" s="46">
        <v>0</v>
      </c>
      <c r="E28" s="46">
        <v>135619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135619</v>
      </c>
      <c r="O28" s="47">
        <f t="shared" si="1"/>
        <v>4.0483283582089555</v>
      </c>
      <c r="P28" s="9"/>
    </row>
    <row r="29" spans="1:16">
      <c r="A29" s="12"/>
      <c r="B29" s="25">
        <v>334.39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2237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2237</v>
      </c>
      <c r="O29" s="47">
        <f t="shared" si="1"/>
        <v>6.6776119402985071E-2</v>
      </c>
      <c r="P29" s="9"/>
    </row>
    <row r="30" spans="1:16">
      <c r="A30" s="12"/>
      <c r="B30" s="25">
        <v>334.49</v>
      </c>
      <c r="C30" s="20" t="s">
        <v>39</v>
      </c>
      <c r="D30" s="46">
        <v>0</v>
      </c>
      <c r="E30" s="46">
        <v>22169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22169</v>
      </c>
      <c r="O30" s="47">
        <f t="shared" si="1"/>
        <v>0.66176119402985079</v>
      </c>
      <c r="P30" s="9"/>
    </row>
    <row r="31" spans="1:16">
      <c r="A31" s="12"/>
      <c r="B31" s="25">
        <v>334.5</v>
      </c>
      <c r="C31" s="20" t="s">
        <v>154</v>
      </c>
      <c r="D31" s="46">
        <v>6001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6001</v>
      </c>
      <c r="O31" s="47">
        <f t="shared" si="1"/>
        <v>0.17913432835820894</v>
      </c>
      <c r="P31" s="9"/>
    </row>
    <row r="32" spans="1:16">
      <c r="A32" s="12"/>
      <c r="B32" s="25">
        <v>334.7</v>
      </c>
      <c r="C32" s="20" t="s">
        <v>40</v>
      </c>
      <c r="D32" s="46">
        <v>324839</v>
      </c>
      <c r="E32" s="46">
        <v>2691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327530</v>
      </c>
      <c r="O32" s="47">
        <f t="shared" si="1"/>
        <v>9.777014925373134</v>
      </c>
      <c r="P32" s="9"/>
    </row>
    <row r="33" spans="1:16">
      <c r="A33" s="12"/>
      <c r="B33" s="25">
        <v>335.12</v>
      </c>
      <c r="C33" s="20" t="s">
        <v>42</v>
      </c>
      <c r="D33" s="46">
        <v>851345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851345</v>
      </c>
      <c r="O33" s="47">
        <f t="shared" si="1"/>
        <v>25.413283582089552</v>
      </c>
      <c r="P33" s="9"/>
    </row>
    <row r="34" spans="1:16">
      <c r="A34" s="12"/>
      <c r="B34" s="25">
        <v>335.14</v>
      </c>
      <c r="C34" s="20" t="s">
        <v>43</v>
      </c>
      <c r="D34" s="46">
        <v>37044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37044</v>
      </c>
      <c r="O34" s="47">
        <f t="shared" si="1"/>
        <v>1.1057910447761194</v>
      </c>
      <c r="P34" s="9"/>
    </row>
    <row r="35" spans="1:16">
      <c r="A35" s="12"/>
      <c r="B35" s="25">
        <v>335.15</v>
      </c>
      <c r="C35" s="20" t="s">
        <v>44</v>
      </c>
      <c r="D35" s="46">
        <v>17768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17768</v>
      </c>
      <c r="O35" s="47">
        <f t="shared" si="1"/>
        <v>0.5303880597014925</v>
      </c>
      <c r="P35" s="9"/>
    </row>
    <row r="36" spans="1:16">
      <c r="A36" s="12"/>
      <c r="B36" s="25">
        <v>335.18</v>
      </c>
      <c r="C36" s="20" t="s">
        <v>45</v>
      </c>
      <c r="D36" s="46">
        <v>2663767</v>
      </c>
      <c r="E36" s="46">
        <v>1480857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4144624</v>
      </c>
      <c r="O36" s="47">
        <f t="shared" si="1"/>
        <v>123.72011940298508</v>
      </c>
      <c r="P36" s="9"/>
    </row>
    <row r="37" spans="1:16">
      <c r="A37" s="12"/>
      <c r="B37" s="25">
        <v>335.21</v>
      </c>
      <c r="C37" s="20" t="s">
        <v>46</v>
      </c>
      <c r="D37" s="46">
        <v>7448</v>
      </c>
      <c r="E37" s="46">
        <v>317356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324804</v>
      </c>
      <c r="O37" s="47">
        <f t="shared" ref="O37:O68" si="6">(N37/O$84)</f>
        <v>9.6956417910447765</v>
      </c>
      <c r="P37" s="9"/>
    </row>
    <row r="38" spans="1:16">
      <c r="A38" s="12"/>
      <c r="B38" s="25">
        <v>335.49</v>
      </c>
      <c r="C38" s="20" t="s">
        <v>47</v>
      </c>
      <c r="D38" s="46">
        <v>0</v>
      </c>
      <c r="E38" s="46">
        <v>39260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39260</v>
      </c>
      <c r="O38" s="47">
        <f t="shared" si="6"/>
        <v>1.1719402985074627</v>
      </c>
      <c r="P38" s="9"/>
    </row>
    <row r="39" spans="1:16">
      <c r="A39" s="12"/>
      <c r="B39" s="25">
        <v>337.3</v>
      </c>
      <c r="C39" s="20" t="s">
        <v>104</v>
      </c>
      <c r="D39" s="46">
        <v>2195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7">SUM(D39:M39)</f>
        <v>2195</v>
      </c>
      <c r="O39" s="47">
        <f t="shared" si="6"/>
        <v>6.5522388059701495E-2</v>
      </c>
      <c r="P39" s="9"/>
    </row>
    <row r="40" spans="1:16">
      <c r="A40" s="12"/>
      <c r="B40" s="25">
        <v>337.7</v>
      </c>
      <c r="C40" s="20" t="s">
        <v>48</v>
      </c>
      <c r="D40" s="46">
        <v>364362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364362</v>
      </c>
      <c r="O40" s="47">
        <f t="shared" si="6"/>
        <v>10.876477611940299</v>
      </c>
      <c r="P40" s="9"/>
    </row>
    <row r="41" spans="1:16">
      <c r="A41" s="12"/>
      <c r="B41" s="25">
        <v>338</v>
      </c>
      <c r="C41" s="20" t="s">
        <v>49</v>
      </c>
      <c r="D41" s="46">
        <v>13342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13342</v>
      </c>
      <c r="O41" s="47">
        <f t="shared" si="6"/>
        <v>0.39826865671641792</v>
      </c>
      <c r="P41" s="9"/>
    </row>
    <row r="42" spans="1:16">
      <c r="A42" s="12"/>
      <c r="B42" s="25">
        <v>339</v>
      </c>
      <c r="C42" s="20" t="s">
        <v>50</v>
      </c>
      <c r="D42" s="46">
        <v>37456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37456</v>
      </c>
      <c r="O42" s="47">
        <f t="shared" si="6"/>
        <v>1.1180895522388059</v>
      </c>
      <c r="P42" s="9"/>
    </row>
    <row r="43" spans="1:16" ht="15.75">
      <c r="A43" s="29" t="s">
        <v>55</v>
      </c>
      <c r="B43" s="30"/>
      <c r="C43" s="31"/>
      <c r="D43" s="32">
        <f t="shared" ref="D43:M43" si="8">SUM(D44:D60)</f>
        <v>1217031</v>
      </c>
      <c r="E43" s="32">
        <f t="shared" si="8"/>
        <v>2084416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23905364</v>
      </c>
      <c r="J43" s="32">
        <f t="shared" si="8"/>
        <v>300000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 t="shared" si="7"/>
        <v>27506811</v>
      </c>
      <c r="O43" s="45">
        <f t="shared" si="6"/>
        <v>821.09883582089549</v>
      </c>
      <c r="P43" s="10"/>
    </row>
    <row r="44" spans="1:16">
      <c r="A44" s="12"/>
      <c r="B44" s="25">
        <v>341.2</v>
      </c>
      <c r="C44" s="20" t="s">
        <v>58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300000</v>
      </c>
      <c r="K44" s="46">
        <v>0</v>
      </c>
      <c r="L44" s="46">
        <v>0</v>
      </c>
      <c r="M44" s="46">
        <v>0</v>
      </c>
      <c r="N44" s="46">
        <f t="shared" si="7"/>
        <v>300000</v>
      </c>
      <c r="O44" s="47">
        <f t="shared" si="6"/>
        <v>8.9552238805970141</v>
      </c>
      <c r="P44" s="9"/>
    </row>
    <row r="45" spans="1:16">
      <c r="A45" s="12"/>
      <c r="B45" s="25">
        <v>341.3</v>
      </c>
      <c r="C45" s="20" t="s">
        <v>59</v>
      </c>
      <c r="D45" s="46">
        <v>27284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63" si="9">SUM(D45:M45)</f>
        <v>27284</v>
      </c>
      <c r="O45" s="47">
        <f t="shared" si="6"/>
        <v>0.81444776119402984</v>
      </c>
      <c r="P45" s="9"/>
    </row>
    <row r="46" spans="1:16">
      <c r="A46" s="12"/>
      <c r="B46" s="25">
        <v>341.9</v>
      </c>
      <c r="C46" s="20" t="s">
        <v>60</v>
      </c>
      <c r="D46" s="46">
        <v>350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350</v>
      </c>
      <c r="O46" s="47">
        <f t="shared" si="6"/>
        <v>1.0447761194029851E-2</v>
      </c>
      <c r="P46" s="9"/>
    </row>
    <row r="47" spans="1:16">
      <c r="A47" s="12"/>
      <c r="B47" s="25">
        <v>342.2</v>
      </c>
      <c r="C47" s="20" t="s">
        <v>155</v>
      </c>
      <c r="D47" s="46">
        <v>16095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16095</v>
      </c>
      <c r="O47" s="47">
        <f t="shared" si="6"/>
        <v>0.48044776119402988</v>
      </c>
      <c r="P47" s="9"/>
    </row>
    <row r="48" spans="1:16">
      <c r="A48" s="12"/>
      <c r="B48" s="25">
        <v>342.6</v>
      </c>
      <c r="C48" s="20" t="s">
        <v>61</v>
      </c>
      <c r="D48" s="46">
        <v>613321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613321</v>
      </c>
      <c r="O48" s="47">
        <f t="shared" si="6"/>
        <v>18.308089552238805</v>
      </c>
      <c r="P48" s="9"/>
    </row>
    <row r="49" spans="1:16">
      <c r="A49" s="12"/>
      <c r="B49" s="25">
        <v>342.9</v>
      </c>
      <c r="C49" s="20" t="s">
        <v>62</v>
      </c>
      <c r="D49" s="46">
        <v>35029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35029</v>
      </c>
      <c r="O49" s="47">
        <f t="shared" si="6"/>
        <v>1.0456417910447762</v>
      </c>
      <c r="P49" s="9"/>
    </row>
    <row r="50" spans="1:16">
      <c r="A50" s="12"/>
      <c r="B50" s="25">
        <v>343.3</v>
      </c>
      <c r="C50" s="20" t="s">
        <v>115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6156951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6156951</v>
      </c>
      <c r="O50" s="47">
        <f t="shared" si="6"/>
        <v>183.78958208955223</v>
      </c>
      <c r="P50" s="9"/>
    </row>
    <row r="51" spans="1:16">
      <c r="A51" s="12"/>
      <c r="B51" s="25">
        <v>343.4</v>
      </c>
      <c r="C51" s="20" t="s">
        <v>63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6516172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6516172</v>
      </c>
      <c r="O51" s="47">
        <f t="shared" si="6"/>
        <v>194.51259701492538</v>
      </c>
      <c r="P51" s="9"/>
    </row>
    <row r="52" spans="1:16">
      <c r="A52" s="12"/>
      <c r="B52" s="25">
        <v>343.6</v>
      </c>
      <c r="C52" s="20" t="s">
        <v>64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11232241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11232241</v>
      </c>
      <c r="O52" s="47">
        <f t="shared" si="6"/>
        <v>335.29077611940301</v>
      </c>
      <c r="P52" s="9"/>
    </row>
    <row r="53" spans="1:16">
      <c r="A53" s="12"/>
      <c r="B53" s="25">
        <v>343.8</v>
      </c>
      <c r="C53" s="20" t="s">
        <v>65</v>
      </c>
      <c r="D53" s="46">
        <v>137607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137607</v>
      </c>
      <c r="O53" s="47">
        <f t="shared" si="6"/>
        <v>4.107671641791045</v>
      </c>
      <c r="P53" s="9"/>
    </row>
    <row r="54" spans="1:16">
      <c r="A54" s="12"/>
      <c r="B54" s="25">
        <v>343.9</v>
      </c>
      <c r="C54" s="20" t="s">
        <v>66</v>
      </c>
      <c r="D54" s="46">
        <v>0</v>
      </c>
      <c r="E54" s="46">
        <v>1950983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1950983</v>
      </c>
      <c r="O54" s="47">
        <f t="shared" si="6"/>
        <v>58.238298507462687</v>
      </c>
      <c r="P54" s="9"/>
    </row>
    <row r="55" spans="1:16">
      <c r="A55" s="12"/>
      <c r="B55" s="25">
        <v>344.3</v>
      </c>
      <c r="C55" s="20" t="s">
        <v>156</v>
      </c>
      <c r="D55" s="46">
        <v>18396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18396</v>
      </c>
      <c r="O55" s="47">
        <f t="shared" si="6"/>
        <v>0.54913432835820897</v>
      </c>
      <c r="P55" s="9"/>
    </row>
    <row r="56" spans="1:16">
      <c r="A56" s="12"/>
      <c r="B56" s="25">
        <v>345.1</v>
      </c>
      <c r="C56" s="20" t="s">
        <v>68</v>
      </c>
      <c r="D56" s="46">
        <v>0</v>
      </c>
      <c r="E56" s="46">
        <v>50420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50420</v>
      </c>
      <c r="O56" s="47">
        <f t="shared" si="6"/>
        <v>1.5050746268656716</v>
      </c>
      <c r="P56" s="9"/>
    </row>
    <row r="57" spans="1:16">
      <c r="A57" s="12"/>
      <c r="B57" s="25">
        <v>345.9</v>
      </c>
      <c r="C57" s="20" t="s">
        <v>157</v>
      </c>
      <c r="D57" s="46">
        <v>0</v>
      </c>
      <c r="E57" s="46">
        <v>83013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83013</v>
      </c>
      <c r="O57" s="47">
        <f t="shared" si="6"/>
        <v>2.4780000000000002</v>
      </c>
      <c r="P57" s="9"/>
    </row>
    <row r="58" spans="1:16">
      <c r="A58" s="12"/>
      <c r="B58" s="25">
        <v>346.9</v>
      </c>
      <c r="C58" s="20" t="s">
        <v>69</v>
      </c>
      <c r="D58" s="46">
        <v>11596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11596</v>
      </c>
      <c r="O58" s="47">
        <f t="shared" si="6"/>
        <v>0.34614925373134331</v>
      </c>
      <c r="P58" s="9"/>
    </row>
    <row r="59" spans="1:16">
      <c r="A59" s="12"/>
      <c r="B59" s="25">
        <v>347.2</v>
      </c>
      <c r="C59" s="20" t="s">
        <v>70</v>
      </c>
      <c r="D59" s="46">
        <v>313870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313870</v>
      </c>
      <c r="O59" s="47">
        <f t="shared" si="6"/>
        <v>9.3692537313432833</v>
      </c>
      <c r="P59" s="9"/>
    </row>
    <row r="60" spans="1:16">
      <c r="A60" s="12"/>
      <c r="B60" s="25">
        <v>347.4</v>
      </c>
      <c r="C60" s="20" t="s">
        <v>71</v>
      </c>
      <c r="D60" s="46">
        <v>43483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43483</v>
      </c>
      <c r="O60" s="47">
        <f t="shared" si="6"/>
        <v>1.298</v>
      </c>
      <c r="P60" s="9"/>
    </row>
    <row r="61" spans="1:16" ht="15.75">
      <c r="A61" s="29" t="s">
        <v>56</v>
      </c>
      <c r="B61" s="30"/>
      <c r="C61" s="31"/>
      <c r="D61" s="32">
        <f t="shared" ref="D61:M61" si="10">SUM(D62:D65)</f>
        <v>189427</v>
      </c>
      <c r="E61" s="32">
        <f t="shared" si="10"/>
        <v>0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0</v>
      </c>
      <c r="J61" s="32">
        <f t="shared" si="10"/>
        <v>0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 t="shared" si="9"/>
        <v>189427</v>
      </c>
      <c r="O61" s="45">
        <f t="shared" si="6"/>
        <v>5.6545373134328356</v>
      </c>
      <c r="P61" s="10"/>
    </row>
    <row r="62" spans="1:16">
      <c r="A62" s="13"/>
      <c r="B62" s="39">
        <v>351.1</v>
      </c>
      <c r="C62" s="21" t="s">
        <v>74</v>
      </c>
      <c r="D62" s="46">
        <v>111276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111276</v>
      </c>
      <c r="O62" s="47">
        <f t="shared" si="6"/>
        <v>3.3216716417910446</v>
      </c>
      <c r="P62" s="9"/>
    </row>
    <row r="63" spans="1:16">
      <c r="A63" s="13"/>
      <c r="B63" s="39">
        <v>352</v>
      </c>
      <c r="C63" s="21" t="s">
        <v>75</v>
      </c>
      <c r="D63" s="46">
        <v>54844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54844</v>
      </c>
      <c r="O63" s="47">
        <f t="shared" si="6"/>
        <v>1.6371343283582089</v>
      </c>
      <c r="P63" s="9"/>
    </row>
    <row r="64" spans="1:16">
      <c r="A64" s="13"/>
      <c r="B64" s="39">
        <v>354</v>
      </c>
      <c r="C64" s="21" t="s">
        <v>76</v>
      </c>
      <c r="D64" s="46">
        <v>2460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2460</v>
      </c>
      <c r="O64" s="47">
        <f t="shared" si="6"/>
        <v>7.343283582089552E-2</v>
      </c>
      <c r="P64" s="9"/>
    </row>
    <row r="65" spans="1:16">
      <c r="A65" s="13"/>
      <c r="B65" s="39">
        <v>359</v>
      </c>
      <c r="C65" s="21" t="s">
        <v>77</v>
      </c>
      <c r="D65" s="46">
        <v>20847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20847</v>
      </c>
      <c r="O65" s="47">
        <f t="shared" si="6"/>
        <v>0.62229850746268656</v>
      </c>
      <c r="P65" s="9"/>
    </row>
    <row r="66" spans="1:16" ht="15.75">
      <c r="A66" s="29" t="s">
        <v>3</v>
      </c>
      <c r="B66" s="30"/>
      <c r="C66" s="31"/>
      <c r="D66" s="32">
        <f t="shared" ref="D66:M66" si="11">SUM(D67:D77)</f>
        <v>576043</v>
      </c>
      <c r="E66" s="32">
        <f t="shared" si="11"/>
        <v>251501</v>
      </c>
      <c r="F66" s="32">
        <f t="shared" si="11"/>
        <v>26003</v>
      </c>
      <c r="G66" s="32">
        <f t="shared" si="11"/>
        <v>1994527</v>
      </c>
      <c r="H66" s="32">
        <f t="shared" si="11"/>
        <v>0</v>
      </c>
      <c r="I66" s="32">
        <f t="shared" si="11"/>
        <v>1883494</v>
      </c>
      <c r="J66" s="32">
        <f t="shared" si="11"/>
        <v>100823</v>
      </c>
      <c r="K66" s="32">
        <f t="shared" si="11"/>
        <v>-1489437</v>
      </c>
      <c r="L66" s="32">
        <f t="shared" si="11"/>
        <v>0</v>
      </c>
      <c r="M66" s="32">
        <f t="shared" si="11"/>
        <v>0</v>
      </c>
      <c r="N66" s="32">
        <f>SUM(D66:M66)</f>
        <v>3342954</v>
      </c>
      <c r="O66" s="45">
        <f t="shared" si="6"/>
        <v>99.789671641791045</v>
      </c>
      <c r="P66" s="10"/>
    </row>
    <row r="67" spans="1:16">
      <c r="A67" s="12"/>
      <c r="B67" s="25">
        <v>361.1</v>
      </c>
      <c r="C67" s="20" t="s">
        <v>78</v>
      </c>
      <c r="D67" s="46">
        <v>392718</v>
      </c>
      <c r="E67" s="46">
        <v>209697</v>
      </c>
      <c r="F67" s="46">
        <v>26003</v>
      </c>
      <c r="G67" s="46">
        <v>384744</v>
      </c>
      <c r="H67" s="46">
        <v>0</v>
      </c>
      <c r="I67" s="46">
        <v>1559293</v>
      </c>
      <c r="J67" s="46">
        <v>100823</v>
      </c>
      <c r="K67" s="46">
        <v>798628</v>
      </c>
      <c r="L67" s="46">
        <v>0</v>
      </c>
      <c r="M67" s="46">
        <v>0</v>
      </c>
      <c r="N67" s="46">
        <f>SUM(D67:M67)</f>
        <v>3471906</v>
      </c>
      <c r="O67" s="47">
        <f t="shared" si="6"/>
        <v>103.63898507462686</v>
      </c>
      <c r="P67" s="9"/>
    </row>
    <row r="68" spans="1:16">
      <c r="A68" s="12"/>
      <c r="B68" s="25">
        <v>361.3</v>
      </c>
      <c r="C68" s="20" t="s">
        <v>79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-4937910</v>
      </c>
      <c r="L68" s="46">
        <v>0</v>
      </c>
      <c r="M68" s="46">
        <v>0</v>
      </c>
      <c r="N68" s="46">
        <f t="shared" ref="N68:N77" si="12">SUM(D68:M68)</f>
        <v>-4937910</v>
      </c>
      <c r="O68" s="47">
        <f t="shared" si="6"/>
        <v>-147.40029850746268</v>
      </c>
      <c r="P68" s="9"/>
    </row>
    <row r="69" spans="1:16">
      <c r="A69" s="12"/>
      <c r="B69" s="25">
        <v>362</v>
      </c>
      <c r="C69" s="20" t="s">
        <v>80</v>
      </c>
      <c r="D69" s="46">
        <v>0</v>
      </c>
      <c r="E69" s="46">
        <v>14842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14842</v>
      </c>
      <c r="O69" s="47">
        <f t="shared" ref="O69:O82" si="13">(N69/O$84)</f>
        <v>0.44304477611940296</v>
      </c>
      <c r="P69" s="9"/>
    </row>
    <row r="70" spans="1:16">
      <c r="A70" s="12"/>
      <c r="B70" s="25">
        <v>363.22</v>
      </c>
      <c r="C70" s="20" t="s">
        <v>158</v>
      </c>
      <c r="D70" s="46">
        <v>0</v>
      </c>
      <c r="E70" s="46">
        <v>0</v>
      </c>
      <c r="F70" s="46">
        <v>0</v>
      </c>
      <c r="G70" s="46">
        <v>215225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215225</v>
      </c>
      <c r="O70" s="47">
        <f t="shared" si="13"/>
        <v>6.4246268656716419</v>
      </c>
      <c r="P70" s="9"/>
    </row>
    <row r="71" spans="1:16">
      <c r="A71" s="12"/>
      <c r="B71" s="25">
        <v>363.24</v>
      </c>
      <c r="C71" s="20" t="s">
        <v>159</v>
      </c>
      <c r="D71" s="46">
        <v>0</v>
      </c>
      <c r="E71" s="46">
        <v>0</v>
      </c>
      <c r="F71" s="46">
        <v>0</v>
      </c>
      <c r="G71" s="46">
        <v>1175763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1175763</v>
      </c>
      <c r="O71" s="47">
        <f t="shared" si="13"/>
        <v>35.097402985074623</v>
      </c>
      <c r="P71" s="9"/>
    </row>
    <row r="72" spans="1:16">
      <c r="A72" s="12"/>
      <c r="B72" s="25">
        <v>363.27</v>
      </c>
      <c r="C72" s="20" t="s">
        <v>160</v>
      </c>
      <c r="D72" s="46">
        <v>0</v>
      </c>
      <c r="E72" s="46">
        <v>0</v>
      </c>
      <c r="F72" s="46">
        <v>0</v>
      </c>
      <c r="G72" s="46">
        <v>218795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218795</v>
      </c>
      <c r="O72" s="47">
        <f t="shared" si="13"/>
        <v>6.531194029850746</v>
      </c>
      <c r="P72" s="9"/>
    </row>
    <row r="73" spans="1:16">
      <c r="A73" s="12"/>
      <c r="B73" s="25">
        <v>364</v>
      </c>
      <c r="C73" s="20" t="s">
        <v>81</v>
      </c>
      <c r="D73" s="46">
        <v>133878</v>
      </c>
      <c r="E73" s="46">
        <v>15953</v>
      </c>
      <c r="F73" s="46">
        <v>0</v>
      </c>
      <c r="G73" s="46">
        <v>0</v>
      </c>
      <c r="H73" s="46">
        <v>0</v>
      </c>
      <c r="I73" s="46">
        <v>317024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2"/>
        <v>466855</v>
      </c>
      <c r="O73" s="47">
        <f t="shared" si="13"/>
        <v>13.935970149253732</v>
      </c>
      <c r="P73" s="9"/>
    </row>
    <row r="74" spans="1:16">
      <c r="A74" s="12"/>
      <c r="B74" s="25">
        <v>365</v>
      </c>
      <c r="C74" s="20" t="s">
        <v>82</v>
      </c>
      <c r="D74" s="46">
        <v>130</v>
      </c>
      <c r="E74" s="46">
        <v>1726</v>
      </c>
      <c r="F74" s="46">
        <v>0</v>
      </c>
      <c r="G74" s="46">
        <v>0</v>
      </c>
      <c r="H74" s="46">
        <v>0</v>
      </c>
      <c r="I74" s="46">
        <v>2872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2"/>
        <v>4728</v>
      </c>
      <c r="O74" s="47">
        <f t="shared" si="13"/>
        <v>0.14113432835820897</v>
      </c>
      <c r="P74" s="9"/>
    </row>
    <row r="75" spans="1:16">
      <c r="A75" s="12"/>
      <c r="B75" s="25">
        <v>366</v>
      </c>
      <c r="C75" s="20" t="s">
        <v>83</v>
      </c>
      <c r="D75" s="46">
        <v>12963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2"/>
        <v>12963</v>
      </c>
      <c r="O75" s="47">
        <f t="shared" si="13"/>
        <v>0.386955223880597</v>
      </c>
      <c r="P75" s="9"/>
    </row>
    <row r="76" spans="1:16">
      <c r="A76" s="12"/>
      <c r="B76" s="25">
        <v>368</v>
      </c>
      <c r="C76" s="20" t="s">
        <v>84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2649545</v>
      </c>
      <c r="L76" s="46">
        <v>0</v>
      </c>
      <c r="M76" s="46">
        <v>0</v>
      </c>
      <c r="N76" s="46">
        <f t="shared" si="12"/>
        <v>2649545</v>
      </c>
      <c r="O76" s="47">
        <f t="shared" si="13"/>
        <v>79.090895522388067</v>
      </c>
      <c r="P76" s="9"/>
    </row>
    <row r="77" spans="1:16">
      <c r="A77" s="12"/>
      <c r="B77" s="25">
        <v>369.9</v>
      </c>
      <c r="C77" s="20" t="s">
        <v>85</v>
      </c>
      <c r="D77" s="46">
        <v>36354</v>
      </c>
      <c r="E77" s="46">
        <v>9283</v>
      </c>
      <c r="F77" s="46">
        <v>0</v>
      </c>
      <c r="G77" s="46">
        <v>0</v>
      </c>
      <c r="H77" s="46">
        <v>0</v>
      </c>
      <c r="I77" s="46">
        <v>4305</v>
      </c>
      <c r="J77" s="46">
        <v>0</v>
      </c>
      <c r="K77" s="46">
        <v>300</v>
      </c>
      <c r="L77" s="46">
        <v>0</v>
      </c>
      <c r="M77" s="46">
        <v>0</v>
      </c>
      <c r="N77" s="46">
        <f t="shared" si="12"/>
        <v>50242</v>
      </c>
      <c r="O77" s="47">
        <f t="shared" si="13"/>
        <v>1.4997611940298508</v>
      </c>
      <c r="P77" s="9"/>
    </row>
    <row r="78" spans="1:16" ht="15.75">
      <c r="A78" s="29" t="s">
        <v>57</v>
      </c>
      <c r="B78" s="30"/>
      <c r="C78" s="31"/>
      <c r="D78" s="32">
        <f t="shared" ref="D78:M78" si="14">SUM(D79:D81)</f>
        <v>225261</v>
      </c>
      <c r="E78" s="32">
        <f t="shared" si="14"/>
        <v>877000</v>
      </c>
      <c r="F78" s="32">
        <f t="shared" si="14"/>
        <v>872637</v>
      </c>
      <c r="G78" s="32">
        <f t="shared" si="14"/>
        <v>3011435</v>
      </c>
      <c r="H78" s="32">
        <f t="shared" si="14"/>
        <v>0</v>
      </c>
      <c r="I78" s="32">
        <f t="shared" si="14"/>
        <v>1182733</v>
      </c>
      <c r="J78" s="32">
        <f t="shared" si="14"/>
        <v>883335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>SUM(D78:M78)</f>
        <v>7052401</v>
      </c>
      <c r="O78" s="45">
        <f t="shared" si="13"/>
        <v>210.51943283582091</v>
      </c>
      <c r="P78" s="9"/>
    </row>
    <row r="79" spans="1:16">
      <c r="A79" s="12"/>
      <c r="B79" s="25">
        <v>381</v>
      </c>
      <c r="C79" s="20" t="s">
        <v>86</v>
      </c>
      <c r="D79" s="46">
        <v>225261</v>
      </c>
      <c r="E79" s="46">
        <v>877000</v>
      </c>
      <c r="F79" s="46">
        <v>872637</v>
      </c>
      <c r="G79" s="46">
        <v>3011435</v>
      </c>
      <c r="H79" s="46">
        <v>0</v>
      </c>
      <c r="I79" s="46">
        <v>505873</v>
      </c>
      <c r="J79" s="46">
        <v>883335</v>
      </c>
      <c r="K79" s="46">
        <v>0</v>
      </c>
      <c r="L79" s="46">
        <v>0</v>
      </c>
      <c r="M79" s="46">
        <v>0</v>
      </c>
      <c r="N79" s="46">
        <f>SUM(D79:M79)</f>
        <v>6375541</v>
      </c>
      <c r="O79" s="47">
        <f t="shared" si="13"/>
        <v>190.31465671641791</v>
      </c>
      <c r="P79" s="9"/>
    </row>
    <row r="80" spans="1:16">
      <c r="A80" s="12"/>
      <c r="B80" s="25">
        <v>389.4</v>
      </c>
      <c r="C80" s="20" t="s">
        <v>87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105200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105200</v>
      </c>
      <c r="O80" s="47">
        <f t="shared" si="13"/>
        <v>3.1402985074626866</v>
      </c>
      <c r="P80" s="9"/>
    </row>
    <row r="81" spans="1:119" ht="15.75" thickBot="1">
      <c r="A81" s="12"/>
      <c r="B81" s="25">
        <v>389.8</v>
      </c>
      <c r="C81" s="20" t="s">
        <v>161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571660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571660</v>
      </c>
      <c r="O81" s="47">
        <f t="shared" si="13"/>
        <v>17.064477611940298</v>
      </c>
      <c r="P81" s="9"/>
    </row>
    <row r="82" spans="1:119" ht="16.5" thickBot="1">
      <c r="A82" s="14" t="s">
        <v>72</v>
      </c>
      <c r="B82" s="23"/>
      <c r="C82" s="22"/>
      <c r="D82" s="15">
        <f t="shared" ref="D82:M82" si="15">SUM(D5,D17,D21,D43,D61,D66,D78)</f>
        <v>23898983</v>
      </c>
      <c r="E82" s="15">
        <f t="shared" si="15"/>
        <v>8365461</v>
      </c>
      <c r="F82" s="15">
        <f t="shared" si="15"/>
        <v>1283506</v>
      </c>
      <c r="G82" s="15">
        <f t="shared" si="15"/>
        <v>5005962</v>
      </c>
      <c r="H82" s="15">
        <f t="shared" si="15"/>
        <v>0</v>
      </c>
      <c r="I82" s="15">
        <f t="shared" si="15"/>
        <v>26973828</v>
      </c>
      <c r="J82" s="15">
        <f t="shared" si="15"/>
        <v>1284158</v>
      </c>
      <c r="K82" s="15">
        <f t="shared" si="15"/>
        <v>-1489437</v>
      </c>
      <c r="L82" s="15">
        <f t="shared" si="15"/>
        <v>0</v>
      </c>
      <c r="M82" s="15">
        <f t="shared" si="15"/>
        <v>0</v>
      </c>
      <c r="N82" s="15">
        <f>SUM(D82:M82)</f>
        <v>65322461</v>
      </c>
      <c r="O82" s="38">
        <f t="shared" si="13"/>
        <v>1949.9242089552238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48" t="s">
        <v>162</v>
      </c>
      <c r="M84" s="48"/>
      <c r="N84" s="48"/>
      <c r="O84" s="43">
        <v>33500</v>
      </c>
    </row>
    <row r="85" spans="1:119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</row>
    <row r="86" spans="1:119" ht="15.75" customHeight="1" thickBot="1">
      <c r="A86" s="52" t="s">
        <v>110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88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8"/>
      <c r="M3" s="69"/>
      <c r="N3" s="36"/>
      <c r="O3" s="37"/>
      <c r="P3" s="70" t="s">
        <v>185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186</v>
      </c>
      <c r="N4" s="35" t="s">
        <v>9</v>
      </c>
      <c r="O4" s="35" t="s">
        <v>187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188</v>
      </c>
      <c r="B5" s="26"/>
      <c r="C5" s="26"/>
      <c r="D5" s="27">
        <f t="shared" ref="D5:N5" si="0">SUM(D6:D15)</f>
        <v>24385507</v>
      </c>
      <c r="E5" s="27">
        <f t="shared" si="0"/>
        <v>2381749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26767256</v>
      </c>
      <c r="P5" s="33">
        <f t="shared" ref="P5:P36" si="1">(O5/P$75)</f>
        <v>663.13033568685739</v>
      </c>
      <c r="Q5" s="6"/>
    </row>
    <row r="6" spans="1:134">
      <c r="A6" s="12"/>
      <c r="B6" s="25">
        <v>311</v>
      </c>
      <c r="C6" s="20" t="s">
        <v>2</v>
      </c>
      <c r="D6" s="46">
        <v>16655007</v>
      </c>
      <c r="E6" s="46">
        <v>1085358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17740365</v>
      </c>
      <c r="P6" s="47">
        <f t="shared" si="1"/>
        <v>439.49869936826457</v>
      </c>
      <c r="Q6" s="9"/>
    </row>
    <row r="7" spans="1:134">
      <c r="A7" s="12"/>
      <c r="B7" s="25">
        <v>312.3</v>
      </c>
      <c r="C7" s="20" t="s">
        <v>10</v>
      </c>
      <c r="D7" s="46">
        <v>0</v>
      </c>
      <c r="E7" s="46">
        <v>182946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182946</v>
      </c>
      <c r="P7" s="47">
        <f t="shared" si="1"/>
        <v>4.5322928279450014</v>
      </c>
      <c r="Q7" s="9"/>
    </row>
    <row r="8" spans="1:134">
      <c r="A8" s="12"/>
      <c r="B8" s="25">
        <v>312.41000000000003</v>
      </c>
      <c r="C8" s="20" t="s">
        <v>189</v>
      </c>
      <c r="D8" s="46">
        <v>0</v>
      </c>
      <c r="E8" s="46">
        <v>1113445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1113445</v>
      </c>
      <c r="P8" s="47">
        <f t="shared" si="1"/>
        <v>27.584417193112845</v>
      </c>
      <c r="Q8" s="9"/>
    </row>
    <row r="9" spans="1:134">
      <c r="A9" s="12"/>
      <c r="B9" s="25">
        <v>312.51</v>
      </c>
      <c r="C9" s="20" t="s">
        <v>95</v>
      </c>
      <c r="D9" s="46">
        <v>297280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297280</v>
      </c>
      <c r="P9" s="47">
        <f t="shared" si="1"/>
        <v>7.3647962343614521</v>
      </c>
      <c r="Q9" s="9"/>
    </row>
    <row r="10" spans="1:134">
      <c r="A10" s="12"/>
      <c r="B10" s="25">
        <v>312.52</v>
      </c>
      <c r="C10" s="20" t="s">
        <v>123</v>
      </c>
      <c r="D10" s="46">
        <v>448488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448488</v>
      </c>
      <c r="P10" s="47">
        <f t="shared" si="1"/>
        <v>11.110813823857303</v>
      </c>
      <c r="Q10" s="9"/>
    </row>
    <row r="11" spans="1:134">
      <c r="A11" s="12"/>
      <c r="B11" s="25">
        <v>314.10000000000002</v>
      </c>
      <c r="C11" s="20" t="s">
        <v>12</v>
      </c>
      <c r="D11" s="46">
        <v>4352320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4352320</v>
      </c>
      <c r="P11" s="47">
        <f t="shared" si="1"/>
        <v>107.82410504149635</v>
      </c>
      <c r="Q11" s="9"/>
    </row>
    <row r="12" spans="1:134">
      <c r="A12" s="12"/>
      <c r="B12" s="25">
        <v>314.3</v>
      </c>
      <c r="C12" s="20" t="s">
        <v>13</v>
      </c>
      <c r="D12" s="46">
        <v>706349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706349</v>
      </c>
      <c r="P12" s="47">
        <f t="shared" si="1"/>
        <v>17.49904620339403</v>
      </c>
      <c r="Q12" s="9"/>
    </row>
    <row r="13" spans="1:134">
      <c r="A13" s="12"/>
      <c r="B13" s="25">
        <v>314.8</v>
      </c>
      <c r="C13" s="20" t="s">
        <v>14</v>
      </c>
      <c r="D13" s="46">
        <v>181751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181751</v>
      </c>
      <c r="P13" s="47">
        <f t="shared" si="1"/>
        <v>4.5026879722531898</v>
      </c>
      <c r="Q13" s="9"/>
    </row>
    <row r="14" spans="1:134">
      <c r="A14" s="12"/>
      <c r="B14" s="25">
        <v>315.10000000000002</v>
      </c>
      <c r="C14" s="20" t="s">
        <v>190</v>
      </c>
      <c r="D14" s="46">
        <v>1103694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1103694</v>
      </c>
      <c r="P14" s="47">
        <f t="shared" si="1"/>
        <v>27.342846525455222</v>
      </c>
      <c r="Q14" s="9"/>
    </row>
    <row r="15" spans="1:134">
      <c r="A15" s="12"/>
      <c r="B15" s="25">
        <v>316</v>
      </c>
      <c r="C15" s="20" t="s">
        <v>126</v>
      </c>
      <c r="D15" s="46">
        <v>640618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640618</v>
      </c>
      <c r="P15" s="47">
        <f t="shared" si="1"/>
        <v>15.870630496717453</v>
      </c>
      <c r="Q15" s="9"/>
    </row>
    <row r="16" spans="1:134" ht="15.75">
      <c r="A16" s="29" t="s">
        <v>18</v>
      </c>
      <c r="B16" s="30"/>
      <c r="C16" s="31"/>
      <c r="D16" s="32">
        <f t="shared" ref="D16:N16" si="3">SUM(D17:D26)</f>
        <v>7860830</v>
      </c>
      <c r="E16" s="32">
        <f t="shared" si="3"/>
        <v>0</v>
      </c>
      <c r="F16" s="32">
        <f t="shared" si="3"/>
        <v>0</v>
      </c>
      <c r="G16" s="32">
        <f t="shared" si="3"/>
        <v>2950472</v>
      </c>
      <c r="H16" s="32">
        <f t="shared" si="3"/>
        <v>0</v>
      </c>
      <c r="I16" s="32">
        <f t="shared" si="3"/>
        <v>2384410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13195712</v>
      </c>
      <c r="P16" s="45">
        <f t="shared" si="1"/>
        <v>326.90974854453117</v>
      </c>
      <c r="Q16" s="10"/>
    </row>
    <row r="17" spans="1:17">
      <c r="A17" s="12"/>
      <c r="B17" s="25">
        <v>322</v>
      </c>
      <c r="C17" s="20" t="s">
        <v>191</v>
      </c>
      <c r="D17" s="46">
        <v>2300776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2300776</v>
      </c>
      <c r="P17" s="47">
        <f t="shared" si="1"/>
        <v>56.999281555803293</v>
      </c>
      <c r="Q17" s="9"/>
    </row>
    <row r="18" spans="1:17">
      <c r="A18" s="12"/>
      <c r="B18" s="25">
        <v>323.10000000000002</v>
      </c>
      <c r="C18" s="20" t="s">
        <v>19</v>
      </c>
      <c r="D18" s="46">
        <v>4619051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6" si="4">SUM(D18:N18)</f>
        <v>4619051</v>
      </c>
      <c r="P18" s="47">
        <f t="shared" si="1"/>
        <v>114.43208224947355</v>
      </c>
      <c r="Q18" s="9"/>
    </row>
    <row r="19" spans="1:17">
      <c r="A19" s="12"/>
      <c r="B19" s="25">
        <v>323.39999999999998</v>
      </c>
      <c r="C19" s="20" t="s">
        <v>101</v>
      </c>
      <c r="D19" s="46">
        <v>305460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305460</v>
      </c>
      <c r="P19" s="47">
        <f t="shared" si="1"/>
        <v>7.5674470457079153</v>
      </c>
      <c r="Q19" s="9"/>
    </row>
    <row r="20" spans="1:17">
      <c r="A20" s="12"/>
      <c r="B20" s="25">
        <v>324.11</v>
      </c>
      <c r="C20" s="20" t="s">
        <v>20</v>
      </c>
      <c r="D20" s="46">
        <v>0</v>
      </c>
      <c r="E20" s="46">
        <v>0</v>
      </c>
      <c r="F20" s="46">
        <v>0</v>
      </c>
      <c r="G20" s="46">
        <v>1040386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1040386</v>
      </c>
      <c r="P20" s="47">
        <f t="shared" si="1"/>
        <v>25.774458070110246</v>
      </c>
      <c r="Q20" s="9"/>
    </row>
    <row r="21" spans="1:17">
      <c r="A21" s="12"/>
      <c r="B21" s="25">
        <v>324.12</v>
      </c>
      <c r="C21" s="20" t="s">
        <v>21</v>
      </c>
      <c r="D21" s="46">
        <v>0</v>
      </c>
      <c r="E21" s="46">
        <v>0</v>
      </c>
      <c r="F21" s="46">
        <v>0</v>
      </c>
      <c r="G21" s="46">
        <v>492773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492773</v>
      </c>
      <c r="P21" s="47">
        <f t="shared" si="1"/>
        <v>12.207927660101573</v>
      </c>
      <c r="Q21" s="9"/>
    </row>
    <row r="22" spans="1:17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1683267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1683267</v>
      </c>
      <c r="P22" s="47">
        <f t="shared" si="1"/>
        <v>41.701151988108506</v>
      </c>
      <c r="Q22" s="9"/>
    </row>
    <row r="23" spans="1:17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701143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701143</v>
      </c>
      <c r="P23" s="47">
        <f t="shared" si="1"/>
        <v>17.370073083116562</v>
      </c>
      <c r="Q23" s="9"/>
    </row>
    <row r="24" spans="1:17">
      <c r="A24" s="12"/>
      <c r="B24" s="25">
        <v>324.31</v>
      </c>
      <c r="C24" s="20" t="s">
        <v>24</v>
      </c>
      <c r="D24" s="46">
        <v>0</v>
      </c>
      <c r="E24" s="46">
        <v>0</v>
      </c>
      <c r="F24" s="46">
        <v>0</v>
      </c>
      <c r="G24" s="46">
        <v>829870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829870</v>
      </c>
      <c r="P24" s="47">
        <f t="shared" si="1"/>
        <v>20.559147776539081</v>
      </c>
      <c r="Q24" s="9"/>
    </row>
    <row r="25" spans="1:17">
      <c r="A25" s="12"/>
      <c r="B25" s="25">
        <v>324.32</v>
      </c>
      <c r="C25" s="20" t="s">
        <v>25</v>
      </c>
      <c r="D25" s="46">
        <v>0</v>
      </c>
      <c r="E25" s="46">
        <v>0</v>
      </c>
      <c r="F25" s="46">
        <v>0</v>
      </c>
      <c r="G25" s="46">
        <v>587443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587443</v>
      </c>
      <c r="P25" s="47">
        <f t="shared" si="1"/>
        <v>14.553276353276352</v>
      </c>
      <c r="Q25" s="9"/>
    </row>
    <row r="26" spans="1:17">
      <c r="A26" s="12"/>
      <c r="B26" s="25">
        <v>329.5</v>
      </c>
      <c r="C26" s="20" t="s">
        <v>192</v>
      </c>
      <c r="D26" s="46">
        <v>635543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635543</v>
      </c>
      <c r="P26" s="47">
        <f t="shared" si="1"/>
        <v>15.744902762294066</v>
      </c>
      <c r="Q26" s="9"/>
    </row>
    <row r="27" spans="1:17" ht="15.75">
      <c r="A27" s="29" t="s">
        <v>193</v>
      </c>
      <c r="B27" s="30"/>
      <c r="C27" s="31"/>
      <c r="D27" s="32">
        <f t="shared" ref="D27:N27" si="5">SUM(D28:D41)</f>
        <v>7343736</v>
      </c>
      <c r="E27" s="32">
        <f t="shared" si="5"/>
        <v>7331472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277334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14952542</v>
      </c>
      <c r="P27" s="45">
        <f t="shared" si="1"/>
        <v>370.43334572030227</v>
      </c>
      <c r="Q27" s="10"/>
    </row>
    <row r="28" spans="1:17">
      <c r="A28" s="12"/>
      <c r="B28" s="25">
        <v>331.1</v>
      </c>
      <c r="C28" s="20" t="s">
        <v>199</v>
      </c>
      <c r="D28" s="46">
        <v>0</v>
      </c>
      <c r="E28" s="46">
        <v>2512123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2512123</v>
      </c>
      <c r="P28" s="47">
        <f t="shared" si="1"/>
        <v>62.235178991700728</v>
      </c>
      <c r="Q28" s="9"/>
    </row>
    <row r="29" spans="1:17">
      <c r="A29" s="12"/>
      <c r="B29" s="25">
        <v>331.2</v>
      </c>
      <c r="C29" s="20" t="s">
        <v>29</v>
      </c>
      <c r="D29" s="46">
        <v>326577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326577</v>
      </c>
      <c r="P29" s="47">
        <f t="shared" si="1"/>
        <v>8.0905982905982903</v>
      </c>
      <c r="Q29" s="9"/>
    </row>
    <row r="30" spans="1:17">
      <c r="A30" s="12"/>
      <c r="B30" s="25">
        <v>334.2</v>
      </c>
      <c r="C30" s="20" t="s">
        <v>33</v>
      </c>
      <c r="D30" s="46">
        <v>431153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6" si="6">SUM(D30:N30)</f>
        <v>431153</v>
      </c>
      <c r="P30" s="47">
        <f t="shared" si="1"/>
        <v>10.681357611792395</v>
      </c>
      <c r="Q30" s="9"/>
    </row>
    <row r="31" spans="1:17">
      <c r="A31" s="12"/>
      <c r="B31" s="25">
        <v>334.9</v>
      </c>
      <c r="C31" s="20" t="s">
        <v>41</v>
      </c>
      <c r="D31" s="46">
        <v>0</v>
      </c>
      <c r="E31" s="46">
        <v>322863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322863</v>
      </c>
      <c r="P31" s="47">
        <f t="shared" si="1"/>
        <v>7.9985878855444072</v>
      </c>
      <c r="Q31" s="9"/>
    </row>
    <row r="32" spans="1:17">
      <c r="A32" s="12"/>
      <c r="B32" s="25">
        <v>335.125</v>
      </c>
      <c r="C32" s="20" t="s">
        <v>195</v>
      </c>
      <c r="D32" s="46">
        <v>1740160</v>
      </c>
      <c r="E32" s="46">
        <v>440866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2181026</v>
      </c>
      <c r="P32" s="47">
        <f t="shared" si="1"/>
        <v>54.03260250216772</v>
      </c>
      <c r="Q32" s="9"/>
    </row>
    <row r="33" spans="1:17">
      <c r="A33" s="12"/>
      <c r="B33" s="25">
        <v>335.14</v>
      </c>
      <c r="C33" s="20" t="s">
        <v>128</v>
      </c>
      <c r="D33" s="46">
        <v>73333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73333</v>
      </c>
      <c r="P33" s="47">
        <f t="shared" si="1"/>
        <v>1.8167471819645733</v>
      </c>
      <c r="Q33" s="9"/>
    </row>
    <row r="34" spans="1:17">
      <c r="A34" s="12"/>
      <c r="B34" s="25">
        <v>335.15</v>
      </c>
      <c r="C34" s="20" t="s">
        <v>129</v>
      </c>
      <c r="D34" s="46">
        <v>26035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26035</v>
      </c>
      <c r="P34" s="47">
        <f t="shared" si="1"/>
        <v>0.64498947107642757</v>
      </c>
      <c r="Q34" s="9"/>
    </row>
    <row r="35" spans="1:17">
      <c r="A35" s="12"/>
      <c r="B35" s="25">
        <v>335.18</v>
      </c>
      <c r="C35" s="20" t="s">
        <v>196</v>
      </c>
      <c r="D35" s="46">
        <v>4537161</v>
      </c>
      <c r="E35" s="46">
        <v>2923614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7460775</v>
      </c>
      <c r="P35" s="47">
        <f t="shared" si="1"/>
        <v>184.83277591973246</v>
      </c>
      <c r="Q35" s="9"/>
    </row>
    <row r="36" spans="1:17">
      <c r="A36" s="12"/>
      <c r="B36" s="25">
        <v>335.23</v>
      </c>
      <c r="C36" s="20" t="s">
        <v>103</v>
      </c>
      <c r="D36" s="46">
        <v>8290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8290</v>
      </c>
      <c r="P36" s="47">
        <f t="shared" si="1"/>
        <v>0.20537594450637928</v>
      </c>
      <c r="Q36" s="9"/>
    </row>
    <row r="37" spans="1:17">
      <c r="A37" s="12"/>
      <c r="B37" s="25">
        <v>335.41</v>
      </c>
      <c r="C37" s="20" t="s">
        <v>113</v>
      </c>
      <c r="D37" s="46">
        <v>0</v>
      </c>
      <c r="E37" s="46">
        <v>48809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0" si="7">SUM(D37:N37)</f>
        <v>48809</v>
      </c>
      <c r="P37" s="47">
        <f t="shared" ref="P37:P68" si="8">(O37/P$75)</f>
        <v>1.2091911309302614</v>
      </c>
      <c r="Q37" s="9"/>
    </row>
    <row r="38" spans="1:17">
      <c r="A38" s="12"/>
      <c r="B38" s="25">
        <v>337.3</v>
      </c>
      <c r="C38" s="20" t="s">
        <v>104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277334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277334</v>
      </c>
      <c r="P38" s="47">
        <f t="shared" si="8"/>
        <v>6.8706552706552708</v>
      </c>
      <c r="Q38" s="9"/>
    </row>
    <row r="39" spans="1:17">
      <c r="A39" s="12"/>
      <c r="B39" s="25">
        <v>337.7</v>
      </c>
      <c r="C39" s="20" t="s">
        <v>48</v>
      </c>
      <c r="D39" s="46">
        <v>191220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191220</v>
      </c>
      <c r="P39" s="47">
        <f t="shared" si="8"/>
        <v>4.7372723894463027</v>
      </c>
      <c r="Q39" s="9"/>
    </row>
    <row r="40" spans="1:17">
      <c r="A40" s="12"/>
      <c r="B40" s="25">
        <v>337.9</v>
      </c>
      <c r="C40" s="20" t="s">
        <v>133</v>
      </c>
      <c r="D40" s="46">
        <v>0</v>
      </c>
      <c r="E40" s="46">
        <v>18095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18095</v>
      </c>
      <c r="P40" s="47">
        <f t="shared" si="8"/>
        <v>0.44828440480614395</v>
      </c>
      <c r="Q40" s="9"/>
    </row>
    <row r="41" spans="1:17">
      <c r="A41" s="12"/>
      <c r="B41" s="25">
        <v>338</v>
      </c>
      <c r="C41" s="20" t="s">
        <v>49</v>
      </c>
      <c r="D41" s="46">
        <v>9807</v>
      </c>
      <c r="E41" s="46">
        <v>1065102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1074909</v>
      </c>
      <c r="P41" s="47">
        <f t="shared" si="8"/>
        <v>26.6297287253809</v>
      </c>
      <c r="Q41" s="9"/>
    </row>
    <row r="42" spans="1:17" ht="15.75">
      <c r="A42" s="29" t="s">
        <v>55</v>
      </c>
      <c r="B42" s="30"/>
      <c r="C42" s="31"/>
      <c r="D42" s="32">
        <f t="shared" ref="D42:N42" si="9">SUM(D43:D55)</f>
        <v>2157585</v>
      </c>
      <c r="E42" s="32">
        <f t="shared" si="9"/>
        <v>14618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34865458</v>
      </c>
      <c r="J42" s="32">
        <f t="shared" si="9"/>
        <v>2335400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9"/>
        <v>0</v>
      </c>
      <c r="O42" s="32">
        <f>SUM(D42:N42)</f>
        <v>39373061</v>
      </c>
      <c r="P42" s="45">
        <f t="shared" si="8"/>
        <v>975.42576489533008</v>
      </c>
      <c r="Q42" s="10"/>
    </row>
    <row r="43" spans="1:17">
      <c r="A43" s="12"/>
      <c r="B43" s="25">
        <v>341.1</v>
      </c>
      <c r="C43" s="20" t="s">
        <v>171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2335400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2335400</v>
      </c>
      <c r="P43" s="47">
        <f t="shared" si="8"/>
        <v>57.857054378793507</v>
      </c>
      <c r="Q43" s="9"/>
    </row>
    <row r="44" spans="1:17">
      <c r="A44" s="12"/>
      <c r="B44" s="25">
        <v>341.3</v>
      </c>
      <c r="C44" s="20" t="s">
        <v>135</v>
      </c>
      <c r="D44" s="46">
        <v>163721</v>
      </c>
      <c r="E44" s="46">
        <v>18175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55" si="10">SUM(D44:N44)</f>
        <v>181896</v>
      </c>
      <c r="P44" s="47">
        <f t="shared" si="8"/>
        <v>4.5062801932367149</v>
      </c>
      <c r="Q44" s="9"/>
    </row>
    <row r="45" spans="1:17">
      <c r="A45" s="12"/>
      <c r="B45" s="25">
        <v>341.9</v>
      </c>
      <c r="C45" s="20" t="s">
        <v>136</v>
      </c>
      <c r="D45" s="46">
        <v>215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215</v>
      </c>
      <c r="P45" s="47">
        <f t="shared" si="8"/>
        <v>5.3263966307444564E-3</v>
      </c>
      <c r="Q45" s="9"/>
    </row>
    <row r="46" spans="1:17">
      <c r="A46" s="12"/>
      <c r="B46" s="25">
        <v>342.6</v>
      </c>
      <c r="C46" s="20" t="s">
        <v>61</v>
      </c>
      <c r="D46" s="46">
        <v>1061769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1061769</v>
      </c>
      <c r="P46" s="47">
        <f t="shared" si="8"/>
        <v>26.304199182460053</v>
      </c>
      <c r="Q46" s="9"/>
    </row>
    <row r="47" spans="1:17">
      <c r="A47" s="12"/>
      <c r="B47" s="25">
        <v>342.9</v>
      </c>
      <c r="C47" s="20" t="s">
        <v>62</v>
      </c>
      <c r="D47" s="46">
        <v>23043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23043</v>
      </c>
      <c r="P47" s="47">
        <f t="shared" si="8"/>
        <v>0.57086584912671867</v>
      </c>
      <c r="Q47" s="9"/>
    </row>
    <row r="48" spans="1:17">
      <c r="A48" s="12"/>
      <c r="B48" s="25">
        <v>343.4</v>
      </c>
      <c r="C48" s="20" t="s">
        <v>63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9384521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9384521</v>
      </c>
      <c r="P48" s="47">
        <f t="shared" si="8"/>
        <v>232.49153970023536</v>
      </c>
      <c r="Q48" s="9"/>
    </row>
    <row r="49" spans="1:17">
      <c r="A49" s="12"/>
      <c r="B49" s="25">
        <v>343.6</v>
      </c>
      <c r="C49" s="20" t="s">
        <v>64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21739257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21739257</v>
      </c>
      <c r="P49" s="47">
        <f t="shared" si="8"/>
        <v>538.56700111482724</v>
      </c>
      <c r="Q49" s="9"/>
    </row>
    <row r="50" spans="1:17">
      <c r="A50" s="12"/>
      <c r="B50" s="25">
        <v>343.8</v>
      </c>
      <c r="C50" s="20" t="s">
        <v>65</v>
      </c>
      <c r="D50" s="46">
        <v>220556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220556</v>
      </c>
      <c r="P50" s="47">
        <f t="shared" si="8"/>
        <v>5.4640406292580206</v>
      </c>
      <c r="Q50" s="9"/>
    </row>
    <row r="51" spans="1:17">
      <c r="A51" s="12"/>
      <c r="B51" s="25">
        <v>343.9</v>
      </c>
      <c r="C51" s="20" t="s">
        <v>66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3741680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3741680</v>
      </c>
      <c r="P51" s="47">
        <f t="shared" si="8"/>
        <v>92.696147652669396</v>
      </c>
      <c r="Q51" s="9"/>
    </row>
    <row r="52" spans="1:17">
      <c r="A52" s="12"/>
      <c r="B52" s="25">
        <v>345.1</v>
      </c>
      <c r="C52" s="20" t="s">
        <v>68</v>
      </c>
      <c r="D52" s="46">
        <v>0</v>
      </c>
      <c r="E52" s="46">
        <v>-3557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-3557</v>
      </c>
      <c r="P52" s="47">
        <f t="shared" si="8"/>
        <v>-8.8120896816548985E-2</v>
      </c>
      <c r="Q52" s="9"/>
    </row>
    <row r="53" spans="1:17">
      <c r="A53" s="12"/>
      <c r="B53" s="25">
        <v>346.9</v>
      </c>
      <c r="C53" s="20" t="s">
        <v>69</v>
      </c>
      <c r="D53" s="46">
        <v>34500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34500</v>
      </c>
      <c r="P53" s="47">
        <f t="shared" si="8"/>
        <v>0.85470085470085466</v>
      </c>
      <c r="Q53" s="9"/>
    </row>
    <row r="54" spans="1:17">
      <c r="A54" s="12"/>
      <c r="B54" s="25">
        <v>347.2</v>
      </c>
      <c r="C54" s="20" t="s">
        <v>70</v>
      </c>
      <c r="D54" s="46">
        <v>641087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641087</v>
      </c>
      <c r="P54" s="47">
        <f t="shared" si="8"/>
        <v>15.882249473553822</v>
      </c>
      <c r="Q54" s="9"/>
    </row>
    <row r="55" spans="1:17">
      <c r="A55" s="12"/>
      <c r="B55" s="25">
        <v>347.4</v>
      </c>
      <c r="C55" s="20" t="s">
        <v>71</v>
      </c>
      <c r="D55" s="46">
        <v>12694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12694</v>
      </c>
      <c r="P55" s="47">
        <f t="shared" si="8"/>
        <v>0.3144803666542797</v>
      </c>
      <c r="Q55" s="9"/>
    </row>
    <row r="56" spans="1:17" ht="15.75">
      <c r="A56" s="29" t="s">
        <v>56</v>
      </c>
      <c r="B56" s="30"/>
      <c r="C56" s="31"/>
      <c r="D56" s="32">
        <f t="shared" ref="D56:N56" si="11">SUM(D57:D58)</f>
        <v>152110</v>
      </c>
      <c r="E56" s="32">
        <f t="shared" si="11"/>
        <v>0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 t="shared" si="11"/>
        <v>0</v>
      </c>
      <c r="O56" s="32">
        <f>SUM(D56:N56)</f>
        <v>152110</v>
      </c>
      <c r="P56" s="45">
        <f t="shared" si="8"/>
        <v>3.7683636814071595</v>
      </c>
      <c r="Q56" s="10"/>
    </row>
    <row r="57" spans="1:17">
      <c r="A57" s="13"/>
      <c r="B57" s="39">
        <v>351.1</v>
      </c>
      <c r="C57" s="21" t="s">
        <v>74</v>
      </c>
      <c r="D57" s="46">
        <v>151625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151625</v>
      </c>
      <c r="P57" s="47">
        <f t="shared" si="8"/>
        <v>3.7563483215657127</v>
      </c>
      <c r="Q57" s="9"/>
    </row>
    <row r="58" spans="1:17">
      <c r="A58" s="13"/>
      <c r="B58" s="39">
        <v>354</v>
      </c>
      <c r="C58" s="21" t="s">
        <v>76</v>
      </c>
      <c r="D58" s="46">
        <v>485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" si="12">SUM(D58:N58)</f>
        <v>485</v>
      </c>
      <c r="P58" s="47">
        <f t="shared" si="8"/>
        <v>1.2015359841446797E-2</v>
      </c>
      <c r="Q58" s="9"/>
    </row>
    <row r="59" spans="1:17" ht="15.75">
      <c r="A59" s="29" t="s">
        <v>3</v>
      </c>
      <c r="B59" s="30"/>
      <c r="C59" s="31"/>
      <c r="D59" s="32">
        <f t="shared" ref="D59:N59" si="13">SUM(D60:D70)</f>
        <v>-768041</v>
      </c>
      <c r="E59" s="32">
        <f t="shared" si="13"/>
        <v>262765</v>
      </c>
      <c r="F59" s="32">
        <f t="shared" si="13"/>
        <v>0</v>
      </c>
      <c r="G59" s="32">
        <f t="shared" si="13"/>
        <v>56674</v>
      </c>
      <c r="H59" s="32">
        <f t="shared" si="13"/>
        <v>0</v>
      </c>
      <c r="I59" s="32">
        <f t="shared" si="13"/>
        <v>-1371786</v>
      </c>
      <c r="J59" s="32">
        <f t="shared" si="13"/>
        <v>-965748</v>
      </c>
      <c r="K59" s="32">
        <f t="shared" si="13"/>
        <v>-5972551</v>
      </c>
      <c r="L59" s="32">
        <f t="shared" si="13"/>
        <v>0</v>
      </c>
      <c r="M59" s="32">
        <f t="shared" si="13"/>
        <v>0</v>
      </c>
      <c r="N59" s="32">
        <f t="shared" si="13"/>
        <v>0</v>
      </c>
      <c r="O59" s="32">
        <f>SUM(D59:N59)</f>
        <v>-8758687</v>
      </c>
      <c r="P59" s="45">
        <f t="shared" si="8"/>
        <v>-216.98716710021057</v>
      </c>
      <c r="Q59" s="10"/>
    </row>
    <row r="60" spans="1:17">
      <c r="A60" s="12"/>
      <c r="B60" s="25">
        <v>361.1</v>
      </c>
      <c r="C60" s="20" t="s">
        <v>78</v>
      </c>
      <c r="D60" s="46">
        <v>497281</v>
      </c>
      <c r="E60" s="46">
        <v>225490</v>
      </c>
      <c r="F60" s="46">
        <v>0</v>
      </c>
      <c r="G60" s="46">
        <v>56674</v>
      </c>
      <c r="H60" s="46">
        <v>0</v>
      </c>
      <c r="I60" s="46">
        <v>782302</v>
      </c>
      <c r="J60" s="46">
        <v>126054</v>
      </c>
      <c r="K60" s="46">
        <v>428655</v>
      </c>
      <c r="L60" s="46">
        <v>0</v>
      </c>
      <c r="M60" s="46">
        <v>0</v>
      </c>
      <c r="N60" s="46">
        <v>0</v>
      </c>
      <c r="O60" s="46">
        <f>SUM(D60:N60)</f>
        <v>2116456</v>
      </c>
      <c r="P60" s="47">
        <f t="shared" si="8"/>
        <v>52.432949337297167</v>
      </c>
      <c r="Q60" s="9"/>
    </row>
    <row r="61" spans="1:17">
      <c r="A61" s="12"/>
      <c r="B61" s="25">
        <v>361.2</v>
      </c>
      <c r="C61" s="20" t="s">
        <v>117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1223517</v>
      </c>
      <c r="L61" s="46">
        <v>0</v>
      </c>
      <c r="M61" s="46">
        <v>0</v>
      </c>
      <c r="N61" s="46">
        <v>0</v>
      </c>
      <c r="O61" s="46">
        <f t="shared" ref="O61:O72" si="14">SUM(D61:N61)</f>
        <v>1223517</v>
      </c>
      <c r="P61" s="47">
        <f t="shared" si="8"/>
        <v>30.311334076551468</v>
      </c>
      <c r="Q61" s="9"/>
    </row>
    <row r="62" spans="1:17">
      <c r="A62" s="12"/>
      <c r="B62" s="25">
        <v>361.3</v>
      </c>
      <c r="C62" s="20" t="s">
        <v>79</v>
      </c>
      <c r="D62" s="46">
        <v>0</v>
      </c>
      <c r="E62" s="46">
        <v>-97210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-10768771</v>
      </c>
      <c r="L62" s="46">
        <v>0</v>
      </c>
      <c r="M62" s="46">
        <v>0</v>
      </c>
      <c r="N62" s="46">
        <v>0</v>
      </c>
      <c r="O62" s="46">
        <f t="shared" si="14"/>
        <v>-10865981</v>
      </c>
      <c r="P62" s="47">
        <f t="shared" si="8"/>
        <v>-269.19313761922456</v>
      </c>
      <c r="Q62" s="9"/>
    </row>
    <row r="63" spans="1:17">
      <c r="A63" s="12"/>
      <c r="B63" s="25">
        <v>361.4</v>
      </c>
      <c r="C63" s="20" t="s">
        <v>167</v>
      </c>
      <c r="D63" s="46">
        <v>-2065648</v>
      </c>
      <c r="E63" s="46">
        <v>0</v>
      </c>
      <c r="F63" s="46">
        <v>0</v>
      </c>
      <c r="G63" s="46">
        <v>0</v>
      </c>
      <c r="H63" s="46">
        <v>0</v>
      </c>
      <c r="I63" s="46">
        <v>-3609652</v>
      </c>
      <c r="J63" s="46">
        <v>-1188676</v>
      </c>
      <c r="K63" s="46">
        <v>-505432</v>
      </c>
      <c r="L63" s="46">
        <v>0</v>
      </c>
      <c r="M63" s="46">
        <v>0</v>
      </c>
      <c r="N63" s="46">
        <v>0</v>
      </c>
      <c r="O63" s="46">
        <f t="shared" si="14"/>
        <v>-7369408</v>
      </c>
      <c r="P63" s="47">
        <f t="shared" si="8"/>
        <v>-182.56925554316859</v>
      </c>
      <c r="Q63" s="9"/>
    </row>
    <row r="64" spans="1:17">
      <c r="A64" s="12"/>
      <c r="B64" s="25">
        <v>362</v>
      </c>
      <c r="C64" s="20" t="s">
        <v>80</v>
      </c>
      <c r="D64" s="46">
        <v>93144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93144</v>
      </c>
      <c r="P64" s="47">
        <f t="shared" si="8"/>
        <v>2.307543664065403</v>
      </c>
      <c r="Q64" s="9"/>
    </row>
    <row r="65" spans="1:120">
      <c r="A65" s="12"/>
      <c r="B65" s="25">
        <v>364</v>
      </c>
      <c r="C65" s="20" t="s">
        <v>140</v>
      </c>
      <c r="D65" s="46">
        <v>313805</v>
      </c>
      <c r="E65" s="46">
        <v>91790</v>
      </c>
      <c r="F65" s="46">
        <v>0</v>
      </c>
      <c r="G65" s="46">
        <v>0</v>
      </c>
      <c r="H65" s="46">
        <v>0</v>
      </c>
      <c r="I65" s="46">
        <v>374450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780045</v>
      </c>
      <c r="P65" s="47">
        <f t="shared" si="8"/>
        <v>19.324786324786324</v>
      </c>
      <c r="Q65" s="9"/>
    </row>
    <row r="66" spans="1:120">
      <c r="A66" s="12"/>
      <c r="B66" s="25">
        <v>365</v>
      </c>
      <c r="C66" s="20" t="s">
        <v>141</v>
      </c>
      <c r="D66" s="46">
        <v>1004</v>
      </c>
      <c r="E66" s="46">
        <v>2771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3775</v>
      </c>
      <c r="P66" s="47">
        <f t="shared" si="8"/>
        <v>9.3521615260745691E-2</v>
      </c>
      <c r="Q66" s="9"/>
    </row>
    <row r="67" spans="1:120">
      <c r="A67" s="12"/>
      <c r="B67" s="25">
        <v>366</v>
      </c>
      <c r="C67" s="20" t="s">
        <v>83</v>
      </c>
      <c r="D67" s="46">
        <v>13570</v>
      </c>
      <c r="E67" s="46">
        <v>0</v>
      </c>
      <c r="F67" s="46">
        <v>0</v>
      </c>
      <c r="G67" s="46">
        <v>0</v>
      </c>
      <c r="H67" s="46">
        <v>0</v>
      </c>
      <c r="I67" s="46">
        <v>955236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968806</v>
      </c>
      <c r="P67" s="47">
        <f t="shared" si="8"/>
        <v>24.001139601139602</v>
      </c>
      <c r="Q67" s="9"/>
    </row>
    <row r="68" spans="1:120">
      <c r="A68" s="12"/>
      <c r="B68" s="25">
        <v>368</v>
      </c>
      <c r="C68" s="20" t="s">
        <v>84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3649480</v>
      </c>
      <c r="L68" s="46">
        <v>0</v>
      </c>
      <c r="M68" s="46">
        <v>0</v>
      </c>
      <c r="N68" s="46">
        <v>0</v>
      </c>
      <c r="O68" s="46">
        <f t="shared" si="14"/>
        <v>3649480</v>
      </c>
      <c r="P68" s="47">
        <f t="shared" si="8"/>
        <v>90.411990585903624</v>
      </c>
      <c r="Q68" s="9"/>
    </row>
    <row r="69" spans="1:120">
      <c r="A69" s="12"/>
      <c r="B69" s="25">
        <v>369.3</v>
      </c>
      <c r="C69" s="20" t="s">
        <v>182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96874</v>
      </c>
      <c r="K69" s="46">
        <v>0</v>
      </c>
      <c r="L69" s="46">
        <v>0</v>
      </c>
      <c r="M69" s="46">
        <v>0</v>
      </c>
      <c r="N69" s="46">
        <v>0</v>
      </c>
      <c r="O69" s="46">
        <f>SUM(D69:N69)</f>
        <v>96874</v>
      </c>
      <c r="P69" s="47">
        <f t="shared" ref="P69:P73" si="15">(O69/P$75)</f>
        <v>2.3999504521243651</v>
      </c>
      <c r="Q69" s="9"/>
    </row>
    <row r="70" spans="1:120">
      <c r="A70" s="12"/>
      <c r="B70" s="25">
        <v>369.9</v>
      </c>
      <c r="C70" s="20" t="s">
        <v>85</v>
      </c>
      <c r="D70" s="46">
        <v>378803</v>
      </c>
      <c r="E70" s="46">
        <v>39924</v>
      </c>
      <c r="F70" s="46">
        <v>0</v>
      </c>
      <c r="G70" s="46">
        <v>0</v>
      </c>
      <c r="H70" s="46">
        <v>0</v>
      </c>
      <c r="I70" s="46">
        <v>125878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544605</v>
      </c>
      <c r="P70" s="47">
        <f t="shared" si="15"/>
        <v>13.492010405053882</v>
      </c>
      <c r="Q70" s="9"/>
    </row>
    <row r="71" spans="1:120" ht="15.75">
      <c r="A71" s="29" t="s">
        <v>57</v>
      </c>
      <c r="B71" s="30"/>
      <c r="C71" s="31"/>
      <c r="D71" s="32">
        <f t="shared" ref="D71:N71" si="16">SUM(D72:D72)</f>
        <v>2188380</v>
      </c>
      <c r="E71" s="32">
        <f t="shared" si="16"/>
        <v>1935717</v>
      </c>
      <c r="F71" s="32">
        <f t="shared" si="16"/>
        <v>794818</v>
      </c>
      <c r="G71" s="32">
        <f t="shared" si="16"/>
        <v>6586151</v>
      </c>
      <c r="H71" s="32">
        <f t="shared" si="16"/>
        <v>0</v>
      </c>
      <c r="I71" s="32">
        <f t="shared" si="16"/>
        <v>0</v>
      </c>
      <c r="J71" s="32">
        <f t="shared" si="16"/>
        <v>1534279</v>
      </c>
      <c r="K71" s="32">
        <f t="shared" si="16"/>
        <v>0</v>
      </c>
      <c r="L71" s="32">
        <f t="shared" si="16"/>
        <v>0</v>
      </c>
      <c r="M71" s="32">
        <f t="shared" si="16"/>
        <v>0</v>
      </c>
      <c r="N71" s="32">
        <f t="shared" si="16"/>
        <v>0</v>
      </c>
      <c r="O71" s="32">
        <f t="shared" si="14"/>
        <v>13039345</v>
      </c>
      <c r="P71" s="45">
        <f t="shared" si="15"/>
        <v>323.03592220983523</v>
      </c>
      <c r="Q71" s="9"/>
    </row>
    <row r="72" spans="1:120" ht="15.75" thickBot="1">
      <c r="A72" s="12"/>
      <c r="B72" s="25">
        <v>381</v>
      </c>
      <c r="C72" s="20" t="s">
        <v>86</v>
      </c>
      <c r="D72" s="46">
        <v>2188380</v>
      </c>
      <c r="E72" s="46">
        <v>1935717</v>
      </c>
      <c r="F72" s="46">
        <v>794818</v>
      </c>
      <c r="G72" s="46">
        <v>6586151</v>
      </c>
      <c r="H72" s="46">
        <v>0</v>
      </c>
      <c r="I72" s="46">
        <v>0</v>
      </c>
      <c r="J72" s="46">
        <v>1534279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13039345</v>
      </c>
      <c r="P72" s="47">
        <f t="shared" si="15"/>
        <v>323.03592220983523</v>
      </c>
      <c r="Q72" s="9"/>
    </row>
    <row r="73" spans="1:120" ht="16.5" thickBot="1">
      <c r="A73" s="14" t="s">
        <v>72</v>
      </c>
      <c r="B73" s="23"/>
      <c r="C73" s="22"/>
      <c r="D73" s="15">
        <f t="shared" ref="D73:N73" si="17">SUM(D5,D16,D27,D42,D56,D59,D71)</f>
        <v>43320107</v>
      </c>
      <c r="E73" s="15">
        <f t="shared" si="17"/>
        <v>11926321</v>
      </c>
      <c r="F73" s="15">
        <f t="shared" si="17"/>
        <v>794818</v>
      </c>
      <c r="G73" s="15">
        <f t="shared" si="17"/>
        <v>9593297</v>
      </c>
      <c r="H73" s="15">
        <f t="shared" si="17"/>
        <v>0</v>
      </c>
      <c r="I73" s="15">
        <f t="shared" si="17"/>
        <v>36155416</v>
      </c>
      <c r="J73" s="15">
        <f t="shared" si="17"/>
        <v>2903931</v>
      </c>
      <c r="K73" s="15">
        <f t="shared" si="17"/>
        <v>-5972551</v>
      </c>
      <c r="L73" s="15">
        <f t="shared" si="17"/>
        <v>0</v>
      </c>
      <c r="M73" s="15">
        <f t="shared" si="17"/>
        <v>0</v>
      </c>
      <c r="N73" s="15">
        <f t="shared" si="17"/>
        <v>0</v>
      </c>
      <c r="O73" s="15">
        <f>SUM(D73:N73)</f>
        <v>98721339</v>
      </c>
      <c r="P73" s="38">
        <f t="shared" si="15"/>
        <v>2445.7163136380527</v>
      </c>
      <c r="Q73" s="6"/>
      <c r="R73" s="2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</row>
    <row r="74" spans="1:120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9"/>
    </row>
    <row r="75" spans="1:120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48" t="s">
        <v>200</v>
      </c>
      <c r="N75" s="48"/>
      <c r="O75" s="48"/>
      <c r="P75" s="43">
        <v>40365</v>
      </c>
    </row>
    <row r="76" spans="1:120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1"/>
    </row>
    <row r="77" spans="1:120" ht="15.75" customHeight="1" thickBot="1">
      <c r="A77" s="52" t="s">
        <v>110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4"/>
    </row>
  </sheetData>
  <mergeCells count="10">
    <mergeCell ref="M75:O75"/>
    <mergeCell ref="A76:P76"/>
    <mergeCell ref="A77:P7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3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88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8"/>
      <c r="M3" s="69"/>
      <c r="N3" s="36"/>
      <c r="O3" s="37"/>
      <c r="P3" s="70" t="s">
        <v>185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186</v>
      </c>
      <c r="N4" s="35" t="s">
        <v>9</v>
      </c>
      <c r="O4" s="35" t="s">
        <v>187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188</v>
      </c>
      <c r="B5" s="26"/>
      <c r="C5" s="26"/>
      <c r="D5" s="27">
        <f t="shared" ref="D5:N5" si="0">SUM(D6:D15)</f>
        <v>21347042</v>
      </c>
      <c r="E5" s="27">
        <f t="shared" si="0"/>
        <v>2218363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23565405</v>
      </c>
      <c r="P5" s="33">
        <f t="shared" ref="P5:P36" si="1">(O5/P$81)</f>
        <v>586.45210661224894</v>
      </c>
      <c r="Q5" s="6"/>
    </row>
    <row r="6" spans="1:134">
      <c r="A6" s="12"/>
      <c r="B6" s="25">
        <v>311</v>
      </c>
      <c r="C6" s="20" t="s">
        <v>2</v>
      </c>
      <c r="D6" s="46">
        <v>14745123</v>
      </c>
      <c r="E6" s="46">
        <v>939991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15685114</v>
      </c>
      <c r="P6" s="47">
        <f t="shared" si="1"/>
        <v>390.34203518901029</v>
      </c>
      <c r="Q6" s="9"/>
    </row>
    <row r="7" spans="1:134">
      <c r="A7" s="12"/>
      <c r="B7" s="25">
        <v>312.3</v>
      </c>
      <c r="C7" s="20" t="s">
        <v>10</v>
      </c>
      <c r="D7" s="46">
        <v>0</v>
      </c>
      <c r="E7" s="46">
        <v>180110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180110</v>
      </c>
      <c r="P7" s="47">
        <f t="shared" si="1"/>
        <v>4.4822437349127737</v>
      </c>
      <c r="Q7" s="9"/>
    </row>
    <row r="8" spans="1:134">
      <c r="A8" s="12"/>
      <c r="B8" s="25">
        <v>312.41000000000003</v>
      </c>
      <c r="C8" s="20" t="s">
        <v>189</v>
      </c>
      <c r="D8" s="46">
        <v>0</v>
      </c>
      <c r="E8" s="46">
        <v>1098262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1098262</v>
      </c>
      <c r="P8" s="47">
        <f t="shared" si="1"/>
        <v>27.331508349301945</v>
      </c>
      <c r="Q8" s="9"/>
    </row>
    <row r="9" spans="1:134">
      <c r="A9" s="12"/>
      <c r="B9" s="25">
        <v>312.51</v>
      </c>
      <c r="C9" s="20" t="s">
        <v>95</v>
      </c>
      <c r="D9" s="46">
        <v>261575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261575</v>
      </c>
      <c r="P9" s="47">
        <f t="shared" si="1"/>
        <v>6.5095936092377373</v>
      </c>
      <c r="Q9" s="9"/>
    </row>
    <row r="10" spans="1:134">
      <c r="A10" s="12"/>
      <c r="B10" s="25">
        <v>312.52</v>
      </c>
      <c r="C10" s="20" t="s">
        <v>123</v>
      </c>
      <c r="D10" s="46">
        <v>397861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397861</v>
      </c>
      <c r="P10" s="47">
        <f t="shared" si="1"/>
        <v>9.9012268869920117</v>
      </c>
      <c r="Q10" s="9"/>
    </row>
    <row r="11" spans="1:134">
      <c r="A11" s="12"/>
      <c r="B11" s="25">
        <v>314.10000000000002</v>
      </c>
      <c r="C11" s="20" t="s">
        <v>12</v>
      </c>
      <c r="D11" s="46">
        <v>3442594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3442594</v>
      </c>
      <c r="P11" s="47">
        <f t="shared" si="1"/>
        <v>85.672896498519279</v>
      </c>
      <c r="Q11" s="9"/>
    </row>
    <row r="12" spans="1:134">
      <c r="A12" s="12"/>
      <c r="B12" s="25">
        <v>314.3</v>
      </c>
      <c r="C12" s="20" t="s">
        <v>13</v>
      </c>
      <c r="D12" s="46">
        <v>644334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644334</v>
      </c>
      <c r="P12" s="47">
        <f t="shared" si="1"/>
        <v>16.034989921110917</v>
      </c>
      <c r="Q12" s="9"/>
    </row>
    <row r="13" spans="1:134">
      <c r="A13" s="12"/>
      <c r="B13" s="25">
        <v>314.8</v>
      </c>
      <c r="C13" s="20" t="s">
        <v>14</v>
      </c>
      <c r="D13" s="46">
        <v>129478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129478</v>
      </c>
      <c r="P13" s="47">
        <f t="shared" si="1"/>
        <v>3.222208396585621</v>
      </c>
      <c r="Q13" s="9"/>
    </row>
    <row r="14" spans="1:134">
      <c r="A14" s="12"/>
      <c r="B14" s="25">
        <v>315.10000000000002</v>
      </c>
      <c r="C14" s="20" t="s">
        <v>190</v>
      </c>
      <c r="D14" s="46">
        <v>1097055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1097055</v>
      </c>
      <c r="P14" s="47">
        <f t="shared" si="1"/>
        <v>27.301470771221663</v>
      </c>
      <c r="Q14" s="9"/>
    </row>
    <row r="15" spans="1:134">
      <c r="A15" s="12"/>
      <c r="B15" s="25">
        <v>316</v>
      </c>
      <c r="C15" s="20" t="s">
        <v>126</v>
      </c>
      <c r="D15" s="46">
        <v>629022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629022</v>
      </c>
      <c r="P15" s="47">
        <f t="shared" si="1"/>
        <v>15.653933255356742</v>
      </c>
      <c r="Q15" s="9"/>
    </row>
    <row r="16" spans="1:134" ht="15.75">
      <c r="A16" s="29" t="s">
        <v>18</v>
      </c>
      <c r="B16" s="30"/>
      <c r="C16" s="31"/>
      <c r="D16" s="32">
        <f t="shared" ref="D16:N16" si="3">SUM(D17:D27)</f>
        <v>6156400</v>
      </c>
      <c r="E16" s="32">
        <f t="shared" si="3"/>
        <v>0</v>
      </c>
      <c r="F16" s="32">
        <f t="shared" si="3"/>
        <v>0</v>
      </c>
      <c r="G16" s="32">
        <f t="shared" si="3"/>
        <v>1134697</v>
      </c>
      <c r="H16" s="32">
        <f t="shared" si="3"/>
        <v>0</v>
      </c>
      <c r="I16" s="32">
        <f t="shared" si="3"/>
        <v>1002955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8294052</v>
      </c>
      <c r="P16" s="45">
        <f t="shared" si="1"/>
        <v>206.40698802976382</v>
      </c>
      <c r="Q16" s="10"/>
    </row>
    <row r="17" spans="1:17">
      <c r="A17" s="12"/>
      <c r="B17" s="25">
        <v>322</v>
      </c>
      <c r="C17" s="20" t="s">
        <v>191</v>
      </c>
      <c r="D17" s="46">
        <v>1690093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1690093</v>
      </c>
      <c r="P17" s="47">
        <f t="shared" si="1"/>
        <v>42.05990095313939</v>
      </c>
      <c r="Q17" s="9"/>
    </row>
    <row r="18" spans="1:17">
      <c r="A18" s="12"/>
      <c r="B18" s="25">
        <v>323.10000000000002</v>
      </c>
      <c r="C18" s="20" t="s">
        <v>19</v>
      </c>
      <c r="D18" s="46">
        <v>3983544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7" si="4">SUM(D18:N18)</f>
        <v>3983544</v>
      </c>
      <c r="P18" s="47">
        <f t="shared" si="1"/>
        <v>99.135057113704804</v>
      </c>
      <c r="Q18" s="9"/>
    </row>
    <row r="19" spans="1:17">
      <c r="A19" s="12"/>
      <c r="B19" s="25">
        <v>323.39999999999998</v>
      </c>
      <c r="C19" s="20" t="s">
        <v>101</v>
      </c>
      <c r="D19" s="46">
        <v>244125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244125</v>
      </c>
      <c r="P19" s="47">
        <f t="shared" si="1"/>
        <v>6.0753303635865912</v>
      </c>
      <c r="Q19" s="9"/>
    </row>
    <row r="20" spans="1:17">
      <c r="A20" s="12"/>
      <c r="B20" s="25">
        <v>324.11</v>
      </c>
      <c r="C20" s="20" t="s">
        <v>20</v>
      </c>
      <c r="D20" s="46">
        <v>0</v>
      </c>
      <c r="E20" s="46">
        <v>0</v>
      </c>
      <c r="F20" s="46">
        <v>0</v>
      </c>
      <c r="G20" s="46">
        <v>92651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92651</v>
      </c>
      <c r="P20" s="47">
        <f t="shared" si="1"/>
        <v>2.3057263021675833</v>
      </c>
      <c r="Q20" s="9"/>
    </row>
    <row r="21" spans="1:17">
      <c r="A21" s="12"/>
      <c r="B21" s="25">
        <v>324.12</v>
      </c>
      <c r="C21" s="20" t="s">
        <v>21</v>
      </c>
      <c r="D21" s="46">
        <v>0</v>
      </c>
      <c r="E21" s="46">
        <v>0</v>
      </c>
      <c r="F21" s="46">
        <v>0</v>
      </c>
      <c r="G21" s="46">
        <v>337946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337946</v>
      </c>
      <c r="P21" s="47">
        <f t="shared" si="1"/>
        <v>8.4101734564368016</v>
      </c>
      <c r="Q21" s="9"/>
    </row>
    <row r="22" spans="1:17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619945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619945</v>
      </c>
      <c r="P22" s="47">
        <f t="shared" si="1"/>
        <v>15.4280417091805</v>
      </c>
      <c r="Q22" s="9"/>
    </row>
    <row r="23" spans="1:17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383010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383010</v>
      </c>
      <c r="P23" s="47">
        <f t="shared" si="1"/>
        <v>9.5316427344897097</v>
      </c>
      <c r="Q23" s="9"/>
    </row>
    <row r="24" spans="1:17">
      <c r="A24" s="12"/>
      <c r="B24" s="25">
        <v>324.31</v>
      </c>
      <c r="C24" s="20" t="s">
        <v>24</v>
      </c>
      <c r="D24" s="46">
        <v>0</v>
      </c>
      <c r="E24" s="46">
        <v>0</v>
      </c>
      <c r="F24" s="46">
        <v>0</v>
      </c>
      <c r="G24" s="46">
        <v>96424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96424</v>
      </c>
      <c r="P24" s="47">
        <f t="shared" si="1"/>
        <v>2.3996217305825849</v>
      </c>
      <c r="Q24" s="9"/>
    </row>
    <row r="25" spans="1:17">
      <c r="A25" s="12"/>
      <c r="B25" s="25">
        <v>324.32</v>
      </c>
      <c r="C25" s="20" t="s">
        <v>25</v>
      </c>
      <c r="D25" s="46">
        <v>0</v>
      </c>
      <c r="E25" s="46">
        <v>0</v>
      </c>
      <c r="F25" s="46">
        <v>0</v>
      </c>
      <c r="G25" s="46">
        <v>500428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500428</v>
      </c>
      <c r="P25" s="47">
        <f t="shared" si="1"/>
        <v>12.453724211731329</v>
      </c>
      <c r="Q25" s="9"/>
    </row>
    <row r="26" spans="1:17">
      <c r="A26" s="12"/>
      <c r="B26" s="25">
        <v>324.61</v>
      </c>
      <c r="C26" s="20" t="s">
        <v>26</v>
      </c>
      <c r="D26" s="46">
        <v>0</v>
      </c>
      <c r="E26" s="46">
        <v>0</v>
      </c>
      <c r="F26" s="46">
        <v>0</v>
      </c>
      <c r="G26" s="46">
        <v>107248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107248</v>
      </c>
      <c r="P26" s="47">
        <f t="shared" si="1"/>
        <v>2.668989373615708</v>
      </c>
      <c r="Q26" s="9"/>
    </row>
    <row r="27" spans="1:17">
      <c r="A27" s="12"/>
      <c r="B27" s="25">
        <v>329.5</v>
      </c>
      <c r="C27" s="20" t="s">
        <v>192</v>
      </c>
      <c r="D27" s="46">
        <v>238638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238638</v>
      </c>
      <c r="P27" s="47">
        <f t="shared" si="1"/>
        <v>5.9387800811288356</v>
      </c>
      <c r="Q27" s="9"/>
    </row>
    <row r="28" spans="1:17" ht="15.75">
      <c r="A28" s="29" t="s">
        <v>193</v>
      </c>
      <c r="B28" s="30"/>
      <c r="C28" s="31"/>
      <c r="D28" s="32">
        <f t="shared" ref="D28:N28" si="5">SUM(D29:D45)</f>
        <v>6498920</v>
      </c>
      <c r="E28" s="32">
        <f t="shared" si="5"/>
        <v>9069479</v>
      </c>
      <c r="F28" s="32">
        <f t="shared" si="5"/>
        <v>0</v>
      </c>
      <c r="G28" s="32">
        <f t="shared" si="5"/>
        <v>218800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15787199</v>
      </c>
      <c r="P28" s="45">
        <f t="shared" si="1"/>
        <v>392.8825373914342</v>
      </c>
      <c r="Q28" s="10"/>
    </row>
    <row r="29" spans="1:17">
      <c r="A29" s="12"/>
      <c r="B29" s="25">
        <v>331.2</v>
      </c>
      <c r="C29" s="20" t="s">
        <v>29</v>
      </c>
      <c r="D29" s="46">
        <v>366991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366991</v>
      </c>
      <c r="P29" s="47">
        <f t="shared" si="1"/>
        <v>9.132991563596546</v>
      </c>
      <c r="Q29" s="9"/>
    </row>
    <row r="30" spans="1:17">
      <c r="A30" s="12"/>
      <c r="B30" s="25">
        <v>331.39</v>
      </c>
      <c r="C30" s="20" t="s">
        <v>34</v>
      </c>
      <c r="D30" s="46">
        <v>0</v>
      </c>
      <c r="E30" s="46">
        <v>4149554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9" si="6">SUM(D30:N30)</f>
        <v>4149554</v>
      </c>
      <c r="P30" s="47">
        <f t="shared" si="1"/>
        <v>103.2664061916731</v>
      </c>
      <c r="Q30" s="9"/>
    </row>
    <row r="31" spans="1:17">
      <c r="A31" s="12"/>
      <c r="B31" s="25">
        <v>331.5</v>
      </c>
      <c r="C31" s="20" t="s">
        <v>31</v>
      </c>
      <c r="D31" s="46">
        <v>8621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8621</v>
      </c>
      <c r="P31" s="47">
        <f t="shared" si="1"/>
        <v>0.21454346365378393</v>
      </c>
      <c r="Q31" s="9"/>
    </row>
    <row r="32" spans="1:17">
      <c r="A32" s="12"/>
      <c r="B32" s="25">
        <v>331.51</v>
      </c>
      <c r="C32" s="20" t="s">
        <v>194</v>
      </c>
      <c r="D32" s="46">
        <v>0</v>
      </c>
      <c r="E32" s="46">
        <v>264617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264617</v>
      </c>
      <c r="P32" s="47">
        <f t="shared" si="1"/>
        <v>6.5852972650125672</v>
      </c>
      <c r="Q32" s="9"/>
    </row>
    <row r="33" spans="1:17">
      <c r="A33" s="12"/>
      <c r="B33" s="25">
        <v>334.2</v>
      </c>
      <c r="C33" s="20" t="s">
        <v>33</v>
      </c>
      <c r="D33" s="46">
        <v>144585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144585</v>
      </c>
      <c r="P33" s="47">
        <f t="shared" si="1"/>
        <v>3.5981634024338649</v>
      </c>
      <c r="Q33" s="9"/>
    </row>
    <row r="34" spans="1:17">
      <c r="A34" s="12"/>
      <c r="B34" s="25">
        <v>334.5</v>
      </c>
      <c r="C34" s="20" t="s">
        <v>154</v>
      </c>
      <c r="D34" s="46">
        <v>298184</v>
      </c>
      <c r="E34" s="46">
        <v>165000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463184</v>
      </c>
      <c r="P34" s="47">
        <f t="shared" si="1"/>
        <v>11.526864594480253</v>
      </c>
      <c r="Q34" s="9"/>
    </row>
    <row r="35" spans="1:17">
      <c r="A35" s="12"/>
      <c r="B35" s="25">
        <v>335.125</v>
      </c>
      <c r="C35" s="20" t="s">
        <v>195</v>
      </c>
      <c r="D35" s="46">
        <v>1375389</v>
      </c>
      <c r="E35" s="46">
        <v>385611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1761000</v>
      </c>
      <c r="P35" s="47">
        <f t="shared" si="1"/>
        <v>43.824502899235995</v>
      </c>
      <c r="Q35" s="9"/>
    </row>
    <row r="36" spans="1:17">
      <c r="A36" s="12"/>
      <c r="B36" s="25">
        <v>335.14</v>
      </c>
      <c r="C36" s="20" t="s">
        <v>128</v>
      </c>
      <c r="D36" s="46">
        <v>67827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67827</v>
      </c>
      <c r="P36" s="47">
        <f t="shared" si="1"/>
        <v>1.6879526167782395</v>
      </c>
      <c r="Q36" s="9"/>
    </row>
    <row r="37" spans="1:17">
      <c r="A37" s="12"/>
      <c r="B37" s="25">
        <v>335.15</v>
      </c>
      <c r="C37" s="20" t="s">
        <v>129</v>
      </c>
      <c r="D37" s="46">
        <v>23474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23474</v>
      </c>
      <c r="P37" s="47">
        <f t="shared" ref="P37:P68" si="7">(O37/P$81)</f>
        <v>0.58417738844785105</v>
      </c>
      <c r="Q37" s="9"/>
    </row>
    <row r="38" spans="1:17">
      <c r="A38" s="12"/>
      <c r="B38" s="25">
        <v>335.18</v>
      </c>
      <c r="C38" s="20" t="s">
        <v>196</v>
      </c>
      <c r="D38" s="46">
        <v>3932816</v>
      </c>
      <c r="E38" s="46">
        <v>3114520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7047336</v>
      </c>
      <c r="P38" s="47">
        <f t="shared" si="7"/>
        <v>175.38103177960829</v>
      </c>
      <c r="Q38" s="9"/>
    </row>
    <row r="39" spans="1:17">
      <c r="A39" s="12"/>
      <c r="B39" s="25">
        <v>335.23</v>
      </c>
      <c r="C39" s="20" t="s">
        <v>103</v>
      </c>
      <c r="D39" s="46">
        <v>10861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10861</v>
      </c>
      <c r="P39" s="47">
        <f t="shared" si="7"/>
        <v>0.27028843043077916</v>
      </c>
      <c r="Q39" s="9"/>
    </row>
    <row r="40" spans="1:17">
      <c r="A40" s="12"/>
      <c r="B40" s="25">
        <v>335.48</v>
      </c>
      <c r="C40" s="20" t="s">
        <v>47</v>
      </c>
      <c r="D40" s="46">
        <v>0</v>
      </c>
      <c r="E40" s="46">
        <v>42241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7" si="8">SUM(D40:N40)</f>
        <v>42241</v>
      </c>
      <c r="P40" s="47">
        <f t="shared" si="7"/>
        <v>1.0512156882263644</v>
      </c>
      <c r="Q40" s="9"/>
    </row>
    <row r="41" spans="1:17">
      <c r="A41" s="12"/>
      <c r="B41" s="25">
        <v>337.4</v>
      </c>
      <c r="C41" s="20" t="s">
        <v>132</v>
      </c>
      <c r="D41" s="46">
        <v>0</v>
      </c>
      <c r="E41" s="46">
        <v>921578</v>
      </c>
      <c r="F41" s="46">
        <v>0</v>
      </c>
      <c r="G41" s="46">
        <v>218800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1140378</v>
      </c>
      <c r="P41" s="47">
        <f t="shared" si="7"/>
        <v>28.379613269292985</v>
      </c>
      <c r="Q41" s="9"/>
    </row>
    <row r="42" spans="1:17">
      <c r="A42" s="12"/>
      <c r="B42" s="25">
        <v>337.7</v>
      </c>
      <c r="C42" s="20" t="s">
        <v>48</v>
      </c>
      <c r="D42" s="46">
        <v>191220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191220</v>
      </c>
      <c r="P42" s="47">
        <f t="shared" si="7"/>
        <v>4.7587288156683174</v>
      </c>
      <c r="Q42" s="9"/>
    </row>
    <row r="43" spans="1:17">
      <c r="A43" s="12"/>
      <c r="B43" s="25">
        <v>337.9</v>
      </c>
      <c r="C43" s="20" t="s">
        <v>133</v>
      </c>
      <c r="D43" s="46">
        <v>0</v>
      </c>
      <c r="E43" s="46">
        <v>26358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26358</v>
      </c>
      <c r="P43" s="47">
        <f t="shared" si="7"/>
        <v>0.6559490331732325</v>
      </c>
      <c r="Q43" s="9"/>
    </row>
    <row r="44" spans="1:17">
      <c r="A44" s="12"/>
      <c r="B44" s="25">
        <v>338</v>
      </c>
      <c r="C44" s="20" t="s">
        <v>49</v>
      </c>
      <c r="D44" s="46">
        <v>18601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18601</v>
      </c>
      <c r="P44" s="47">
        <f t="shared" si="7"/>
        <v>0.46290719956200382</v>
      </c>
      <c r="Q44" s="9"/>
    </row>
    <row r="45" spans="1:17">
      <c r="A45" s="12"/>
      <c r="B45" s="25">
        <v>339</v>
      </c>
      <c r="C45" s="20" t="s">
        <v>50</v>
      </c>
      <c r="D45" s="46">
        <v>60351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60351</v>
      </c>
      <c r="P45" s="47">
        <f t="shared" si="7"/>
        <v>1.5019037901600178</v>
      </c>
      <c r="Q45" s="9"/>
    </row>
    <row r="46" spans="1:17" ht="15.75">
      <c r="A46" s="29" t="s">
        <v>55</v>
      </c>
      <c r="B46" s="30"/>
      <c r="C46" s="31"/>
      <c r="D46" s="32">
        <f t="shared" ref="D46:N46" si="9">SUM(D47:D61)</f>
        <v>2149597</v>
      </c>
      <c r="E46" s="32">
        <f t="shared" si="9"/>
        <v>343310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31054125</v>
      </c>
      <c r="J46" s="32">
        <f t="shared" si="9"/>
        <v>3097318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9"/>
        <v>0</v>
      </c>
      <c r="O46" s="32">
        <f t="shared" si="8"/>
        <v>36644350</v>
      </c>
      <c r="P46" s="45">
        <f t="shared" si="7"/>
        <v>911.93663987258299</v>
      </c>
      <c r="Q46" s="10"/>
    </row>
    <row r="47" spans="1:17">
      <c r="A47" s="12"/>
      <c r="B47" s="25">
        <v>341.1</v>
      </c>
      <c r="C47" s="20" t="s">
        <v>171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3097318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3097318</v>
      </c>
      <c r="P47" s="47">
        <f t="shared" si="7"/>
        <v>77.080307592763106</v>
      </c>
      <c r="Q47" s="9"/>
    </row>
    <row r="48" spans="1:17">
      <c r="A48" s="12"/>
      <c r="B48" s="25">
        <v>341.3</v>
      </c>
      <c r="C48" s="20" t="s">
        <v>135</v>
      </c>
      <c r="D48" s="46">
        <v>161803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61" si="10">SUM(D48:N48)</f>
        <v>161803</v>
      </c>
      <c r="P48" s="47">
        <f t="shared" si="7"/>
        <v>4.0266530622402508</v>
      </c>
      <c r="Q48" s="9"/>
    </row>
    <row r="49" spans="1:17">
      <c r="A49" s="12"/>
      <c r="B49" s="25">
        <v>341.9</v>
      </c>
      <c r="C49" s="20" t="s">
        <v>136</v>
      </c>
      <c r="D49" s="46">
        <v>108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108</v>
      </c>
      <c r="P49" s="47">
        <f t="shared" si="7"/>
        <v>2.6877037553194138E-3</v>
      </c>
      <c r="Q49" s="9"/>
    </row>
    <row r="50" spans="1:17">
      <c r="A50" s="12"/>
      <c r="B50" s="25">
        <v>342.6</v>
      </c>
      <c r="C50" s="20" t="s">
        <v>61</v>
      </c>
      <c r="D50" s="46">
        <v>1115353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1115353</v>
      </c>
      <c r="P50" s="47">
        <f t="shared" si="7"/>
        <v>27.756837468581242</v>
      </c>
      <c r="Q50" s="9"/>
    </row>
    <row r="51" spans="1:17">
      <c r="A51" s="12"/>
      <c r="B51" s="25">
        <v>342.9</v>
      </c>
      <c r="C51" s="20" t="s">
        <v>62</v>
      </c>
      <c r="D51" s="46">
        <v>20208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20208</v>
      </c>
      <c r="P51" s="47">
        <f t="shared" si="7"/>
        <v>0.50289923599532138</v>
      </c>
      <c r="Q51" s="9"/>
    </row>
    <row r="52" spans="1:17">
      <c r="A52" s="12"/>
      <c r="B52" s="25">
        <v>343.3</v>
      </c>
      <c r="C52" s="20" t="s">
        <v>115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7549806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7549806</v>
      </c>
      <c r="P52" s="47">
        <f t="shared" si="7"/>
        <v>187.88557350123187</v>
      </c>
      <c r="Q52" s="9"/>
    </row>
    <row r="53" spans="1:17">
      <c r="A53" s="12"/>
      <c r="B53" s="25">
        <v>343.4</v>
      </c>
      <c r="C53" s="20" t="s">
        <v>63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8112095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8112095</v>
      </c>
      <c r="P53" s="47">
        <f t="shared" si="7"/>
        <v>201.87877958340593</v>
      </c>
      <c r="Q53" s="9"/>
    </row>
    <row r="54" spans="1:17">
      <c r="A54" s="12"/>
      <c r="B54" s="25">
        <v>343.5</v>
      </c>
      <c r="C54" s="20" t="s">
        <v>116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11947856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11947856</v>
      </c>
      <c r="P54" s="47">
        <f t="shared" si="7"/>
        <v>297.33608740014432</v>
      </c>
      <c r="Q54" s="9"/>
    </row>
    <row r="55" spans="1:17">
      <c r="A55" s="12"/>
      <c r="B55" s="25">
        <v>343.8</v>
      </c>
      <c r="C55" s="20" t="s">
        <v>65</v>
      </c>
      <c r="D55" s="46">
        <v>239312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239312</v>
      </c>
      <c r="P55" s="47">
        <f t="shared" si="7"/>
        <v>5.9555533434536994</v>
      </c>
      <c r="Q55" s="9"/>
    </row>
    <row r="56" spans="1:17">
      <c r="A56" s="12"/>
      <c r="B56" s="25">
        <v>343.9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3444368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3444368</v>
      </c>
      <c r="P56" s="47">
        <f t="shared" si="7"/>
        <v>85.717044521314989</v>
      </c>
      <c r="Q56" s="9"/>
    </row>
    <row r="57" spans="1:17">
      <c r="A57" s="12"/>
      <c r="B57" s="25">
        <v>344.9</v>
      </c>
      <c r="C57" s="20" t="s">
        <v>166</v>
      </c>
      <c r="D57" s="46">
        <v>0</v>
      </c>
      <c r="E57" s="46">
        <v>305111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305111</v>
      </c>
      <c r="P57" s="47">
        <f t="shared" si="7"/>
        <v>7.5930368563820521</v>
      </c>
      <c r="Q57" s="9"/>
    </row>
    <row r="58" spans="1:17">
      <c r="A58" s="12"/>
      <c r="B58" s="25">
        <v>345.1</v>
      </c>
      <c r="C58" s="20" t="s">
        <v>68</v>
      </c>
      <c r="D58" s="46">
        <v>0</v>
      </c>
      <c r="E58" s="46">
        <v>38199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38199</v>
      </c>
      <c r="P58" s="47">
        <f t="shared" si="7"/>
        <v>0.95062588656894709</v>
      </c>
      <c r="Q58" s="9"/>
    </row>
    <row r="59" spans="1:17">
      <c r="A59" s="12"/>
      <c r="B59" s="25">
        <v>346.9</v>
      </c>
      <c r="C59" s="20" t="s">
        <v>69</v>
      </c>
      <c r="D59" s="46">
        <v>19714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19714</v>
      </c>
      <c r="P59" s="47">
        <f t="shared" si="7"/>
        <v>0.49060547992932335</v>
      </c>
      <c r="Q59" s="9"/>
    </row>
    <row r="60" spans="1:17">
      <c r="A60" s="12"/>
      <c r="B60" s="25">
        <v>347.2</v>
      </c>
      <c r="C60" s="20" t="s">
        <v>70</v>
      </c>
      <c r="D60" s="46">
        <v>585625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585625</v>
      </c>
      <c r="P60" s="47">
        <f t="shared" si="7"/>
        <v>14.573949182490107</v>
      </c>
      <c r="Q60" s="9"/>
    </row>
    <row r="61" spans="1:17">
      <c r="A61" s="12"/>
      <c r="B61" s="25">
        <v>347.4</v>
      </c>
      <c r="C61" s="20" t="s">
        <v>71</v>
      </c>
      <c r="D61" s="46">
        <v>7474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7474</v>
      </c>
      <c r="P61" s="47">
        <f t="shared" si="7"/>
        <v>0.18599905432645647</v>
      </c>
      <c r="Q61" s="9"/>
    </row>
    <row r="62" spans="1:17" ht="15.75">
      <c r="A62" s="29" t="s">
        <v>56</v>
      </c>
      <c r="B62" s="30"/>
      <c r="C62" s="31"/>
      <c r="D62" s="32">
        <f t="shared" ref="D62:N62" si="11">SUM(D63:D66)</f>
        <v>178058</v>
      </c>
      <c r="E62" s="32">
        <f t="shared" si="11"/>
        <v>0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si="11"/>
        <v>0</v>
      </c>
      <c r="O62" s="32">
        <f t="shared" ref="O62:O68" si="12">SUM(D62:N62)</f>
        <v>178058</v>
      </c>
      <c r="P62" s="45">
        <f t="shared" si="7"/>
        <v>4.4311773635617051</v>
      </c>
      <c r="Q62" s="10"/>
    </row>
    <row r="63" spans="1:17">
      <c r="A63" s="13"/>
      <c r="B63" s="39">
        <v>351.1</v>
      </c>
      <c r="C63" s="21" t="s">
        <v>74</v>
      </c>
      <c r="D63" s="46">
        <v>97227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2"/>
        <v>97227</v>
      </c>
      <c r="P63" s="47">
        <f t="shared" si="7"/>
        <v>2.4196053057263023</v>
      </c>
      <c r="Q63" s="9"/>
    </row>
    <row r="64" spans="1:17">
      <c r="A64" s="13"/>
      <c r="B64" s="39">
        <v>352</v>
      </c>
      <c r="C64" s="21" t="s">
        <v>75</v>
      </c>
      <c r="D64" s="46">
        <v>30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2"/>
        <v>30</v>
      </c>
      <c r="P64" s="47">
        <f t="shared" si="7"/>
        <v>7.4658437647761493E-4</v>
      </c>
      <c r="Q64" s="9"/>
    </row>
    <row r="65" spans="1:120">
      <c r="A65" s="13"/>
      <c r="B65" s="39">
        <v>354</v>
      </c>
      <c r="C65" s="21" t="s">
        <v>76</v>
      </c>
      <c r="D65" s="46">
        <v>290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2"/>
        <v>290</v>
      </c>
      <c r="P65" s="47">
        <f t="shared" si="7"/>
        <v>7.2169823059502775E-3</v>
      </c>
      <c r="Q65" s="9"/>
    </row>
    <row r="66" spans="1:120">
      <c r="A66" s="13"/>
      <c r="B66" s="39">
        <v>359</v>
      </c>
      <c r="C66" s="21" t="s">
        <v>77</v>
      </c>
      <c r="D66" s="46">
        <v>80511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2"/>
        <v>80511</v>
      </c>
      <c r="P66" s="47">
        <f t="shared" si="7"/>
        <v>2.003608491152975</v>
      </c>
      <c r="Q66" s="9"/>
    </row>
    <row r="67" spans="1:120" ht="15.75">
      <c r="A67" s="29" t="s">
        <v>3</v>
      </c>
      <c r="B67" s="30"/>
      <c r="C67" s="31"/>
      <c r="D67" s="32">
        <f t="shared" ref="D67:N67" si="13">SUM(D68:D76)</f>
        <v>199898</v>
      </c>
      <c r="E67" s="32">
        <f t="shared" si="13"/>
        <v>352245</v>
      </c>
      <c r="F67" s="32">
        <f t="shared" si="13"/>
        <v>0</v>
      </c>
      <c r="G67" s="32">
        <f t="shared" si="13"/>
        <v>90773</v>
      </c>
      <c r="H67" s="32">
        <f t="shared" si="13"/>
        <v>0</v>
      </c>
      <c r="I67" s="32">
        <f t="shared" si="13"/>
        <v>3738197</v>
      </c>
      <c r="J67" s="32">
        <f t="shared" si="13"/>
        <v>-45490</v>
      </c>
      <c r="K67" s="32">
        <f t="shared" si="13"/>
        <v>15569193</v>
      </c>
      <c r="L67" s="32">
        <f t="shared" si="13"/>
        <v>0</v>
      </c>
      <c r="M67" s="32">
        <f t="shared" si="13"/>
        <v>0</v>
      </c>
      <c r="N67" s="32">
        <f t="shared" si="13"/>
        <v>0</v>
      </c>
      <c r="O67" s="32">
        <f t="shared" si="12"/>
        <v>19904816</v>
      </c>
      <c r="P67" s="45">
        <f t="shared" si="7"/>
        <v>495.35415474205507</v>
      </c>
      <c r="Q67" s="10"/>
    </row>
    <row r="68" spans="1:120">
      <c r="A68" s="12"/>
      <c r="B68" s="25">
        <v>361.1</v>
      </c>
      <c r="C68" s="20" t="s">
        <v>78</v>
      </c>
      <c r="D68" s="46">
        <v>-115768</v>
      </c>
      <c r="E68" s="46">
        <v>227654</v>
      </c>
      <c r="F68" s="46">
        <v>0</v>
      </c>
      <c r="G68" s="46">
        <v>90773</v>
      </c>
      <c r="H68" s="46">
        <v>0</v>
      </c>
      <c r="I68" s="46">
        <v>152402</v>
      </c>
      <c r="J68" s="46">
        <v>-89692</v>
      </c>
      <c r="K68" s="46">
        <v>376482</v>
      </c>
      <c r="L68" s="46">
        <v>0</v>
      </c>
      <c r="M68" s="46">
        <v>0</v>
      </c>
      <c r="N68" s="46">
        <v>0</v>
      </c>
      <c r="O68" s="46">
        <f t="shared" si="12"/>
        <v>641851</v>
      </c>
      <c r="P68" s="47">
        <f t="shared" si="7"/>
        <v>15.973197620884454</v>
      </c>
      <c r="Q68" s="9"/>
    </row>
    <row r="69" spans="1:120">
      <c r="A69" s="12"/>
      <c r="B69" s="25">
        <v>361.2</v>
      </c>
      <c r="C69" s="20" t="s">
        <v>117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1025865</v>
      </c>
      <c r="L69" s="46">
        <v>0</v>
      </c>
      <c r="M69" s="46">
        <v>0</v>
      </c>
      <c r="N69" s="46">
        <v>0</v>
      </c>
      <c r="O69" s="46">
        <f t="shared" ref="O69:O76" si="14">SUM(D69:N69)</f>
        <v>1025865</v>
      </c>
      <c r="P69" s="47">
        <f t="shared" ref="P69:P79" si="15">(O69/P$81)</f>
        <v>25.529826045840281</v>
      </c>
      <c r="Q69" s="9"/>
    </row>
    <row r="70" spans="1:120">
      <c r="A70" s="12"/>
      <c r="B70" s="25">
        <v>361.3</v>
      </c>
      <c r="C70" s="20" t="s">
        <v>79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8920610</v>
      </c>
      <c r="L70" s="46">
        <v>0</v>
      </c>
      <c r="M70" s="46">
        <v>0</v>
      </c>
      <c r="N70" s="46">
        <v>0</v>
      </c>
      <c r="O70" s="46">
        <f t="shared" si="14"/>
        <v>8920610</v>
      </c>
      <c r="P70" s="47">
        <f t="shared" si="15"/>
        <v>221.99960182166589</v>
      </c>
      <c r="Q70" s="9"/>
    </row>
    <row r="71" spans="1:120">
      <c r="A71" s="12"/>
      <c r="B71" s="25">
        <v>361.4</v>
      </c>
      <c r="C71" s="20" t="s">
        <v>167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704966</v>
      </c>
      <c r="L71" s="46">
        <v>0</v>
      </c>
      <c r="M71" s="46">
        <v>0</v>
      </c>
      <c r="N71" s="46">
        <v>0</v>
      </c>
      <c r="O71" s="46">
        <f t="shared" si="14"/>
        <v>704966</v>
      </c>
      <c r="P71" s="47">
        <f t="shared" si="15"/>
        <v>17.543886718263941</v>
      </c>
      <c r="Q71" s="9"/>
    </row>
    <row r="72" spans="1:120">
      <c r="A72" s="12"/>
      <c r="B72" s="25">
        <v>364</v>
      </c>
      <c r="C72" s="20" t="s">
        <v>140</v>
      </c>
      <c r="D72" s="46">
        <v>150729</v>
      </c>
      <c r="E72" s="46">
        <v>122328</v>
      </c>
      <c r="F72" s="46">
        <v>0</v>
      </c>
      <c r="G72" s="46">
        <v>0</v>
      </c>
      <c r="H72" s="46">
        <v>0</v>
      </c>
      <c r="I72" s="46">
        <v>67046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340103</v>
      </c>
      <c r="P72" s="47">
        <f t="shared" si="15"/>
        <v>8.4638528731055427</v>
      </c>
      <c r="Q72" s="9"/>
    </row>
    <row r="73" spans="1:120">
      <c r="A73" s="12"/>
      <c r="B73" s="25">
        <v>365</v>
      </c>
      <c r="C73" s="20" t="s">
        <v>141</v>
      </c>
      <c r="D73" s="46">
        <v>1685</v>
      </c>
      <c r="E73" s="46">
        <v>2263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3948</v>
      </c>
      <c r="P73" s="47">
        <f t="shared" si="15"/>
        <v>9.8250503944454129E-2</v>
      </c>
      <c r="Q73" s="9"/>
    </row>
    <row r="74" spans="1:120">
      <c r="A74" s="12"/>
      <c r="B74" s="25">
        <v>366</v>
      </c>
      <c r="C74" s="20" t="s">
        <v>83</v>
      </c>
      <c r="D74" s="46">
        <v>27463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4"/>
        <v>27463</v>
      </c>
      <c r="P74" s="47">
        <f t="shared" si="15"/>
        <v>0.68344822437349129</v>
      </c>
      <c r="Q74" s="9"/>
    </row>
    <row r="75" spans="1:120">
      <c r="A75" s="12"/>
      <c r="B75" s="25">
        <v>368</v>
      </c>
      <c r="C75" s="20" t="s">
        <v>84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4541270</v>
      </c>
      <c r="L75" s="46">
        <v>0</v>
      </c>
      <c r="M75" s="46">
        <v>0</v>
      </c>
      <c r="N75" s="46">
        <v>0</v>
      </c>
      <c r="O75" s="46">
        <f t="shared" si="14"/>
        <v>4541270</v>
      </c>
      <c r="P75" s="47">
        <f t="shared" si="15"/>
        <v>113.01470771221661</v>
      </c>
      <c r="Q75" s="9"/>
    </row>
    <row r="76" spans="1:120">
      <c r="A76" s="12"/>
      <c r="B76" s="25">
        <v>369.9</v>
      </c>
      <c r="C76" s="20" t="s">
        <v>85</v>
      </c>
      <c r="D76" s="46">
        <v>135789</v>
      </c>
      <c r="E76" s="46">
        <v>0</v>
      </c>
      <c r="F76" s="46">
        <v>0</v>
      </c>
      <c r="G76" s="46">
        <v>0</v>
      </c>
      <c r="H76" s="46">
        <v>0</v>
      </c>
      <c r="I76" s="46">
        <v>3518749</v>
      </c>
      <c r="J76" s="46">
        <v>44202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4"/>
        <v>3698740</v>
      </c>
      <c r="P76" s="47">
        <f t="shared" si="15"/>
        <v>92.047383221760441</v>
      </c>
      <c r="Q76" s="9"/>
    </row>
    <row r="77" spans="1:120" ht="15.75">
      <c r="A77" s="29" t="s">
        <v>57</v>
      </c>
      <c r="B77" s="30"/>
      <c r="C77" s="31"/>
      <c r="D77" s="32">
        <f t="shared" ref="D77:N77" si="16">SUM(D78:D78)</f>
        <v>2348509</v>
      </c>
      <c r="E77" s="32">
        <f t="shared" si="16"/>
        <v>544188</v>
      </c>
      <c r="F77" s="32">
        <f t="shared" si="16"/>
        <v>801038</v>
      </c>
      <c r="G77" s="32">
        <f t="shared" si="16"/>
        <v>4724073</v>
      </c>
      <c r="H77" s="32">
        <f t="shared" si="16"/>
        <v>0</v>
      </c>
      <c r="I77" s="32">
        <f t="shared" si="16"/>
        <v>150000</v>
      </c>
      <c r="J77" s="32">
        <f t="shared" si="16"/>
        <v>1339418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 t="shared" si="16"/>
        <v>0</v>
      </c>
      <c r="O77" s="32">
        <f>SUM(D77:N77)</f>
        <v>9907226</v>
      </c>
      <c r="P77" s="45">
        <f t="shared" si="15"/>
        <v>246.55267152776051</v>
      </c>
      <c r="Q77" s="9"/>
    </row>
    <row r="78" spans="1:120" ht="15.75" thickBot="1">
      <c r="A78" s="12"/>
      <c r="B78" s="25">
        <v>381</v>
      </c>
      <c r="C78" s="20" t="s">
        <v>86</v>
      </c>
      <c r="D78" s="46">
        <v>2348509</v>
      </c>
      <c r="E78" s="46">
        <v>544188</v>
      </c>
      <c r="F78" s="46">
        <v>801038</v>
      </c>
      <c r="G78" s="46">
        <v>4724073</v>
      </c>
      <c r="H78" s="46">
        <v>0</v>
      </c>
      <c r="I78" s="46">
        <v>150000</v>
      </c>
      <c r="J78" s="46">
        <v>1339418</v>
      </c>
      <c r="K78" s="46">
        <v>0</v>
      </c>
      <c r="L78" s="46">
        <v>0</v>
      </c>
      <c r="M78" s="46">
        <v>0</v>
      </c>
      <c r="N78" s="46">
        <v>0</v>
      </c>
      <c r="O78" s="46">
        <f>SUM(D78:N78)</f>
        <v>9907226</v>
      </c>
      <c r="P78" s="47">
        <f t="shared" si="15"/>
        <v>246.55267152776051</v>
      </c>
      <c r="Q78" s="9"/>
    </row>
    <row r="79" spans="1:120" ht="16.5" thickBot="1">
      <c r="A79" s="14" t="s">
        <v>72</v>
      </c>
      <c r="B79" s="23"/>
      <c r="C79" s="22"/>
      <c r="D79" s="15">
        <f t="shared" ref="D79:N79" si="17">SUM(D5,D16,D28,D46,D62,D67,D77)</f>
        <v>38878424</v>
      </c>
      <c r="E79" s="15">
        <f t="shared" si="17"/>
        <v>12527585</v>
      </c>
      <c r="F79" s="15">
        <f t="shared" si="17"/>
        <v>801038</v>
      </c>
      <c r="G79" s="15">
        <f t="shared" si="17"/>
        <v>6168343</v>
      </c>
      <c r="H79" s="15">
        <f t="shared" si="17"/>
        <v>0</v>
      </c>
      <c r="I79" s="15">
        <f t="shared" si="17"/>
        <v>35945277</v>
      </c>
      <c r="J79" s="15">
        <f t="shared" si="17"/>
        <v>4391246</v>
      </c>
      <c r="K79" s="15">
        <f t="shared" si="17"/>
        <v>15569193</v>
      </c>
      <c r="L79" s="15">
        <f t="shared" si="17"/>
        <v>0</v>
      </c>
      <c r="M79" s="15">
        <f t="shared" si="17"/>
        <v>0</v>
      </c>
      <c r="N79" s="15">
        <f t="shared" si="17"/>
        <v>0</v>
      </c>
      <c r="O79" s="15">
        <f>SUM(D79:N79)</f>
        <v>114281106</v>
      </c>
      <c r="P79" s="38">
        <f t="shared" si="15"/>
        <v>2844.0162755394072</v>
      </c>
      <c r="Q79" s="6"/>
      <c r="R79" s="2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</row>
    <row r="80" spans="1:120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9"/>
    </row>
    <row r="81" spans="1:16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42"/>
      <c r="M81" s="48" t="s">
        <v>197</v>
      </c>
      <c r="N81" s="48"/>
      <c r="O81" s="48"/>
      <c r="P81" s="43">
        <v>40183</v>
      </c>
    </row>
    <row r="82" spans="1:16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1"/>
    </row>
    <row r="83" spans="1:16" ht="15.75" customHeight="1" thickBot="1">
      <c r="A83" s="52" t="s">
        <v>110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4"/>
    </row>
  </sheetData>
  <mergeCells count="10">
    <mergeCell ref="M81:O81"/>
    <mergeCell ref="A82:P82"/>
    <mergeCell ref="A83:P8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88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20343263</v>
      </c>
      <c r="E5" s="27">
        <f t="shared" si="0"/>
        <v>2076284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22419547</v>
      </c>
      <c r="O5" s="33">
        <f t="shared" ref="O5:O36" si="1">(N5/O$80)</f>
        <v>562.65489635095116</v>
      </c>
      <c r="P5" s="6"/>
    </row>
    <row r="6" spans="1:133">
      <c r="A6" s="12"/>
      <c r="B6" s="25">
        <v>311</v>
      </c>
      <c r="C6" s="20" t="s">
        <v>2</v>
      </c>
      <c r="D6" s="46">
        <v>13162428</v>
      </c>
      <c r="E6" s="46">
        <v>845424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14007852</v>
      </c>
      <c r="O6" s="47">
        <f t="shared" si="1"/>
        <v>351.54976660141546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175267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175267</v>
      </c>
      <c r="O7" s="47">
        <f t="shared" si="1"/>
        <v>4.3986096471414946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1055593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1055593</v>
      </c>
      <c r="O8" s="47">
        <f t="shared" si="1"/>
        <v>26.491818501229734</v>
      </c>
      <c r="P8" s="9"/>
    </row>
    <row r="9" spans="1:133">
      <c r="A9" s="12"/>
      <c r="B9" s="25">
        <v>312.51</v>
      </c>
      <c r="C9" s="20" t="s">
        <v>95</v>
      </c>
      <c r="D9" s="46">
        <v>251052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251052</v>
      </c>
      <c r="O9" s="47">
        <f t="shared" si="1"/>
        <v>6.3005571450082822</v>
      </c>
      <c r="P9" s="9"/>
    </row>
    <row r="10" spans="1:133">
      <c r="A10" s="12"/>
      <c r="B10" s="25">
        <v>312.52</v>
      </c>
      <c r="C10" s="20" t="s">
        <v>123</v>
      </c>
      <c r="D10" s="46">
        <v>388535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388535</v>
      </c>
      <c r="O10" s="47">
        <f t="shared" si="1"/>
        <v>9.7509160267028054</v>
      </c>
      <c r="P10" s="9"/>
    </row>
    <row r="11" spans="1:133">
      <c r="A11" s="12"/>
      <c r="B11" s="25">
        <v>314.10000000000002</v>
      </c>
      <c r="C11" s="20" t="s">
        <v>12</v>
      </c>
      <c r="D11" s="46">
        <v>3957130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3957130</v>
      </c>
      <c r="O11" s="47">
        <f t="shared" si="1"/>
        <v>99.310595793806158</v>
      </c>
      <c r="P11" s="9"/>
    </row>
    <row r="12" spans="1:133">
      <c r="A12" s="12"/>
      <c r="B12" s="25">
        <v>314.3</v>
      </c>
      <c r="C12" s="20" t="s">
        <v>13</v>
      </c>
      <c r="D12" s="46">
        <v>629284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629284</v>
      </c>
      <c r="O12" s="47">
        <f t="shared" si="1"/>
        <v>15.792902675299905</v>
      </c>
      <c r="P12" s="9"/>
    </row>
    <row r="13" spans="1:133">
      <c r="A13" s="12"/>
      <c r="B13" s="25">
        <v>314.8</v>
      </c>
      <c r="C13" s="20" t="s">
        <v>14</v>
      </c>
      <c r="D13" s="46">
        <v>212820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212820</v>
      </c>
      <c r="O13" s="47">
        <f t="shared" si="1"/>
        <v>5.341063092907695</v>
      </c>
      <c r="P13" s="9"/>
    </row>
    <row r="14" spans="1:133">
      <c r="A14" s="12"/>
      <c r="B14" s="25">
        <v>315</v>
      </c>
      <c r="C14" s="20" t="s">
        <v>125</v>
      </c>
      <c r="D14" s="46">
        <v>1144224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1144224</v>
      </c>
      <c r="O14" s="47">
        <f t="shared" si="1"/>
        <v>28.716157205240176</v>
      </c>
      <c r="P14" s="9"/>
    </row>
    <row r="15" spans="1:133">
      <c r="A15" s="12"/>
      <c r="B15" s="25">
        <v>316</v>
      </c>
      <c r="C15" s="20" t="s">
        <v>126</v>
      </c>
      <c r="D15" s="46">
        <v>597790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597790</v>
      </c>
      <c r="O15" s="47">
        <f t="shared" si="1"/>
        <v>15.002509662199468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SUM(D17:D27)</f>
        <v>4779032</v>
      </c>
      <c r="E16" s="32">
        <f t="shared" si="3"/>
        <v>0</v>
      </c>
      <c r="F16" s="32">
        <f t="shared" si="3"/>
        <v>0</v>
      </c>
      <c r="G16" s="32">
        <f t="shared" si="3"/>
        <v>1202280</v>
      </c>
      <c r="H16" s="32">
        <f t="shared" si="3"/>
        <v>0</v>
      </c>
      <c r="I16" s="32">
        <f t="shared" si="3"/>
        <v>1142027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7123339</v>
      </c>
      <c r="O16" s="45">
        <f t="shared" si="1"/>
        <v>178.7717462229584</v>
      </c>
      <c r="P16" s="10"/>
    </row>
    <row r="17" spans="1:16">
      <c r="A17" s="12"/>
      <c r="B17" s="25">
        <v>322</v>
      </c>
      <c r="C17" s="20" t="s">
        <v>0</v>
      </c>
      <c r="D17" s="46">
        <v>939977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939977</v>
      </c>
      <c r="O17" s="47">
        <f t="shared" si="1"/>
        <v>23.590247452692868</v>
      </c>
      <c r="P17" s="9"/>
    </row>
    <row r="18" spans="1:16">
      <c r="A18" s="12"/>
      <c r="B18" s="25">
        <v>323.10000000000002</v>
      </c>
      <c r="C18" s="20" t="s">
        <v>19</v>
      </c>
      <c r="D18" s="46">
        <v>3509559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6" si="4">SUM(D18:M18)</f>
        <v>3509559</v>
      </c>
      <c r="O18" s="47">
        <f t="shared" si="1"/>
        <v>88.078075591025453</v>
      </c>
      <c r="P18" s="9"/>
    </row>
    <row r="19" spans="1:16">
      <c r="A19" s="12"/>
      <c r="B19" s="25">
        <v>323.39999999999998</v>
      </c>
      <c r="C19" s="20" t="s">
        <v>101</v>
      </c>
      <c r="D19" s="46">
        <v>180462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180462</v>
      </c>
      <c r="O19" s="47">
        <f t="shared" si="1"/>
        <v>4.5289865984038551</v>
      </c>
      <c r="P19" s="9"/>
    </row>
    <row r="20" spans="1:16">
      <c r="A20" s="12"/>
      <c r="B20" s="25">
        <v>323.7</v>
      </c>
      <c r="C20" s="20" t="s">
        <v>181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183567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183567</v>
      </c>
      <c r="O20" s="47">
        <f t="shared" si="1"/>
        <v>4.6069116096973346</v>
      </c>
      <c r="P20" s="9"/>
    </row>
    <row r="21" spans="1:16">
      <c r="A21" s="12"/>
      <c r="B21" s="25">
        <v>324.11</v>
      </c>
      <c r="C21" s="20" t="s">
        <v>20</v>
      </c>
      <c r="D21" s="46">
        <v>0</v>
      </c>
      <c r="E21" s="46">
        <v>0</v>
      </c>
      <c r="F21" s="46">
        <v>0</v>
      </c>
      <c r="G21" s="46">
        <v>115201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115201</v>
      </c>
      <c r="O21" s="47">
        <f t="shared" si="1"/>
        <v>2.8911559504090749</v>
      </c>
      <c r="P21" s="9"/>
    </row>
    <row r="22" spans="1:16">
      <c r="A22" s="12"/>
      <c r="B22" s="25">
        <v>324.12</v>
      </c>
      <c r="C22" s="20" t="s">
        <v>21</v>
      </c>
      <c r="D22" s="46">
        <v>0</v>
      </c>
      <c r="E22" s="46">
        <v>0</v>
      </c>
      <c r="F22" s="46">
        <v>0</v>
      </c>
      <c r="G22" s="46">
        <v>454287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454287</v>
      </c>
      <c r="O22" s="47">
        <f t="shared" si="1"/>
        <v>11.401069116096973</v>
      </c>
      <c r="P22" s="9"/>
    </row>
    <row r="23" spans="1:16">
      <c r="A23" s="12"/>
      <c r="B23" s="25">
        <v>324.20999999999998</v>
      </c>
      <c r="C23" s="20" t="s">
        <v>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269275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269275</v>
      </c>
      <c r="O23" s="47">
        <f t="shared" si="1"/>
        <v>6.7578928876173263</v>
      </c>
      <c r="P23" s="9"/>
    </row>
    <row r="24" spans="1:16">
      <c r="A24" s="12"/>
      <c r="B24" s="25">
        <v>324.22000000000003</v>
      </c>
      <c r="C24" s="20" t="s">
        <v>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689185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689185</v>
      </c>
      <c r="O24" s="47">
        <f t="shared" si="1"/>
        <v>17.296215429403201</v>
      </c>
      <c r="P24" s="9"/>
    </row>
    <row r="25" spans="1:16">
      <c r="A25" s="12"/>
      <c r="B25" s="25">
        <v>324.31</v>
      </c>
      <c r="C25" s="20" t="s">
        <v>24</v>
      </c>
      <c r="D25" s="46">
        <v>0</v>
      </c>
      <c r="E25" s="46">
        <v>0</v>
      </c>
      <c r="F25" s="46">
        <v>0</v>
      </c>
      <c r="G25" s="46">
        <v>421463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421463</v>
      </c>
      <c r="O25" s="47">
        <f t="shared" si="1"/>
        <v>10.577297595743612</v>
      </c>
      <c r="P25" s="9"/>
    </row>
    <row r="26" spans="1:16">
      <c r="A26" s="12"/>
      <c r="B26" s="25">
        <v>324.32</v>
      </c>
      <c r="C26" s="20" t="s">
        <v>25</v>
      </c>
      <c r="D26" s="46">
        <v>0</v>
      </c>
      <c r="E26" s="46">
        <v>0</v>
      </c>
      <c r="F26" s="46">
        <v>0</v>
      </c>
      <c r="G26" s="46">
        <v>211329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211329</v>
      </c>
      <c r="O26" s="47">
        <f t="shared" si="1"/>
        <v>5.3036440295136273</v>
      </c>
      <c r="P26" s="9"/>
    </row>
    <row r="27" spans="1:16">
      <c r="A27" s="12"/>
      <c r="B27" s="25">
        <v>329</v>
      </c>
      <c r="C27" s="20" t="s">
        <v>28</v>
      </c>
      <c r="D27" s="46">
        <v>149034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149034</v>
      </c>
      <c r="O27" s="47">
        <f t="shared" si="1"/>
        <v>3.7402499623550671</v>
      </c>
      <c r="P27" s="9"/>
    </row>
    <row r="28" spans="1:16" ht="15.75">
      <c r="A28" s="29" t="s">
        <v>30</v>
      </c>
      <c r="B28" s="30"/>
      <c r="C28" s="31"/>
      <c r="D28" s="32">
        <f t="shared" ref="D28:M28" si="5">SUM(D29:D43)</f>
        <v>5363161</v>
      </c>
      <c r="E28" s="32">
        <f t="shared" si="5"/>
        <v>6525461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-3738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>SUM(D28:M28)</f>
        <v>11884884</v>
      </c>
      <c r="O28" s="45">
        <f t="shared" si="1"/>
        <v>298.27044119861466</v>
      </c>
      <c r="P28" s="10"/>
    </row>
    <row r="29" spans="1:16">
      <c r="A29" s="12"/>
      <c r="B29" s="25">
        <v>331.2</v>
      </c>
      <c r="C29" s="20" t="s">
        <v>29</v>
      </c>
      <c r="D29" s="46">
        <v>350671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350671</v>
      </c>
      <c r="O29" s="47">
        <f t="shared" si="1"/>
        <v>8.8006575314962614</v>
      </c>
      <c r="P29" s="9"/>
    </row>
    <row r="30" spans="1:16">
      <c r="A30" s="12"/>
      <c r="B30" s="25">
        <v>331.5</v>
      </c>
      <c r="C30" s="20" t="s">
        <v>31</v>
      </c>
      <c r="D30" s="46">
        <v>-3926</v>
      </c>
      <c r="E30" s="46">
        <v>570354</v>
      </c>
      <c r="F30" s="46">
        <v>0</v>
      </c>
      <c r="G30" s="46">
        <v>0</v>
      </c>
      <c r="H30" s="46">
        <v>0</v>
      </c>
      <c r="I30" s="46">
        <v>-3541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562887</v>
      </c>
      <c r="O30" s="47">
        <f t="shared" si="1"/>
        <v>14.126562264719169</v>
      </c>
      <c r="P30" s="9"/>
    </row>
    <row r="31" spans="1:16">
      <c r="A31" s="12"/>
      <c r="B31" s="25">
        <v>334.2</v>
      </c>
      <c r="C31" s="20" t="s">
        <v>33</v>
      </c>
      <c r="D31" s="46">
        <v>127394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127394</v>
      </c>
      <c r="O31" s="47">
        <f t="shared" si="1"/>
        <v>3.1971590623902024</v>
      </c>
      <c r="P31" s="9"/>
    </row>
    <row r="32" spans="1:16">
      <c r="A32" s="12"/>
      <c r="B32" s="25">
        <v>334.5</v>
      </c>
      <c r="C32" s="20" t="s">
        <v>154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-197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6">SUM(D32:M32)</f>
        <v>-197</v>
      </c>
      <c r="O32" s="47">
        <f t="shared" si="1"/>
        <v>-4.9440345329518649E-3</v>
      </c>
      <c r="P32" s="9"/>
    </row>
    <row r="33" spans="1:16">
      <c r="A33" s="12"/>
      <c r="B33" s="25">
        <v>335.12</v>
      </c>
      <c r="C33" s="20" t="s">
        <v>127</v>
      </c>
      <c r="D33" s="46">
        <v>1145010</v>
      </c>
      <c r="E33" s="46">
        <v>335104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1480114</v>
      </c>
      <c r="O33" s="47">
        <f t="shared" si="1"/>
        <v>37.14586156703308</v>
      </c>
      <c r="P33" s="9"/>
    </row>
    <row r="34" spans="1:16">
      <c r="A34" s="12"/>
      <c r="B34" s="25">
        <v>335.14</v>
      </c>
      <c r="C34" s="20" t="s">
        <v>128</v>
      </c>
      <c r="D34" s="46">
        <v>65192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65192</v>
      </c>
      <c r="O34" s="47">
        <f t="shared" si="1"/>
        <v>1.6360989810771469</v>
      </c>
      <c r="P34" s="9"/>
    </row>
    <row r="35" spans="1:16">
      <c r="A35" s="12"/>
      <c r="B35" s="25">
        <v>335.15</v>
      </c>
      <c r="C35" s="20" t="s">
        <v>129</v>
      </c>
      <c r="D35" s="46">
        <v>20204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20204</v>
      </c>
      <c r="O35" s="47">
        <f t="shared" si="1"/>
        <v>0.50705215078050492</v>
      </c>
      <c r="P35" s="9"/>
    </row>
    <row r="36" spans="1:16">
      <c r="A36" s="12"/>
      <c r="B36" s="25">
        <v>335.18</v>
      </c>
      <c r="C36" s="20" t="s">
        <v>130</v>
      </c>
      <c r="D36" s="46">
        <v>3383977</v>
      </c>
      <c r="E36" s="46">
        <v>4725573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8109550</v>
      </c>
      <c r="O36" s="47">
        <f t="shared" si="1"/>
        <v>203.52231089695326</v>
      </c>
      <c r="P36" s="9"/>
    </row>
    <row r="37" spans="1:16">
      <c r="A37" s="12"/>
      <c r="B37" s="25">
        <v>335.23</v>
      </c>
      <c r="C37" s="20" t="s">
        <v>103</v>
      </c>
      <c r="D37" s="46">
        <v>11396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11396</v>
      </c>
      <c r="O37" s="47">
        <f t="shared" ref="O37:O68" si="7">(N37/O$80)</f>
        <v>0.28600110425136777</v>
      </c>
      <c r="P37" s="9"/>
    </row>
    <row r="38" spans="1:16">
      <c r="A38" s="12"/>
      <c r="B38" s="25">
        <v>335.49</v>
      </c>
      <c r="C38" s="20" t="s">
        <v>47</v>
      </c>
      <c r="D38" s="46">
        <v>0</v>
      </c>
      <c r="E38" s="46">
        <v>39131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39131</v>
      </c>
      <c r="O38" s="47">
        <f t="shared" si="7"/>
        <v>0.98205591527380409</v>
      </c>
      <c r="P38" s="9"/>
    </row>
    <row r="39" spans="1:16">
      <c r="A39" s="12"/>
      <c r="B39" s="25">
        <v>337.4</v>
      </c>
      <c r="C39" s="20" t="s">
        <v>132</v>
      </c>
      <c r="D39" s="46">
        <v>0</v>
      </c>
      <c r="E39" s="46">
        <v>828011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8">SUM(D39:M39)</f>
        <v>828011</v>
      </c>
      <c r="O39" s="47">
        <f t="shared" si="7"/>
        <v>20.780279074436582</v>
      </c>
      <c r="P39" s="9"/>
    </row>
    <row r="40" spans="1:16">
      <c r="A40" s="12"/>
      <c r="B40" s="25">
        <v>337.7</v>
      </c>
      <c r="C40" s="20" t="s">
        <v>48</v>
      </c>
      <c r="D40" s="46">
        <v>191220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191220</v>
      </c>
      <c r="O40" s="47">
        <f t="shared" si="7"/>
        <v>4.7989760578226175</v>
      </c>
      <c r="P40" s="9"/>
    </row>
    <row r="41" spans="1:16">
      <c r="A41" s="12"/>
      <c r="B41" s="25">
        <v>337.9</v>
      </c>
      <c r="C41" s="20" t="s">
        <v>133</v>
      </c>
      <c r="D41" s="46">
        <v>0</v>
      </c>
      <c r="E41" s="46">
        <v>27288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27288</v>
      </c>
      <c r="O41" s="47">
        <f t="shared" si="7"/>
        <v>0.68483662099081466</v>
      </c>
      <c r="P41" s="9"/>
    </row>
    <row r="42" spans="1:16">
      <c r="A42" s="12"/>
      <c r="B42" s="25">
        <v>338</v>
      </c>
      <c r="C42" s="20" t="s">
        <v>49</v>
      </c>
      <c r="D42" s="46">
        <v>8831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8831</v>
      </c>
      <c r="O42" s="47">
        <f t="shared" si="7"/>
        <v>0.2216282688350148</v>
      </c>
      <c r="P42" s="9"/>
    </row>
    <row r="43" spans="1:16">
      <c r="A43" s="12"/>
      <c r="B43" s="25">
        <v>339</v>
      </c>
      <c r="C43" s="20" t="s">
        <v>50</v>
      </c>
      <c r="D43" s="46">
        <v>63192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63192</v>
      </c>
      <c r="O43" s="47">
        <f t="shared" si="7"/>
        <v>1.585905737087788</v>
      </c>
      <c r="P43" s="9"/>
    </row>
    <row r="44" spans="1:16" ht="15.75">
      <c r="A44" s="29" t="s">
        <v>55</v>
      </c>
      <c r="B44" s="30"/>
      <c r="C44" s="31"/>
      <c r="D44" s="32">
        <f t="shared" ref="D44:M44" si="9">SUM(D45:D59)</f>
        <v>1781033</v>
      </c>
      <c r="E44" s="32">
        <f t="shared" si="9"/>
        <v>318216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29835696</v>
      </c>
      <c r="J44" s="32">
        <f t="shared" si="9"/>
        <v>2497173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8"/>
        <v>34432118</v>
      </c>
      <c r="O44" s="45">
        <f t="shared" si="7"/>
        <v>864.12984992220049</v>
      </c>
      <c r="P44" s="10"/>
    </row>
    <row r="45" spans="1:16">
      <c r="A45" s="12"/>
      <c r="B45" s="25">
        <v>341.1</v>
      </c>
      <c r="C45" s="20" t="s">
        <v>171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2497173</v>
      </c>
      <c r="K45" s="46">
        <v>0</v>
      </c>
      <c r="L45" s="46">
        <v>0</v>
      </c>
      <c r="M45" s="46">
        <v>0</v>
      </c>
      <c r="N45" s="46">
        <f t="shared" si="8"/>
        <v>2497173</v>
      </c>
      <c r="O45" s="47">
        <f t="shared" si="7"/>
        <v>62.670606836319834</v>
      </c>
      <c r="P45" s="9"/>
    </row>
    <row r="46" spans="1:16">
      <c r="A46" s="12"/>
      <c r="B46" s="25">
        <v>341.3</v>
      </c>
      <c r="C46" s="20" t="s">
        <v>135</v>
      </c>
      <c r="D46" s="46">
        <v>187370</v>
      </c>
      <c r="E46" s="46">
        <v>10844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9" si="10">SUM(D46:M46)</f>
        <v>198214</v>
      </c>
      <c r="O46" s="47">
        <f t="shared" si="7"/>
        <v>4.9745018320534058</v>
      </c>
      <c r="P46" s="9"/>
    </row>
    <row r="47" spans="1:16">
      <c r="A47" s="12"/>
      <c r="B47" s="25">
        <v>341.9</v>
      </c>
      <c r="C47" s="20" t="s">
        <v>136</v>
      </c>
      <c r="D47" s="46">
        <v>215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215</v>
      </c>
      <c r="O47" s="47">
        <f t="shared" si="7"/>
        <v>5.3957737288560957E-3</v>
      </c>
      <c r="P47" s="9"/>
    </row>
    <row r="48" spans="1:16">
      <c r="A48" s="12"/>
      <c r="B48" s="25">
        <v>342.6</v>
      </c>
      <c r="C48" s="20" t="s">
        <v>61</v>
      </c>
      <c r="D48" s="46">
        <v>877592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877592</v>
      </c>
      <c r="O48" s="47">
        <f t="shared" si="7"/>
        <v>22.024594689554785</v>
      </c>
      <c r="P48" s="9"/>
    </row>
    <row r="49" spans="1:16">
      <c r="A49" s="12"/>
      <c r="B49" s="25">
        <v>342.9</v>
      </c>
      <c r="C49" s="20" t="s">
        <v>62</v>
      </c>
      <c r="D49" s="46">
        <v>27081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27081</v>
      </c>
      <c r="O49" s="47">
        <f t="shared" si="7"/>
        <v>0.67964162023791597</v>
      </c>
      <c r="P49" s="9"/>
    </row>
    <row r="50" spans="1:16">
      <c r="A50" s="12"/>
      <c r="B50" s="25">
        <v>343.3</v>
      </c>
      <c r="C50" s="20" t="s">
        <v>115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7386427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7386427</v>
      </c>
      <c r="O50" s="47">
        <f t="shared" si="7"/>
        <v>185.37436631029465</v>
      </c>
      <c r="P50" s="9"/>
    </row>
    <row r="51" spans="1:16">
      <c r="A51" s="12"/>
      <c r="B51" s="25">
        <v>343.4</v>
      </c>
      <c r="C51" s="20" t="s">
        <v>63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7566210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7566210</v>
      </c>
      <c r="O51" s="47">
        <f t="shared" si="7"/>
        <v>189.8863123023641</v>
      </c>
      <c r="P51" s="9"/>
    </row>
    <row r="52" spans="1:16">
      <c r="A52" s="12"/>
      <c r="B52" s="25">
        <v>343.5</v>
      </c>
      <c r="C52" s="20" t="s">
        <v>116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11683617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11683617</v>
      </c>
      <c r="O52" s="47">
        <f t="shared" si="7"/>
        <v>293.21931937961148</v>
      </c>
      <c r="P52" s="9"/>
    </row>
    <row r="53" spans="1:16">
      <c r="A53" s="12"/>
      <c r="B53" s="25">
        <v>343.8</v>
      </c>
      <c r="C53" s="20" t="s">
        <v>65</v>
      </c>
      <c r="D53" s="46">
        <v>230769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230769</v>
      </c>
      <c r="O53" s="47">
        <f t="shared" si="7"/>
        <v>5.7915223610901974</v>
      </c>
      <c r="P53" s="9"/>
    </row>
    <row r="54" spans="1:16">
      <c r="A54" s="12"/>
      <c r="B54" s="25">
        <v>343.9</v>
      </c>
      <c r="C54" s="20" t="s">
        <v>66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3199442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3199442</v>
      </c>
      <c r="O54" s="47">
        <f t="shared" si="7"/>
        <v>80.295186467901416</v>
      </c>
      <c r="P54" s="9"/>
    </row>
    <row r="55" spans="1:16">
      <c r="A55" s="12"/>
      <c r="B55" s="25">
        <v>344.9</v>
      </c>
      <c r="C55" s="20" t="s">
        <v>166</v>
      </c>
      <c r="D55" s="46">
        <v>0</v>
      </c>
      <c r="E55" s="46">
        <v>287372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287372</v>
      </c>
      <c r="O55" s="47">
        <f t="shared" si="7"/>
        <v>7.2120664558550418</v>
      </c>
      <c r="P55" s="9"/>
    </row>
    <row r="56" spans="1:16">
      <c r="A56" s="12"/>
      <c r="B56" s="25">
        <v>345.1</v>
      </c>
      <c r="C56" s="20" t="s">
        <v>68</v>
      </c>
      <c r="D56" s="46">
        <v>0</v>
      </c>
      <c r="E56" s="46">
        <v>20000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20000</v>
      </c>
      <c r="O56" s="47">
        <f t="shared" si="7"/>
        <v>0.50193243989359038</v>
      </c>
      <c r="P56" s="9"/>
    </row>
    <row r="57" spans="1:16">
      <c r="A57" s="12"/>
      <c r="B57" s="25">
        <v>346.9</v>
      </c>
      <c r="C57" s="20" t="s">
        <v>69</v>
      </c>
      <c r="D57" s="46">
        <v>14451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14451</v>
      </c>
      <c r="O57" s="47">
        <f t="shared" si="7"/>
        <v>0.36267128444511371</v>
      </c>
      <c r="P57" s="9"/>
    </row>
    <row r="58" spans="1:16">
      <c r="A58" s="12"/>
      <c r="B58" s="25">
        <v>347.2</v>
      </c>
      <c r="C58" s="20" t="s">
        <v>70</v>
      </c>
      <c r="D58" s="46">
        <v>437246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437246</v>
      </c>
      <c r="O58" s="47">
        <f t="shared" si="7"/>
        <v>10.97339758068564</v>
      </c>
      <c r="P58" s="9"/>
    </row>
    <row r="59" spans="1:16">
      <c r="A59" s="12"/>
      <c r="B59" s="25">
        <v>347.4</v>
      </c>
      <c r="C59" s="20" t="s">
        <v>71</v>
      </c>
      <c r="D59" s="46">
        <v>6309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6309</v>
      </c>
      <c r="O59" s="47">
        <f t="shared" si="7"/>
        <v>0.15833458816443308</v>
      </c>
      <c r="P59" s="9"/>
    </row>
    <row r="60" spans="1:16" ht="15.75">
      <c r="A60" s="29" t="s">
        <v>56</v>
      </c>
      <c r="B60" s="30"/>
      <c r="C60" s="31"/>
      <c r="D60" s="32">
        <f t="shared" ref="D60:M60" si="11">SUM(D61:D63)</f>
        <v>124414</v>
      </c>
      <c r="E60" s="32">
        <f t="shared" si="11"/>
        <v>0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ref="N60:N65" si="12">SUM(D60:M60)</f>
        <v>124414</v>
      </c>
      <c r="O60" s="45">
        <f t="shared" si="7"/>
        <v>3.1223711288460572</v>
      </c>
      <c r="P60" s="10"/>
    </row>
    <row r="61" spans="1:16">
      <c r="A61" s="13"/>
      <c r="B61" s="39">
        <v>351.1</v>
      </c>
      <c r="C61" s="21" t="s">
        <v>74</v>
      </c>
      <c r="D61" s="46">
        <v>88863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88863</v>
      </c>
      <c r="O61" s="47">
        <f t="shared" si="7"/>
        <v>2.2301611203132059</v>
      </c>
      <c r="P61" s="9"/>
    </row>
    <row r="62" spans="1:16">
      <c r="A62" s="13"/>
      <c r="B62" s="39">
        <v>354</v>
      </c>
      <c r="C62" s="21" t="s">
        <v>76</v>
      </c>
      <c r="D62" s="46">
        <v>390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390</v>
      </c>
      <c r="O62" s="47">
        <f t="shared" si="7"/>
        <v>9.7876825779250106E-3</v>
      </c>
      <c r="P62" s="9"/>
    </row>
    <row r="63" spans="1:16">
      <c r="A63" s="13"/>
      <c r="B63" s="39">
        <v>359</v>
      </c>
      <c r="C63" s="21" t="s">
        <v>77</v>
      </c>
      <c r="D63" s="46">
        <v>35161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35161</v>
      </c>
      <c r="O63" s="47">
        <f t="shared" si="7"/>
        <v>0.88242232595492642</v>
      </c>
      <c r="P63" s="9"/>
    </row>
    <row r="64" spans="1:16" ht="15.75">
      <c r="A64" s="29" t="s">
        <v>3</v>
      </c>
      <c r="B64" s="30"/>
      <c r="C64" s="31"/>
      <c r="D64" s="32">
        <f t="shared" ref="D64:M64" si="13">SUM(D65:D75)</f>
        <v>888200</v>
      </c>
      <c r="E64" s="32">
        <f t="shared" si="13"/>
        <v>555751</v>
      </c>
      <c r="F64" s="32">
        <f t="shared" si="13"/>
        <v>0</v>
      </c>
      <c r="G64" s="32">
        <f t="shared" si="13"/>
        <v>104540</v>
      </c>
      <c r="H64" s="32">
        <f t="shared" si="13"/>
        <v>0</v>
      </c>
      <c r="I64" s="32">
        <f t="shared" si="13"/>
        <v>1605853</v>
      </c>
      <c r="J64" s="32">
        <f t="shared" si="13"/>
        <v>300275</v>
      </c>
      <c r="K64" s="32">
        <f t="shared" si="13"/>
        <v>10060704</v>
      </c>
      <c r="L64" s="32">
        <f t="shared" si="13"/>
        <v>0</v>
      </c>
      <c r="M64" s="32">
        <f t="shared" si="13"/>
        <v>0</v>
      </c>
      <c r="N64" s="32">
        <f t="shared" si="12"/>
        <v>13515323</v>
      </c>
      <c r="O64" s="45">
        <f t="shared" si="7"/>
        <v>339.18895246699793</v>
      </c>
      <c r="P64" s="10"/>
    </row>
    <row r="65" spans="1:119">
      <c r="A65" s="12"/>
      <c r="B65" s="25">
        <v>361.1</v>
      </c>
      <c r="C65" s="20" t="s">
        <v>78</v>
      </c>
      <c r="D65" s="46">
        <v>611088</v>
      </c>
      <c r="E65" s="46">
        <v>359597</v>
      </c>
      <c r="F65" s="46">
        <v>0</v>
      </c>
      <c r="G65" s="46">
        <v>104540</v>
      </c>
      <c r="H65" s="46">
        <v>0</v>
      </c>
      <c r="I65" s="46">
        <v>1503441</v>
      </c>
      <c r="J65" s="46">
        <v>245890</v>
      </c>
      <c r="K65" s="46">
        <v>376784</v>
      </c>
      <c r="L65" s="46">
        <v>0</v>
      </c>
      <c r="M65" s="46">
        <v>0</v>
      </c>
      <c r="N65" s="46">
        <f t="shared" si="12"/>
        <v>3201340</v>
      </c>
      <c r="O65" s="47">
        <f t="shared" si="7"/>
        <v>80.342819856447321</v>
      </c>
      <c r="P65" s="9"/>
    </row>
    <row r="66" spans="1:119">
      <c r="A66" s="12"/>
      <c r="B66" s="25">
        <v>361.2</v>
      </c>
      <c r="C66" s="20" t="s">
        <v>117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824835</v>
      </c>
      <c r="L66" s="46">
        <v>0</v>
      </c>
      <c r="M66" s="46">
        <v>0</v>
      </c>
      <c r="N66" s="46">
        <f t="shared" ref="N66:N75" si="14">SUM(D66:M66)</f>
        <v>824835</v>
      </c>
      <c r="O66" s="47">
        <f t="shared" si="7"/>
        <v>20.70057220298148</v>
      </c>
      <c r="P66" s="9"/>
    </row>
    <row r="67" spans="1:119">
      <c r="A67" s="12"/>
      <c r="B67" s="25">
        <v>361.3</v>
      </c>
      <c r="C67" s="20" t="s">
        <v>79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2436417</v>
      </c>
      <c r="L67" s="46">
        <v>0</v>
      </c>
      <c r="M67" s="46">
        <v>0</v>
      </c>
      <c r="N67" s="46">
        <f t="shared" si="14"/>
        <v>2436417</v>
      </c>
      <c r="O67" s="47">
        <f t="shared" si="7"/>
        <v>61.145836470411083</v>
      </c>
      <c r="P67" s="9"/>
    </row>
    <row r="68" spans="1:119">
      <c r="A68" s="12"/>
      <c r="B68" s="25">
        <v>361.4</v>
      </c>
      <c r="C68" s="20" t="s">
        <v>167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1054815</v>
      </c>
      <c r="L68" s="46">
        <v>0</v>
      </c>
      <c r="M68" s="46">
        <v>0</v>
      </c>
      <c r="N68" s="46">
        <f t="shared" si="14"/>
        <v>1054815</v>
      </c>
      <c r="O68" s="47">
        <f t="shared" si="7"/>
        <v>26.472293329317875</v>
      </c>
      <c r="P68" s="9"/>
    </row>
    <row r="69" spans="1:119">
      <c r="A69" s="12"/>
      <c r="B69" s="25">
        <v>362</v>
      </c>
      <c r="C69" s="20" t="s">
        <v>80</v>
      </c>
      <c r="D69" s="46">
        <v>18798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18798</v>
      </c>
      <c r="O69" s="47">
        <f t="shared" ref="O69:O78" si="15">(N69/O$80)</f>
        <v>0.47176630025598554</v>
      </c>
      <c r="P69" s="9"/>
    </row>
    <row r="70" spans="1:119">
      <c r="A70" s="12"/>
      <c r="B70" s="25">
        <v>364</v>
      </c>
      <c r="C70" s="20" t="s">
        <v>140</v>
      </c>
      <c r="D70" s="46">
        <v>103060</v>
      </c>
      <c r="E70" s="46">
        <v>0</v>
      </c>
      <c r="F70" s="46">
        <v>0</v>
      </c>
      <c r="G70" s="46">
        <v>0</v>
      </c>
      <c r="H70" s="46">
        <v>0</v>
      </c>
      <c r="I70" s="46">
        <v>50307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153367</v>
      </c>
      <c r="O70" s="47">
        <f t="shared" si="15"/>
        <v>3.8489936254580135</v>
      </c>
      <c r="P70" s="9"/>
    </row>
    <row r="71" spans="1:119">
      <c r="A71" s="12"/>
      <c r="B71" s="25">
        <v>365</v>
      </c>
      <c r="C71" s="20" t="s">
        <v>141</v>
      </c>
      <c r="D71" s="46">
        <v>1462</v>
      </c>
      <c r="E71" s="46">
        <v>32769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34231</v>
      </c>
      <c r="O71" s="47">
        <f t="shared" si="15"/>
        <v>0.85908246749987449</v>
      </c>
      <c r="P71" s="9"/>
    </row>
    <row r="72" spans="1:119">
      <c r="A72" s="12"/>
      <c r="B72" s="25">
        <v>366</v>
      </c>
      <c r="C72" s="20" t="s">
        <v>83</v>
      </c>
      <c r="D72" s="46">
        <v>16360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16360</v>
      </c>
      <c r="O72" s="47">
        <f t="shared" si="15"/>
        <v>0.4105807358329569</v>
      </c>
      <c r="P72" s="9"/>
    </row>
    <row r="73" spans="1:119">
      <c r="A73" s="12"/>
      <c r="B73" s="25">
        <v>368</v>
      </c>
      <c r="C73" s="20" t="s">
        <v>84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5367853</v>
      </c>
      <c r="L73" s="46">
        <v>0</v>
      </c>
      <c r="M73" s="46">
        <v>0</v>
      </c>
      <c r="N73" s="46">
        <f t="shared" si="14"/>
        <v>5367853</v>
      </c>
      <c r="O73" s="47">
        <f t="shared" si="15"/>
        <v>134.71497766400643</v>
      </c>
      <c r="P73" s="9"/>
    </row>
    <row r="74" spans="1:119">
      <c r="A74" s="12"/>
      <c r="B74" s="25">
        <v>369.3</v>
      </c>
      <c r="C74" s="20" t="s">
        <v>182</v>
      </c>
      <c r="D74" s="46">
        <v>3112</v>
      </c>
      <c r="E74" s="46">
        <v>1111</v>
      </c>
      <c r="F74" s="46">
        <v>0</v>
      </c>
      <c r="G74" s="46">
        <v>0</v>
      </c>
      <c r="H74" s="46">
        <v>0</v>
      </c>
      <c r="I74" s="46">
        <v>0</v>
      </c>
      <c r="J74" s="46">
        <v>54385</v>
      </c>
      <c r="K74" s="46">
        <v>0</v>
      </c>
      <c r="L74" s="46">
        <v>0</v>
      </c>
      <c r="M74" s="46">
        <v>0</v>
      </c>
      <c r="N74" s="46">
        <f t="shared" si="14"/>
        <v>58608</v>
      </c>
      <c r="O74" s="47">
        <f t="shared" si="15"/>
        <v>1.4708628218641771</v>
      </c>
      <c r="P74" s="9"/>
    </row>
    <row r="75" spans="1:119">
      <c r="A75" s="12"/>
      <c r="B75" s="25">
        <v>369.9</v>
      </c>
      <c r="C75" s="20" t="s">
        <v>85</v>
      </c>
      <c r="D75" s="46">
        <v>134320</v>
      </c>
      <c r="E75" s="46">
        <v>162274</v>
      </c>
      <c r="F75" s="46">
        <v>0</v>
      </c>
      <c r="G75" s="46">
        <v>0</v>
      </c>
      <c r="H75" s="46">
        <v>0</v>
      </c>
      <c r="I75" s="46">
        <v>52105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348699</v>
      </c>
      <c r="O75" s="47">
        <f t="shared" si="15"/>
        <v>8.7511669929227534</v>
      </c>
      <c r="P75" s="9"/>
    </row>
    <row r="76" spans="1:119" ht="15.75">
      <c r="A76" s="29" t="s">
        <v>57</v>
      </c>
      <c r="B76" s="30"/>
      <c r="C76" s="31"/>
      <c r="D76" s="32">
        <f t="shared" ref="D76:M76" si="16">SUM(D77:D77)</f>
        <v>2090976</v>
      </c>
      <c r="E76" s="32">
        <f t="shared" si="16"/>
        <v>428530</v>
      </c>
      <c r="F76" s="32">
        <f t="shared" si="16"/>
        <v>804007</v>
      </c>
      <c r="G76" s="32">
        <f t="shared" si="16"/>
        <v>4159125</v>
      </c>
      <c r="H76" s="32">
        <f t="shared" si="16"/>
        <v>0</v>
      </c>
      <c r="I76" s="32">
        <f t="shared" si="16"/>
        <v>300000</v>
      </c>
      <c r="J76" s="32">
        <f t="shared" si="16"/>
        <v>961100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>SUM(D76:M76)</f>
        <v>8743738</v>
      </c>
      <c r="O76" s="45">
        <f t="shared" si="15"/>
        <v>219.43828740651509</v>
      </c>
      <c r="P76" s="9"/>
    </row>
    <row r="77" spans="1:119" ht="15.75" thickBot="1">
      <c r="A77" s="12"/>
      <c r="B77" s="25">
        <v>381</v>
      </c>
      <c r="C77" s="20" t="s">
        <v>86</v>
      </c>
      <c r="D77" s="46">
        <v>2090976</v>
      </c>
      <c r="E77" s="46">
        <v>428530</v>
      </c>
      <c r="F77" s="46">
        <v>804007</v>
      </c>
      <c r="G77" s="46">
        <v>4159125</v>
      </c>
      <c r="H77" s="46">
        <v>0</v>
      </c>
      <c r="I77" s="46">
        <v>300000</v>
      </c>
      <c r="J77" s="46">
        <v>961100</v>
      </c>
      <c r="K77" s="46">
        <v>0</v>
      </c>
      <c r="L77" s="46">
        <v>0</v>
      </c>
      <c r="M77" s="46">
        <v>0</v>
      </c>
      <c r="N77" s="46">
        <f>SUM(D77:M77)</f>
        <v>8743738</v>
      </c>
      <c r="O77" s="47">
        <f t="shared" si="15"/>
        <v>219.43828740651509</v>
      </c>
      <c r="P77" s="9"/>
    </row>
    <row r="78" spans="1:119" ht="16.5" thickBot="1">
      <c r="A78" s="14" t="s">
        <v>72</v>
      </c>
      <c r="B78" s="23"/>
      <c r="C78" s="22"/>
      <c r="D78" s="15">
        <f t="shared" ref="D78:M78" si="17">SUM(D5,D16,D28,D44,D60,D64,D76)</f>
        <v>35370079</v>
      </c>
      <c r="E78" s="15">
        <f t="shared" si="17"/>
        <v>9904242</v>
      </c>
      <c r="F78" s="15">
        <f t="shared" si="17"/>
        <v>804007</v>
      </c>
      <c r="G78" s="15">
        <f t="shared" si="17"/>
        <v>5465945</v>
      </c>
      <c r="H78" s="15">
        <f t="shared" si="17"/>
        <v>0</v>
      </c>
      <c r="I78" s="15">
        <f t="shared" si="17"/>
        <v>32879838</v>
      </c>
      <c r="J78" s="15">
        <f t="shared" si="17"/>
        <v>3758548</v>
      </c>
      <c r="K78" s="15">
        <f t="shared" si="17"/>
        <v>10060704</v>
      </c>
      <c r="L78" s="15">
        <f t="shared" si="17"/>
        <v>0</v>
      </c>
      <c r="M78" s="15">
        <f t="shared" si="17"/>
        <v>0</v>
      </c>
      <c r="N78" s="15">
        <f>SUM(D78:M78)</f>
        <v>98243363</v>
      </c>
      <c r="O78" s="38">
        <f t="shared" si="15"/>
        <v>2465.5765446970836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48" t="s">
        <v>183</v>
      </c>
      <c r="M80" s="48"/>
      <c r="N80" s="48"/>
      <c r="O80" s="43">
        <v>39846</v>
      </c>
    </row>
    <row r="81" spans="1: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5.75" customHeight="1" thickBot="1">
      <c r="A82" s="52" t="s">
        <v>110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88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19073589</v>
      </c>
      <c r="E5" s="27">
        <f t="shared" si="0"/>
        <v>2088549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21162138</v>
      </c>
      <c r="O5" s="33">
        <f t="shared" ref="O5:O36" si="1">(N5/O$77)</f>
        <v>536.04888798824663</v>
      </c>
      <c r="P5" s="6"/>
    </row>
    <row r="6" spans="1:133">
      <c r="A6" s="12"/>
      <c r="B6" s="25">
        <v>311</v>
      </c>
      <c r="C6" s="20" t="s">
        <v>2</v>
      </c>
      <c r="D6" s="46">
        <v>12012276</v>
      </c>
      <c r="E6" s="46">
        <v>727319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12739595</v>
      </c>
      <c r="O6" s="47">
        <f t="shared" si="1"/>
        <v>322.7011246770353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193055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193055</v>
      </c>
      <c r="O7" s="47">
        <f t="shared" si="1"/>
        <v>4.890192005674046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1168175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1168175</v>
      </c>
      <c r="O8" s="47">
        <f t="shared" si="1"/>
        <v>29.590531435229749</v>
      </c>
      <c r="P8" s="9"/>
    </row>
    <row r="9" spans="1:133">
      <c r="A9" s="12"/>
      <c r="B9" s="25">
        <v>312.51</v>
      </c>
      <c r="C9" s="20" t="s">
        <v>95</v>
      </c>
      <c r="D9" s="46">
        <v>243473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243473</v>
      </c>
      <c r="O9" s="47">
        <f t="shared" si="1"/>
        <v>6.1673083742844117</v>
      </c>
      <c r="P9" s="9"/>
    </row>
    <row r="10" spans="1:133">
      <c r="A10" s="12"/>
      <c r="B10" s="25">
        <v>312.52</v>
      </c>
      <c r="C10" s="20" t="s">
        <v>123</v>
      </c>
      <c r="D10" s="46">
        <v>373387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373387</v>
      </c>
      <c r="O10" s="47">
        <f t="shared" si="1"/>
        <v>9.4581032473782862</v>
      </c>
      <c r="P10" s="9"/>
    </row>
    <row r="11" spans="1:133">
      <c r="A11" s="12"/>
      <c r="B11" s="25">
        <v>314.10000000000002</v>
      </c>
      <c r="C11" s="20" t="s">
        <v>12</v>
      </c>
      <c r="D11" s="46">
        <v>4023818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4023818</v>
      </c>
      <c r="O11" s="47">
        <f t="shared" si="1"/>
        <v>101.92557880338417</v>
      </c>
      <c r="P11" s="9"/>
    </row>
    <row r="12" spans="1:133">
      <c r="A12" s="12"/>
      <c r="B12" s="25">
        <v>314.3</v>
      </c>
      <c r="C12" s="20" t="s">
        <v>13</v>
      </c>
      <c r="D12" s="46">
        <v>589212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589212</v>
      </c>
      <c r="O12" s="47">
        <f t="shared" si="1"/>
        <v>14.925072192106997</v>
      </c>
      <c r="P12" s="9"/>
    </row>
    <row r="13" spans="1:133">
      <c r="A13" s="12"/>
      <c r="B13" s="25">
        <v>314.8</v>
      </c>
      <c r="C13" s="20" t="s">
        <v>14</v>
      </c>
      <c r="D13" s="46">
        <v>180211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180211</v>
      </c>
      <c r="O13" s="47">
        <f t="shared" si="1"/>
        <v>4.5648462434773798</v>
      </c>
      <c r="P13" s="9"/>
    </row>
    <row r="14" spans="1:133">
      <c r="A14" s="12"/>
      <c r="B14" s="25">
        <v>315</v>
      </c>
      <c r="C14" s="20" t="s">
        <v>125</v>
      </c>
      <c r="D14" s="46">
        <v>1091314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1091314</v>
      </c>
      <c r="O14" s="47">
        <f t="shared" si="1"/>
        <v>27.643598966512993</v>
      </c>
      <c r="P14" s="9"/>
    </row>
    <row r="15" spans="1:133">
      <c r="A15" s="12"/>
      <c r="B15" s="25">
        <v>316</v>
      </c>
      <c r="C15" s="20" t="s">
        <v>126</v>
      </c>
      <c r="D15" s="46">
        <v>559898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559898</v>
      </c>
      <c r="O15" s="47">
        <f t="shared" si="1"/>
        <v>14.182532043163281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5125109</v>
      </c>
      <c r="E16" s="32">
        <f t="shared" si="3"/>
        <v>0</v>
      </c>
      <c r="F16" s="32">
        <f t="shared" si="3"/>
        <v>0</v>
      </c>
      <c r="G16" s="32">
        <f t="shared" si="3"/>
        <v>611602</v>
      </c>
      <c r="H16" s="32">
        <f t="shared" si="3"/>
        <v>0</v>
      </c>
      <c r="I16" s="32">
        <f t="shared" si="3"/>
        <v>348527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6085238</v>
      </c>
      <c r="O16" s="45">
        <f t="shared" si="1"/>
        <v>154.14250975226707</v>
      </c>
      <c r="P16" s="10"/>
    </row>
    <row r="17" spans="1:16">
      <c r="A17" s="12"/>
      <c r="B17" s="25">
        <v>322</v>
      </c>
      <c r="C17" s="20" t="s">
        <v>0</v>
      </c>
      <c r="D17" s="46">
        <v>949229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949229</v>
      </c>
      <c r="O17" s="47">
        <f t="shared" si="1"/>
        <v>24.044505800699124</v>
      </c>
      <c r="P17" s="9"/>
    </row>
    <row r="18" spans="1:16">
      <c r="A18" s="12"/>
      <c r="B18" s="25">
        <v>323.10000000000002</v>
      </c>
      <c r="C18" s="20" t="s">
        <v>19</v>
      </c>
      <c r="D18" s="46">
        <v>3805629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3805629</v>
      </c>
      <c r="O18" s="47">
        <f t="shared" si="1"/>
        <v>96.398728405694314</v>
      </c>
      <c r="P18" s="9"/>
    </row>
    <row r="19" spans="1:16">
      <c r="A19" s="12"/>
      <c r="B19" s="25">
        <v>323.39999999999998</v>
      </c>
      <c r="C19" s="20" t="s">
        <v>101</v>
      </c>
      <c r="D19" s="46">
        <v>175243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175243</v>
      </c>
      <c r="O19" s="47">
        <f t="shared" si="1"/>
        <v>4.4390040022290895</v>
      </c>
      <c r="P19" s="9"/>
    </row>
    <row r="20" spans="1:16">
      <c r="A20" s="12"/>
      <c r="B20" s="25">
        <v>324.11</v>
      </c>
      <c r="C20" s="20" t="s">
        <v>20</v>
      </c>
      <c r="D20" s="46">
        <v>0</v>
      </c>
      <c r="E20" s="46">
        <v>0</v>
      </c>
      <c r="F20" s="46">
        <v>0</v>
      </c>
      <c r="G20" s="46">
        <v>56937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56937</v>
      </c>
      <c r="O20" s="47">
        <f t="shared" si="1"/>
        <v>1.4422463144029587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0</v>
      </c>
      <c r="F21" s="46">
        <v>0</v>
      </c>
      <c r="G21" s="46">
        <v>191942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191942</v>
      </c>
      <c r="O21" s="47">
        <f t="shared" si="1"/>
        <v>4.8619990880997008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348527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348527</v>
      </c>
      <c r="O22" s="47">
        <f t="shared" si="1"/>
        <v>8.8283854298596687</v>
      </c>
      <c r="P22" s="9"/>
    </row>
    <row r="23" spans="1:16">
      <c r="A23" s="12"/>
      <c r="B23" s="25">
        <v>324.31</v>
      </c>
      <c r="C23" s="20" t="s">
        <v>24</v>
      </c>
      <c r="D23" s="46">
        <v>0</v>
      </c>
      <c r="E23" s="46">
        <v>0</v>
      </c>
      <c r="F23" s="46">
        <v>0</v>
      </c>
      <c r="G23" s="46">
        <v>362723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362723</v>
      </c>
      <c r="O23" s="47">
        <f t="shared" si="1"/>
        <v>9.187978114392827</v>
      </c>
      <c r="P23" s="9"/>
    </row>
    <row r="24" spans="1:16">
      <c r="A24" s="12"/>
      <c r="B24" s="25">
        <v>329</v>
      </c>
      <c r="C24" s="20" t="s">
        <v>28</v>
      </c>
      <c r="D24" s="46">
        <v>195008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195008</v>
      </c>
      <c r="O24" s="47">
        <f t="shared" si="1"/>
        <v>4.9396625968894066</v>
      </c>
      <c r="P24" s="9"/>
    </row>
    <row r="25" spans="1:16" ht="15.75">
      <c r="A25" s="29" t="s">
        <v>30</v>
      </c>
      <c r="B25" s="30"/>
      <c r="C25" s="31"/>
      <c r="D25" s="32">
        <f t="shared" ref="D25:M25" si="5">SUM(D26:D41)</f>
        <v>5775057</v>
      </c>
      <c r="E25" s="32">
        <f t="shared" si="5"/>
        <v>7569098</v>
      </c>
      <c r="F25" s="32">
        <f t="shared" si="5"/>
        <v>612866</v>
      </c>
      <c r="G25" s="32">
        <f t="shared" si="5"/>
        <v>3000000</v>
      </c>
      <c r="H25" s="32">
        <f t="shared" si="5"/>
        <v>0</v>
      </c>
      <c r="I25" s="32">
        <f t="shared" si="5"/>
        <v>1029308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17986329</v>
      </c>
      <c r="O25" s="45">
        <f t="shared" si="1"/>
        <v>455.60385531181925</v>
      </c>
      <c r="P25" s="10"/>
    </row>
    <row r="26" spans="1:16">
      <c r="A26" s="12"/>
      <c r="B26" s="25">
        <v>331.2</v>
      </c>
      <c r="C26" s="20" t="s">
        <v>29</v>
      </c>
      <c r="D26" s="46">
        <v>184511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184511</v>
      </c>
      <c r="O26" s="47">
        <f t="shared" si="1"/>
        <v>4.6737676680682911</v>
      </c>
      <c r="P26" s="9"/>
    </row>
    <row r="27" spans="1:16">
      <c r="A27" s="12"/>
      <c r="B27" s="25">
        <v>331.5</v>
      </c>
      <c r="C27" s="20" t="s">
        <v>31</v>
      </c>
      <c r="D27" s="46">
        <v>291588</v>
      </c>
      <c r="E27" s="46">
        <v>95834</v>
      </c>
      <c r="F27" s="46">
        <v>0</v>
      </c>
      <c r="G27" s="46">
        <v>0</v>
      </c>
      <c r="H27" s="46">
        <v>0</v>
      </c>
      <c r="I27" s="46">
        <v>985042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1372464</v>
      </c>
      <c r="O27" s="47">
        <f t="shared" si="1"/>
        <v>34.765286995288513</v>
      </c>
      <c r="P27" s="9"/>
    </row>
    <row r="28" spans="1:16">
      <c r="A28" s="12"/>
      <c r="B28" s="25">
        <v>334.2</v>
      </c>
      <c r="C28" s="20" t="s">
        <v>33</v>
      </c>
      <c r="D28" s="46">
        <v>112684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112684</v>
      </c>
      <c r="O28" s="47">
        <f t="shared" si="1"/>
        <v>2.8543492578144791</v>
      </c>
      <c r="P28" s="9"/>
    </row>
    <row r="29" spans="1:16">
      <c r="A29" s="12"/>
      <c r="B29" s="25">
        <v>334.5</v>
      </c>
      <c r="C29" s="20" t="s">
        <v>154</v>
      </c>
      <c r="D29" s="46">
        <v>2618</v>
      </c>
      <c r="E29" s="46">
        <v>1250</v>
      </c>
      <c r="F29" s="46">
        <v>0</v>
      </c>
      <c r="G29" s="46">
        <v>0</v>
      </c>
      <c r="H29" s="46">
        <v>0</v>
      </c>
      <c r="I29" s="46">
        <v>44266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6">SUM(D29:M29)</f>
        <v>48134</v>
      </c>
      <c r="O29" s="47">
        <f t="shared" si="1"/>
        <v>1.2192613607578904</v>
      </c>
      <c r="P29" s="9"/>
    </row>
    <row r="30" spans="1:16">
      <c r="A30" s="12"/>
      <c r="B30" s="25">
        <v>335.12</v>
      </c>
      <c r="C30" s="20" t="s">
        <v>127</v>
      </c>
      <c r="D30" s="46">
        <v>1275593</v>
      </c>
      <c r="E30" s="46">
        <v>341641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1617234</v>
      </c>
      <c r="O30" s="47">
        <f t="shared" si="1"/>
        <v>40.965449110897211</v>
      </c>
      <c r="P30" s="9"/>
    </row>
    <row r="31" spans="1:16">
      <c r="A31" s="12"/>
      <c r="B31" s="25">
        <v>335.14</v>
      </c>
      <c r="C31" s="20" t="s">
        <v>128</v>
      </c>
      <c r="D31" s="46">
        <v>66212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66212</v>
      </c>
      <c r="O31" s="47">
        <f t="shared" si="1"/>
        <v>1.6771872941891686</v>
      </c>
      <c r="P31" s="9"/>
    </row>
    <row r="32" spans="1:16">
      <c r="A32" s="12"/>
      <c r="B32" s="25">
        <v>335.15</v>
      </c>
      <c r="C32" s="20" t="s">
        <v>129</v>
      </c>
      <c r="D32" s="46">
        <v>20406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20406</v>
      </c>
      <c r="O32" s="47">
        <f t="shared" si="1"/>
        <v>0.51689548609352043</v>
      </c>
      <c r="P32" s="9"/>
    </row>
    <row r="33" spans="1:16">
      <c r="A33" s="12"/>
      <c r="B33" s="25">
        <v>335.18</v>
      </c>
      <c r="C33" s="20" t="s">
        <v>130</v>
      </c>
      <c r="D33" s="46">
        <v>3542598</v>
      </c>
      <c r="E33" s="46">
        <v>4354847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7897445</v>
      </c>
      <c r="O33" s="47">
        <f t="shared" si="1"/>
        <v>200.04673489031865</v>
      </c>
      <c r="P33" s="9"/>
    </row>
    <row r="34" spans="1:16">
      <c r="A34" s="12"/>
      <c r="B34" s="25">
        <v>335.23</v>
      </c>
      <c r="C34" s="20" t="s">
        <v>103</v>
      </c>
      <c r="D34" s="46">
        <v>13974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13974</v>
      </c>
      <c r="O34" s="47">
        <f t="shared" si="1"/>
        <v>0.35396929935660365</v>
      </c>
      <c r="P34" s="9"/>
    </row>
    <row r="35" spans="1:16">
      <c r="A35" s="12"/>
      <c r="B35" s="25">
        <v>335.49</v>
      </c>
      <c r="C35" s="20" t="s">
        <v>47</v>
      </c>
      <c r="D35" s="46">
        <v>0</v>
      </c>
      <c r="E35" s="46">
        <v>41221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41221</v>
      </c>
      <c r="O35" s="47">
        <f t="shared" si="1"/>
        <v>1.0441511728051067</v>
      </c>
      <c r="P35" s="9"/>
    </row>
    <row r="36" spans="1:16">
      <c r="A36" s="12"/>
      <c r="B36" s="25">
        <v>335.7</v>
      </c>
      <c r="C36" s="20" t="s">
        <v>176</v>
      </c>
      <c r="D36" s="46">
        <v>0</v>
      </c>
      <c r="E36" s="46">
        <v>0</v>
      </c>
      <c r="F36" s="46">
        <v>612866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612866</v>
      </c>
      <c r="O36" s="47">
        <f t="shared" si="1"/>
        <v>15.524241349612442</v>
      </c>
      <c r="P36" s="9"/>
    </row>
    <row r="37" spans="1:16">
      <c r="A37" s="12"/>
      <c r="B37" s="25">
        <v>337.4</v>
      </c>
      <c r="C37" s="20" t="s">
        <v>132</v>
      </c>
      <c r="D37" s="46">
        <v>0</v>
      </c>
      <c r="E37" s="46">
        <v>2711121</v>
      </c>
      <c r="F37" s="46">
        <v>0</v>
      </c>
      <c r="G37" s="46">
        <v>3000000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7">SUM(D37:M37)</f>
        <v>5711121</v>
      </c>
      <c r="O37" s="47">
        <f t="shared" ref="O37:O68" si="8">(N37/O$77)</f>
        <v>144.66591519327221</v>
      </c>
      <c r="P37" s="9"/>
    </row>
    <row r="38" spans="1:16">
      <c r="A38" s="12"/>
      <c r="B38" s="25">
        <v>337.7</v>
      </c>
      <c r="C38" s="20" t="s">
        <v>48</v>
      </c>
      <c r="D38" s="46">
        <v>191220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191220</v>
      </c>
      <c r="O38" s="47">
        <f t="shared" si="8"/>
        <v>4.843710420993971</v>
      </c>
      <c r="P38" s="9"/>
    </row>
    <row r="39" spans="1:16">
      <c r="A39" s="12"/>
      <c r="B39" s="25">
        <v>337.9</v>
      </c>
      <c r="C39" s="20" t="s">
        <v>133</v>
      </c>
      <c r="D39" s="46">
        <v>0</v>
      </c>
      <c r="E39" s="46">
        <v>23184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23184</v>
      </c>
      <c r="O39" s="47">
        <f t="shared" si="8"/>
        <v>0.58726379249202088</v>
      </c>
      <c r="P39" s="9"/>
    </row>
    <row r="40" spans="1:16">
      <c r="A40" s="12"/>
      <c r="B40" s="25">
        <v>338</v>
      </c>
      <c r="C40" s="20" t="s">
        <v>49</v>
      </c>
      <c r="D40" s="46">
        <v>13213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13213</v>
      </c>
      <c r="O40" s="47">
        <f t="shared" si="8"/>
        <v>0.33469274026039819</v>
      </c>
      <c r="P40" s="9"/>
    </row>
    <row r="41" spans="1:16">
      <c r="A41" s="12"/>
      <c r="B41" s="25">
        <v>339</v>
      </c>
      <c r="C41" s="20" t="s">
        <v>50</v>
      </c>
      <c r="D41" s="46">
        <v>60440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60440</v>
      </c>
      <c r="O41" s="47">
        <f t="shared" si="8"/>
        <v>1.5309792795987638</v>
      </c>
      <c r="P41" s="9"/>
    </row>
    <row r="42" spans="1:16" ht="15.75">
      <c r="A42" s="29" t="s">
        <v>55</v>
      </c>
      <c r="B42" s="30"/>
      <c r="C42" s="31"/>
      <c r="D42" s="32">
        <f t="shared" ref="D42:M42" si="9">SUM(D43:D57)</f>
        <v>2168469</v>
      </c>
      <c r="E42" s="32">
        <f t="shared" si="9"/>
        <v>308937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29410534</v>
      </c>
      <c r="J42" s="32">
        <f t="shared" si="9"/>
        <v>2062688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7"/>
        <v>33950628</v>
      </c>
      <c r="O42" s="45">
        <f t="shared" si="8"/>
        <v>859.98855058513607</v>
      </c>
      <c r="P42" s="10"/>
    </row>
    <row r="43" spans="1:16">
      <c r="A43" s="12"/>
      <c r="B43" s="25">
        <v>341.1</v>
      </c>
      <c r="C43" s="20" t="s">
        <v>171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2062688</v>
      </c>
      <c r="K43" s="46">
        <v>0</v>
      </c>
      <c r="L43" s="46">
        <v>0</v>
      </c>
      <c r="M43" s="46">
        <v>0</v>
      </c>
      <c r="N43" s="46">
        <f t="shared" si="7"/>
        <v>2062688</v>
      </c>
      <c r="O43" s="47">
        <f t="shared" si="8"/>
        <v>52.249050103855311</v>
      </c>
      <c r="P43" s="9"/>
    </row>
    <row r="44" spans="1:16">
      <c r="A44" s="12"/>
      <c r="B44" s="25">
        <v>341.3</v>
      </c>
      <c r="C44" s="20" t="s">
        <v>135</v>
      </c>
      <c r="D44" s="46">
        <v>132121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7" si="10">SUM(D44:M44)</f>
        <v>132121</v>
      </c>
      <c r="O44" s="47">
        <f t="shared" si="8"/>
        <v>3.346699427529257</v>
      </c>
      <c r="P44" s="9"/>
    </row>
    <row r="45" spans="1:16">
      <c r="A45" s="12"/>
      <c r="B45" s="25">
        <v>341.9</v>
      </c>
      <c r="C45" s="20" t="s">
        <v>136</v>
      </c>
      <c r="D45" s="46">
        <v>215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215</v>
      </c>
      <c r="O45" s="47">
        <f t="shared" si="8"/>
        <v>5.4460712295455694E-3</v>
      </c>
      <c r="P45" s="9"/>
    </row>
    <row r="46" spans="1:16">
      <c r="A46" s="12"/>
      <c r="B46" s="25">
        <v>342.6</v>
      </c>
      <c r="C46" s="20" t="s">
        <v>61</v>
      </c>
      <c r="D46" s="46">
        <v>954151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954151</v>
      </c>
      <c r="O46" s="47">
        <f t="shared" si="8"/>
        <v>24.169182836009931</v>
      </c>
      <c r="P46" s="9"/>
    </row>
    <row r="47" spans="1:16">
      <c r="A47" s="12"/>
      <c r="B47" s="25">
        <v>342.9</v>
      </c>
      <c r="C47" s="20" t="s">
        <v>62</v>
      </c>
      <c r="D47" s="46">
        <v>40724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40724</v>
      </c>
      <c r="O47" s="47">
        <f t="shared" si="8"/>
        <v>1.0315618825675059</v>
      </c>
      <c r="P47" s="9"/>
    </row>
    <row r="48" spans="1:16">
      <c r="A48" s="12"/>
      <c r="B48" s="25">
        <v>343.3</v>
      </c>
      <c r="C48" s="20" t="s">
        <v>115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7094132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7094132</v>
      </c>
      <c r="O48" s="47">
        <f t="shared" si="8"/>
        <v>179.69836364557474</v>
      </c>
      <c r="P48" s="9"/>
    </row>
    <row r="49" spans="1:16">
      <c r="A49" s="12"/>
      <c r="B49" s="25">
        <v>343.4</v>
      </c>
      <c r="C49" s="20" t="s">
        <v>63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7671019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7671019</v>
      </c>
      <c r="O49" s="47">
        <f t="shared" si="8"/>
        <v>194.31123663812755</v>
      </c>
      <c r="P49" s="9"/>
    </row>
    <row r="50" spans="1:16">
      <c r="A50" s="12"/>
      <c r="B50" s="25">
        <v>343.5</v>
      </c>
      <c r="C50" s="20" t="s">
        <v>116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11559877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11559877</v>
      </c>
      <c r="O50" s="47">
        <f t="shared" si="8"/>
        <v>292.81820254318859</v>
      </c>
      <c r="P50" s="9"/>
    </row>
    <row r="51" spans="1:16">
      <c r="A51" s="12"/>
      <c r="B51" s="25">
        <v>343.8</v>
      </c>
      <c r="C51" s="20" t="s">
        <v>65</v>
      </c>
      <c r="D51" s="46">
        <v>203319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203319</v>
      </c>
      <c r="O51" s="47">
        <f t="shared" si="8"/>
        <v>5.1501849131161661</v>
      </c>
      <c r="P51" s="9"/>
    </row>
    <row r="52" spans="1:16">
      <c r="A52" s="12"/>
      <c r="B52" s="25">
        <v>343.9</v>
      </c>
      <c r="C52" s="20" t="s">
        <v>66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3085506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3085506</v>
      </c>
      <c r="O52" s="47">
        <f t="shared" si="8"/>
        <v>78.157606768326659</v>
      </c>
      <c r="P52" s="9"/>
    </row>
    <row r="53" spans="1:16">
      <c r="A53" s="12"/>
      <c r="B53" s="25">
        <v>344.9</v>
      </c>
      <c r="C53" s="20" t="s">
        <v>166</v>
      </c>
      <c r="D53" s="46">
        <v>0</v>
      </c>
      <c r="E53" s="46">
        <v>272437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272437</v>
      </c>
      <c r="O53" s="47">
        <f t="shared" si="8"/>
        <v>6.900982825877704</v>
      </c>
      <c r="P53" s="9"/>
    </row>
    <row r="54" spans="1:16">
      <c r="A54" s="12"/>
      <c r="B54" s="25">
        <v>345.1</v>
      </c>
      <c r="C54" s="20" t="s">
        <v>68</v>
      </c>
      <c r="D54" s="46">
        <v>0</v>
      </c>
      <c r="E54" s="46">
        <v>36500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36500</v>
      </c>
      <c r="O54" s="47">
        <f t="shared" si="8"/>
        <v>0.92456558082982931</v>
      </c>
      <c r="P54" s="9"/>
    </row>
    <row r="55" spans="1:16">
      <c r="A55" s="12"/>
      <c r="B55" s="25">
        <v>346.9</v>
      </c>
      <c r="C55" s="20" t="s">
        <v>69</v>
      </c>
      <c r="D55" s="46">
        <v>46549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46549</v>
      </c>
      <c r="O55" s="47">
        <f t="shared" si="8"/>
        <v>1.1791124170424034</v>
      </c>
      <c r="P55" s="9"/>
    </row>
    <row r="56" spans="1:16">
      <c r="A56" s="12"/>
      <c r="B56" s="25">
        <v>347.2</v>
      </c>
      <c r="C56" s="20" t="s">
        <v>70</v>
      </c>
      <c r="D56" s="46">
        <v>776614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776614</v>
      </c>
      <c r="O56" s="47">
        <f t="shared" si="8"/>
        <v>19.672070520289783</v>
      </c>
      <c r="P56" s="9"/>
    </row>
    <row r="57" spans="1:16">
      <c r="A57" s="12"/>
      <c r="B57" s="25">
        <v>347.4</v>
      </c>
      <c r="C57" s="20" t="s">
        <v>71</v>
      </c>
      <c r="D57" s="46">
        <v>14776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14776</v>
      </c>
      <c r="O57" s="47">
        <f t="shared" si="8"/>
        <v>0.37428441157100156</v>
      </c>
      <c r="P57" s="9"/>
    </row>
    <row r="58" spans="1:16" ht="15.75">
      <c r="A58" s="29" t="s">
        <v>56</v>
      </c>
      <c r="B58" s="30"/>
      <c r="C58" s="31"/>
      <c r="D58" s="32">
        <f t="shared" ref="D58:M58" si="11">SUM(D59:D62)</f>
        <v>210042</v>
      </c>
      <c r="E58" s="32">
        <f t="shared" si="11"/>
        <v>0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ref="N58:N64" si="12">SUM(D58:M58)</f>
        <v>210042</v>
      </c>
      <c r="O58" s="45">
        <f t="shared" si="8"/>
        <v>5.3204822939358634</v>
      </c>
      <c r="P58" s="10"/>
    </row>
    <row r="59" spans="1:16">
      <c r="A59" s="13"/>
      <c r="B59" s="39">
        <v>351.1</v>
      </c>
      <c r="C59" s="21" t="s">
        <v>74</v>
      </c>
      <c r="D59" s="46">
        <v>111820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111820</v>
      </c>
      <c r="O59" s="47">
        <f t="shared" si="8"/>
        <v>2.8324636506408631</v>
      </c>
      <c r="P59" s="9"/>
    </row>
    <row r="60" spans="1:16">
      <c r="A60" s="13"/>
      <c r="B60" s="39">
        <v>352</v>
      </c>
      <c r="C60" s="21" t="s">
        <v>75</v>
      </c>
      <c r="D60" s="46">
        <v>889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889</v>
      </c>
      <c r="O60" s="47">
        <f t="shared" si="8"/>
        <v>2.2518871270074473E-2</v>
      </c>
      <c r="P60" s="9"/>
    </row>
    <row r="61" spans="1:16">
      <c r="A61" s="13"/>
      <c r="B61" s="39">
        <v>354</v>
      </c>
      <c r="C61" s="21" t="s">
        <v>76</v>
      </c>
      <c r="D61" s="46">
        <v>1565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1565</v>
      </c>
      <c r="O61" s="47">
        <f t="shared" si="8"/>
        <v>3.9642332438320077E-2</v>
      </c>
      <c r="P61" s="9"/>
    </row>
    <row r="62" spans="1:16">
      <c r="A62" s="13"/>
      <c r="B62" s="39">
        <v>359</v>
      </c>
      <c r="C62" s="21" t="s">
        <v>77</v>
      </c>
      <c r="D62" s="46">
        <v>95768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95768</v>
      </c>
      <c r="O62" s="47">
        <f t="shared" si="8"/>
        <v>2.425857439586605</v>
      </c>
      <c r="P62" s="9"/>
    </row>
    <row r="63" spans="1:16" ht="15.75">
      <c r="A63" s="29" t="s">
        <v>3</v>
      </c>
      <c r="B63" s="30"/>
      <c r="C63" s="31"/>
      <c r="D63" s="32">
        <f t="shared" ref="D63:M63" si="13">SUM(D64:D72)</f>
        <v>1028599</v>
      </c>
      <c r="E63" s="32">
        <f t="shared" si="13"/>
        <v>483395</v>
      </c>
      <c r="F63" s="32">
        <f t="shared" si="13"/>
        <v>0</v>
      </c>
      <c r="G63" s="32">
        <f t="shared" si="13"/>
        <v>481791</v>
      </c>
      <c r="H63" s="32">
        <f t="shared" si="13"/>
        <v>0</v>
      </c>
      <c r="I63" s="32">
        <f t="shared" si="13"/>
        <v>1911524</v>
      </c>
      <c r="J63" s="32">
        <f t="shared" si="13"/>
        <v>298211</v>
      </c>
      <c r="K63" s="32">
        <f t="shared" si="13"/>
        <v>5709769</v>
      </c>
      <c r="L63" s="32">
        <f t="shared" si="13"/>
        <v>0</v>
      </c>
      <c r="M63" s="32">
        <f t="shared" si="13"/>
        <v>0</v>
      </c>
      <c r="N63" s="32">
        <f t="shared" si="12"/>
        <v>9913289</v>
      </c>
      <c r="O63" s="45">
        <f t="shared" si="8"/>
        <v>251.10920006079334</v>
      </c>
      <c r="P63" s="10"/>
    </row>
    <row r="64" spans="1:16">
      <c r="A64" s="12"/>
      <c r="B64" s="25">
        <v>361.1</v>
      </c>
      <c r="C64" s="20" t="s">
        <v>78</v>
      </c>
      <c r="D64" s="46">
        <v>780299</v>
      </c>
      <c r="E64" s="46">
        <v>475070</v>
      </c>
      <c r="F64" s="46">
        <v>0</v>
      </c>
      <c r="G64" s="46">
        <v>161602</v>
      </c>
      <c r="H64" s="46">
        <v>0</v>
      </c>
      <c r="I64" s="46">
        <v>1917299</v>
      </c>
      <c r="J64" s="46">
        <v>298211</v>
      </c>
      <c r="K64" s="46">
        <v>365989</v>
      </c>
      <c r="L64" s="46">
        <v>0</v>
      </c>
      <c r="M64" s="46">
        <v>0</v>
      </c>
      <c r="N64" s="46">
        <f t="shared" si="12"/>
        <v>3998470</v>
      </c>
      <c r="O64" s="47">
        <f t="shared" si="8"/>
        <v>101.28349967070267</v>
      </c>
      <c r="P64" s="9"/>
    </row>
    <row r="65" spans="1:119">
      <c r="A65" s="12"/>
      <c r="B65" s="25">
        <v>361.2</v>
      </c>
      <c r="C65" s="20" t="s">
        <v>117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846629</v>
      </c>
      <c r="L65" s="46">
        <v>0</v>
      </c>
      <c r="M65" s="46">
        <v>0</v>
      </c>
      <c r="N65" s="46">
        <f t="shared" ref="N65:N72" si="14">SUM(D65:M65)</f>
        <v>846629</v>
      </c>
      <c r="O65" s="47">
        <f t="shared" si="8"/>
        <v>21.445589948832261</v>
      </c>
      <c r="P65" s="9"/>
    </row>
    <row r="66" spans="1:119">
      <c r="A66" s="12"/>
      <c r="B66" s="25">
        <v>361.3</v>
      </c>
      <c r="C66" s="20" t="s">
        <v>79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560470</v>
      </c>
      <c r="L66" s="46">
        <v>0</v>
      </c>
      <c r="M66" s="46">
        <v>0</v>
      </c>
      <c r="N66" s="46">
        <f t="shared" si="14"/>
        <v>560470</v>
      </c>
      <c r="O66" s="47">
        <f t="shared" si="8"/>
        <v>14.197021125690258</v>
      </c>
      <c r="P66" s="9"/>
    </row>
    <row r="67" spans="1:119">
      <c r="A67" s="12"/>
      <c r="B67" s="25">
        <v>361.4</v>
      </c>
      <c r="C67" s="20" t="s">
        <v>167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-187261</v>
      </c>
      <c r="L67" s="46">
        <v>0</v>
      </c>
      <c r="M67" s="46">
        <v>0</v>
      </c>
      <c r="N67" s="46">
        <f t="shared" si="14"/>
        <v>-187261</v>
      </c>
      <c r="O67" s="47">
        <f t="shared" si="8"/>
        <v>-4.7434267186787578</v>
      </c>
      <c r="P67" s="9"/>
    </row>
    <row r="68" spans="1:119">
      <c r="A68" s="12"/>
      <c r="B68" s="25">
        <v>364</v>
      </c>
      <c r="C68" s="20" t="s">
        <v>140</v>
      </c>
      <c r="D68" s="46">
        <v>100471</v>
      </c>
      <c r="E68" s="46">
        <v>3548</v>
      </c>
      <c r="F68" s="46">
        <v>0</v>
      </c>
      <c r="G68" s="46">
        <v>0</v>
      </c>
      <c r="H68" s="46">
        <v>0</v>
      </c>
      <c r="I68" s="46">
        <v>-32326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71693</v>
      </c>
      <c r="O68" s="47">
        <f t="shared" si="8"/>
        <v>1.8160241146967933</v>
      </c>
      <c r="P68" s="9"/>
    </row>
    <row r="69" spans="1:119">
      <c r="A69" s="12"/>
      <c r="B69" s="25">
        <v>365</v>
      </c>
      <c r="C69" s="20" t="s">
        <v>141</v>
      </c>
      <c r="D69" s="46">
        <v>2811</v>
      </c>
      <c r="E69" s="46">
        <v>4777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7588</v>
      </c>
      <c r="O69" s="47">
        <f t="shared" ref="O69:O75" si="15">(N69/O$77)</f>
        <v>0.19220831855717108</v>
      </c>
      <c r="P69" s="9"/>
    </row>
    <row r="70" spans="1:119">
      <c r="A70" s="12"/>
      <c r="B70" s="25">
        <v>366</v>
      </c>
      <c r="C70" s="20" t="s">
        <v>83</v>
      </c>
      <c r="D70" s="46">
        <v>9497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9497</v>
      </c>
      <c r="O70" s="47">
        <f t="shared" si="15"/>
        <v>0.24056436496276407</v>
      </c>
      <c r="P70" s="9"/>
    </row>
    <row r="71" spans="1:119">
      <c r="A71" s="12"/>
      <c r="B71" s="25">
        <v>368</v>
      </c>
      <c r="C71" s="20" t="s">
        <v>84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4123942</v>
      </c>
      <c r="L71" s="46">
        <v>0</v>
      </c>
      <c r="M71" s="46">
        <v>0</v>
      </c>
      <c r="N71" s="46">
        <f t="shared" si="14"/>
        <v>4123942</v>
      </c>
      <c r="O71" s="47">
        <f t="shared" si="15"/>
        <v>104.46177617913774</v>
      </c>
      <c r="P71" s="9"/>
    </row>
    <row r="72" spans="1:119">
      <c r="A72" s="12"/>
      <c r="B72" s="25">
        <v>369.9</v>
      </c>
      <c r="C72" s="20" t="s">
        <v>85</v>
      </c>
      <c r="D72" s="46">
        <v>135521</v>
      </c>
      <c r="E72" s="46">
        <v>0</v>
      </c>
      <c r="F72" s="46">
        <v>0</v>
      </c>
      <c r="G72" s="46">
        <v>320189</v>
      </c>
      <c r="H72" s="46">
        <v>0</v>
      </c>
      <c r="I72" s="46">
        <v>26551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482261</v>
      </c>
      <c r="O72" s="47">
        <f t="shared" si="15"/>
        <v>12.215943056892446</v>
      </c>
      <c r="P72" s="9"/>
    </row>
    <row r="73" spans="1:119" ht="15.75">
      <c r="A73" s="29" t="s">
        <v>57</v>
      </c>
      <c r="B73" s="30"/>
      <c r="C73" s="31"/>
      <c r="D73" s="32">
        <f t="shared" ref="D73:M73" si="16">SUM(D74:D74)</f>
        <v>1940701</v>
      </c>
      <c r="E73" s="32">
        <f t="shared" si="16"/>
        <v>45414</v>
      </c>
      <c r="F73" s="32">
        <f t="shared" si="16"/>
        <v>808905</v>
      </c>
      <c r="G73" s="32">
        <f t="shared" si="16"/>
        <v>9197562</v>
      </c>
      <c r="H73" s="32">
        <f t="shared" si="16"/>
        <v>0</v>
      </c>
      <c r="I73" s="32">
        <f t="shared" si="16"/>
        <v>0</v>
      </c>
      <c r="J73" s="32">
        <f t="shared" si="16"/>
        <v>15669</v>
      </c>
      <c r="K73" s="32">
        <f t="shared" si="16"/>
        <v>0</v>
      </c>
      <c r="L73" s="32">
        <f t="shared" si="16"/>
        <v>0</v>
      </c>
      <c r="M73" s="32">
        <f t="shared" si="16"/>
        <v>0</v>
      </c>
      <c r="N73" s="32">
        <f>SUM(D73:M73)</f>
        <v>12008251</v>
      </c>
      <c r="O73" s="45">
        <f t="shared" si="15"/>
        <v>304.17576878261309</v>
      </c>
      <c r="P73" s="9"/>
    </row>
    <row r="74" spans="1:119" ht="15.75" thickBot="1">
      <c r="A74" s="12"/>
      <c r="B74" s="25">
        <v>381</v>
      </c>
      <c r="C74" s="20" t="s">
        <v>86</v>
      </c>
      <c r="D74" s="46">
        <v>1940701</v>
      </c>
      <c r="E74" s="46">
        <v>45414</v>
      </c>
      <c r="F74" s="46">
        <v>808905</v>
      </c>
      <c r="G74" s="46">
        <v>9197562</v>
      </c>
      <c r="H74" s="46">
        <v>0</v>
      </c>
      <c r="I74" s="46">
        <v>0</v>
      </c>
      <c r="J74" s="46">
        <v>15669</v>
      </c>
      <c r="K74" s="46">
        <v>0</v>
      </c>
      <c r="L74" s="46">
        <v>0</v>
      </c>
      <c r="M74" s="46">
        <v>0</v>
      </c>
      <c r="N74" s="46">
        <f>SUM(D74:M74)</f>
        <v>12008251</v>
      </c>
      <c r="O74" s="47">
        <f t="shared" si="15"/>
        <v>304.17576878261309</v>
      </c>
      <c r="P74" s="9"/>
    </row>
    <row r="75" spans="1:119" ht="16.5" thickBot="1">
      <c r="A75" s="14" t="s">
        <v>72</v>
      </c>
      <c r="B75" s="23"/>
      <c r="C75" s="22"/>
      <c r="D75" s="15">
        <f t="shared" ref="D75:M75" si="17">SUM(D5,D16,D25,D42,D58,D63,D73)</f>
        <v>35321566</v>
      </c>
      <c r="E75" s="15">
        <f t="shared" si="17"/>
        <v>10495393</v>
      </c>
      <c r="F75" s="15">
        <f t="shared" si="17"/>
        <v>1421771</v>
      </c>
      <c r="G75" s="15">
        <f t="shared" si="17"/>
        <v>13290955</v>
      </c>
      <c r="H75" s="15">
        <f t="shared" si="17"/>
        <v>0</v>
      </c>
      <c r="I75" s="15">
        <f t="shared" si="17"/>
        <v>32699893</v>
      </c>
      <c r="J75" s="15">
        <f t="shared" si="17"/>
        <v>2376568</v>
      </c>
      <c r="K75" s="15">
        <f t="shared" si="17"/>
        <v>5709769</v>
      </c>
      <c r="L75" s="15">
        <f t="shared" si="17"/>
        <v>0</v>
      </c>
      <c r="M75" s="15">
        <f t="shared" si="17"/>
        <v>0</v>
      </c>
      <c r="N75" s="15">
        <f>SUM(D75:M75)</f>
        <v>101315915</v>
      </c>
      <c r="O75" s="38">
        <f t="shared" si="15"/>
        <v>2566.3892547748114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48" t="s">
        <v>179</v>
      </c>
      <c r="M77" s="48"/>
      <c r="N77" s="48"/>
      <c r="O77" s="43">
        <v>39478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110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88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18094920</v>
      </c>
      <c r="E5" s="27">
        <f t="shared" si="0"/>
        <v>1995376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20090296</v>
      </c>
      <c r="O5" s="33">
        <f t="shared" ref="O5:O36" si="1">(N5/O$75)</f>
        <v>515.95603266731723</v>
      </c>
      <c r="P5" s="6"/>
    </row>
    <row r="6" spans="1:133">
      <c r="A6" s="12"/>
      <c r="B6" s="25">
        <v>311</v>
      </c>
      <c r="C6" s="20" t="s">
        <v>2</v>
      </c>
      <c r="D6" s="46">
        <v>11047668</v>
      </c>
      <c r="E6" s="46">
        <v>648619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11696287</v>
      </c>
      <c r="O6" s="47">
        <f t="shared" si="1"/>
        <v>300.38232574862604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191014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191014</v>
      </c>
      <c r="O7" s="47">
        <f t="shared" si="1"/>
        <v>4.9055935076275103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1155743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1155743</v>
      </c>
      <c r="O8" s="47">
        <f t="shared" si="1"/>
        <v>29.68162206584827</v>
      </c>
      <c r="P8" s="9"/>
    </row>
    <row r="9" spans="1:133">
      <c r="A9" s="12"/>
      <c r="B9" s="25">
        <v>312.51</v>
      </c>
      <c r="C9" s="20" t="s">
        <v>95</v>
      </c>
      <c r="D9" s="46">
        <v>244659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244659</v>
      </c>
      <c r="O9" s="47">
        <f t="shared" si="1"/>
        <v>6.2832965226770767</v>
      </c>
      <c r="P9" s="9"/>
    </row>
    <row r="10" spans="1:133">
      <c r="A10" s="12"/>
      <c r="B10" s="25">
        <v>312.52</v>
      </c>
      <c r="C10" s="20" t="s">
        <v>123</v>
      </c>
      <c r="D10" s="46">
        <v>356262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356262</v>
      </c>
      <c r="O10" s="47">
        <f t="shared" si="1"/>
        <v>9.1494683856387073</v>
      </c>
      <c r="P10" s="9"/>
    </row>
    <row r="11" spans="1:133">
      <c r="A11" s="12"/>
      <c r="B11" s="25">
        <v>314.10000000000002</v>
      </c>
      <c r="C11" s="20" t="s">
        <v>12</v>
      </c>
      <c r="D11" s="46">
        <v>4045693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4045693</v>
      </c>
      <c r="O11" s="47">
        <f t="shared" si="1"/>
        <v>103.90089372849145</v>
      </c>
      <c r="P11" s="9"/>
    </row>
    <row r="12" spans="1:133">
      <c r="A12" s="12"/>
      <c r="B12" s="25">
        <v>314.3</v>
      </c>
      <c r="C12" s="20" t="s">
        <v>13</v>
      </c>
      <c r="D12" s="46">
        <v>584745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584745</v>
      </c>
      <c r="O12" s="47">
        <f t="shared" si="1"/>
        <v>15.017335250911707</v>
      </c>
      <c r="P12" s="9"/>
    </row>
    <row r="13" spans="1:133">
      <c r="A13" s="12"/>
      <c r="B13" s="25">
        <v>314.8</v>
      </c>
      <c r="C13" s="20" t="s">
        <v>14</v>
      </c>
      <c r="D13" s="46">
        <v>95394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95394</v>
      </c>
      <c r="O13" s="47">
        <f t="shared" si="1"/>
        <v>2.4498947044018697</v>
      </c>
      <c r="P13" s="9"/>
    </row>
    <row r="14" spans="1:133">
      <c r="A14" s="12"/>
      <c r="B14" s="25">
        <v>315</v>
      </c>
      <c r="C14" s="20" t="s">
        <v>125</v>
      </c>
      <c r="D14" s="46">
        <v>1171149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1171149</v>
      </c>
      <c r="O14" s="47">
        <f t="shared" si="1"/>
        <v>30.077276696286404</v>
      </c>
      <c r="P14" s="9"/>
    </row>
    <row r="15" spans="1:133">
      <c r="A15" s="12"/>
      <c r="B15" s="25">
        <v>316</v>
      </c>
      <c r="C15" s="20" t="s">
        <v>126</v>
      </c>
      <c r="D15" s="46">
        <v>549350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549350</v>
      </c>
      <c r="O15" s="47">
        <f t="shared" si="1"/>
        <v>14.108326056808259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4909782</v>
      </c>
      <c r="E16" s="32">
        <f t="shared" si="3"/>
        <v>0</v>
      </c>
      <c r="F16" s="32">
        <f t="shared" si="3"/>
        <v>0</v>
      </c>
      <c r="G16" s="32">
        <f t="shared" si="3"/>
        <v>604768</v>
      </c>
      <c r="H16" s="32">
        <f t="shared" si="3"/>
        <v>0</v>
      </c>
      <c r="I16" s="32">
        <f t="shared" si="3"/>
        <v>706701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6221251</v>
      </c>
      <c r="O16" s="45">
        <f t="shared" si="1"/>
        <v>159.77325491807488</v>
      </c>
      <c r="P16" s="10"/>
    </row>
    <row r="17" spans="1:16">
      <c r="A17" s="12"/>
      <c r="B17" s="25">
        <v>322</v>
      </c>
      <c r="C17" s="20" t="s">
        <v>0</v>
      </c>
      <c r="D17" s="46">
        <v>746723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746723</v>
      </c>
      <c r="O17" s="47">
        <f t="shared" si="1"/>
        <v>19.17723046895064</v>
      </c>
      <c r="P17" s="9"/>
    </row>
    <row r="18" spans="1:16">
      <c r="A18" s="12"/>
      <c r="B18" s="25">
        <v>323.10000000000002</v>
      </c>
      <c r="C18" s="20" t="s">
        <v>19</v>
      </c>
      <c r="D18" s="46">
        <v>3811164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3811164</v>
      </c>
      <c r="O18" s="47">
        <f t="shared" si="1"/>
        <v>97.877754378755967</v>
      </c>
      <c r="P18" s="9"/>
    </row>
    <row r="19" spans="1:16">
      <c r="A19" s="12"/>
      <c r="B19" s="25">
        <v>323.39999999999998</v>
      </c>
      <c r="C19" s="20" t="s">
        <v>101</v>
      </c>
      <c r="D19" s="46">
        <v>162973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162973</v>
      </c>
      <c r="O19" s="47">
        <f t="shared" si="1"/>
        <v>4.1854486619754478</v>
      </c>
      <c r="P19" s="9"/>
    </row>
    <row r="20" spans="1:16">
      <c r="A20" s="12"/>
      <c r="B20" s="25">
        <v>324.11</v>
      </c>
      <c r="C20" s="20" t="s">
        <v>20</v>
      </c>
      <c r="D20" s="46">
        <v>0</v>
      </c>
      <c r="E20" s="46">
        <v>0</v>
      </c>
      <c r="F20" s="46">
        <v>0</v>
      </c>
      <c r="G20" s="46">
        <v>333135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333135</v>
      </c>
      <c r="O20" s="47">
        <f t="shared" si="1"/>
        <v>8.5555241666238633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0</v>
      </c>
      <c r="F21" s="46">
        <v>0</v>
      </c>
      <c r="G21" s="46">
        <v>69264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69264</v>
      </c>
      <c r="O21" s="47">
        <f t="shared" si="1"/>
        <v>1.7788278802198367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706701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706701</v>
      </c>
      <c r="O22" s="47">
        <f t="shared" si="1"/>
        <v>18.149391340079099</v>
      </c>
      <c r="P22" s="9"/>
    </row>
    <row r="23" spans="1:16">
      <c r="A23" s="12"/>
      <c r="B23" s="25">
        <v>324.31</v>
      </c>
      <c r="C23" s="20" t="s">
        <v>24</v>
      </c>
      <c r="D23" s="46">
        <v>0</v>
      </c>
      <c r="E23" s="46">
        <v>0</v>
      </c>
      <c r="F23" s="46">
        <v>0</v>
      </c>
      <c r="G23" s="46">
        <v>202369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202369</v>
      </c>
      <c r="O23" s="47">
        <f t="shared" si="1"/>
        <v>5.197210950742206</v>
      </c>
      <c r="P23" s="9"/>
    </row>
    <row r="24" spans="1:16">
      <c r="A24" s="12"/>
      <c r="B24" s="25">
        <v>329</v>
      </c>
      <c r="C24" s="20" t="s">
        <v>28</v>
      </c>
      <c r="D24" s="46">
        <v>188922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188922</v>
      </c>
      <c r="O24" s="47">
        <f t="shared" si="1"/>
        <v>4.851867070727824</v>
      </c>
      <c r="P24" s="9"/>
    </row>
    <row r="25" spans="1:16" ht="15.75">
      <c r="A25" s="29" t="s">
        <v>30</v>
      </c>
      <c r="B25" s="30"/>
      <c r="C25" s="31"/>
      <c r="D25" s="32">
        <f t="shared" ref="D25:M25" si="5">SUM(D26:D40)</f>
        <v>5234533</v>
      </c>
      <c r="E25" s="32">
        <f t="shared" si="5"/>
        <v>5836925</v>
      </c>
      <c r="F25" s="32">
        <f t="shared" si="5"/>
        <v>401355</v>
      </c>
      <c r="G25" s="32">
        <f t="shared" si="5"/>
        <v>432783</v>
      </c>
      <c r="H25" s="32">
        <f t="shared" si="5"/>
        <v>0</v>
      </c>
      <c r="I25" s="32">
        <f t="shared" si="5"/>
        <v>62980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11968576</v>
      </c>
      <c r="O25" s="45">
        <f t="shared" si="1"/>
        <v>307.37521187528893</v>
      </c>
      <c r="P25" s="10"/>
    </row>
    <row r="26" spans="1:16">
      <c r="A26" s="12"/>
      <c r="B26" s="25">
        <v>331.2</v>
      </c>
      <c r="C26" s="20" t="s">
        <v>29</v>
      </c>
      <c r="D26" s="46">
        <v>157340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157340</v>
      </c>
      <c r="O26" s="47">
        <f t="shared" si="1"/>
        <v>4.0407827828856133</v>
      </c>
      <c r="P26" s="9"/>
    </row>
    <row r="27" spans="1:16">
      <c r="A27" s="12"/>
      <c r="B27" s="25">
        <v>331.5</v>
      </c>
      <c r="C27" s="20" t="s">
        <v>31</v>
      </c>
      <c r="D27" s="46">
        <v>0</v>
      </c>
      <c r="E27" s="46">
        <v>494981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494981</v>
      </c>
      <c r="O27" s="47">
        <f t="shared" si="1"/>
        <v>12.712029380040065</v>
      </c>
      <c r="P27" s="9"/>
    </row>
    <row r="28" spans="1:16">
      <c r="A28" s="12"/>
      <c r="B28" s="25">
        <v>334.2</v>
      </c>
      <c r="C28" s="20" t="s">
        <v>33</v>
      </c>
      <c r="D28" s="46">
        <v>114513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114513</v>
      </c>
      <c r="O28" s="47">
        <f t="shared" si="1"/>
        <v>2.9409060557809852</v>
      </c>
      <c r="P28" s="9"/>
    </row>
    <row r="29" spans="1:16">
      <c r="A29" s="12"/>
      <c r="B29" s="25">
        <v>335.12</v>
      </c>
      <c r="C29" s="20" t="s">
        <v>127</v>
      </c>
      <c r="D29" s="46">
        <v>1182026</v>
      </c>
      <c r="E29" s="46">
        <v>365705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1547731</v>
      </c>
      <c r="O29" s="47">
        <f t="shared" si="1"/>
        <v>39.748600339000461</v>
      </c>
      <c r="P29" s="9"/>
    </row>
    <row r="30" spans="1:16">
      <c r="A30" s="12"/>
      <c r="B30" s="25">
        <v>335.14</v>
      </c>
      <c r="C30" s="20" t="s">
        <v>128</v>
      </c>
      <c r="D30" s="46">
        <v>60377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60377</v>
      </c>
      <c r="O30" s="47">
        <f t="shared" si="1"/>
        <v>1.5505932508089784</v>
      </c>
      <c r="P30" s="9"/>
    </row>
    <row r="31" spans="1:16">
      <c r="A31" s="12"/>
      <c r="B31" s="25">
        <v>335.15</v>
      </c>
      <c r="C31" s="20" t="s">
        <v>129</v>
      </c>
      <c r="D31" s="46">
        <v>21425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21425</v>
      </c>
      <c r="O31" s="47">
        <f t="shared" si="1"/>
        <v>0.55023370486414303</v>
      </c>
      <c r="P31" s="9"/>
    </row>
    <row r="32" spans="1:16">
      <c r="A32" s="12"/>
      <c r="B32" s="25">
        <v>335.18</v>
      </c>
      <c r="C32" s="20" t="s">
        <v>130</v>
      </c>
      <c r="D32" s="46">
        <v>3422450</v>
      </c>
      <c r="E32" s="46">
        <v>2048292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5470742</v>
      </c>
      <c r="O32" s="47">
        <f t="shared" si="1"/>
        <v>140.49879295289949</v>
      </c>
      <c r="P32" s="9"/>
    </row>
    <row r="33" spans="1:16">
      <c r="A33" s="12"/>
      <c r="B33" s="25">
        <v>335.23</v>
      </c>
      <c r="C33" s="20" t="s">
        <v>103</v>
      </c>
      <c r="D33" s="46">
        <v>4828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4828</v>
      </c>
      <c r="O33" s="47">
        <f t="shared" si="1"/>
        <v>0.12399198726180082</v>
      </c>
      <c r="P33" s="9"/>
    </row>
    <row r="34" spans="1:16">
      <c r="A34" s="12"/>
      <c r="B34" s="25">
        <v>335.49</v>
      </c>
      <c r="C34" s="20" t="s">
        <v>47</v>
      </c>
      <c r="D34" s="46">
        <v>0</v>
      </c>
      <c r="E34" s="46">
        <v>43028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43028</v>
      </c>
      <c r="O34" s="47">
        <f t="shared" si="1"/>
        <v>1.1050387795983359</v>
      </c>
      <c r="P34" s="9"/>
    </row>
    <row r="35" spans="1:16">
      <c r="A35" s="12"/>
      <c r="B35" s="25">
        <v>335.7</v>
      </c>
      <c r="C35" s="20" t="s">
        <v>176</v>
      </c>
      <c r="D35" s="46">
        <v>0</v>
      </c>
      <c r="E35" s="46">
        <v>0</v>
      </c>
      <c r="F35" s="46">
        <v>401355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401355</v>
      </c>
      <c r="O35" s="47">
        <f t="shared" si="1"/>
        <v>10.307540192100262</v>
      </c>
      <c r="P35" s="9"/>
    </row>
    <row r="36" spans="1:16">
      <c r="A36" s="12"/>
      <c r="B36" s="25">
        <v>337.3</v>
      </c>
      <c r="C36" s="20" t="s">
        <v>104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62980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7">SUM(D36:M36)</f>
        <v>62980</v>
      </c>
      <c r="O36" s="47">
        <f t="shared" si="1"/>
        <v>1.6174431146951564</v>
      </c>
      <c r="P36" s="9"/>
    </row>
    <row r="37" spans="1:16">
      <c r="A37" s="12"/>
      <c r="B37" s="25">
        <v>337.4</v>
      </c>
      <c r="C37" s="20" t="s">
        <v>132</v>
      </c>
      <c r="D37" s="46">
        <v>0</v>
      </c>
      <c r="E37" s="46">
        <v>2884919</v>
      </c>
      <c r="F37" s="46">
        <v>0</v>
      </c>
      <c r="G37" s="46">
        <v>432783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3317702</v>
      </c>
      <c r="O37" s="47">
        <f t="shared" ref="O37:O68" si="8">(N37/O$75)</f>
        <v>85.204735733730544</v>
      </c>
      <c r="P37" s="9"/>
    </row>
    <row r="38" spans="1:16">
      <c r="A38" s="12"/>
      <c r="B38" s="25">
        <v>337.7</v>
      </c>
      <c r="C38" s="20" t="s">
        <v>48</v>
      </c>
      <c r="D38" s="46">
        <v>204730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204730</v>
      </c>
      <c r="O38" s="47">
        <f t="shared" si="8"/>
        <v>5.2578458061533722</v>
      </c>
      <c r="P38" s="9"/>
    </row>
    <row r="39" spans="1:16">
      <c r="A39" s="12"/>
      <c r="B39" s="25">
        <v>338</v>
      </c>
      <c r="C39" s="20" t="s">
        <v>49</v>
      </c>
      <c r="D39" s="46">
        <v>13910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13910</v>
      </c>
      <c r="O39" s="47">
        <f t="shared" si="8"/>
        <v>0.35723457804715186</v>
      </c>
      <c r="P39" s="9"/>
    </row>
    <row r="40" spans="1:16">
      <c r="A40" s="12"/>
      <c r="B40" s="25">
        <v>339</v>
      </c>
      <c r="C40" s="20" t="s">
        <v>50</v>
      </c>
      <c r="D40" s="46">
        <v>52934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52934</v>
      </c>
      <c r="O40" s="47">
        <f t="shared" si="8"/>
        <v>1.3594432174225692</v>
      </c>
      <c r="P40" s="9"/>
    </row>
    <row r="41" spans="1:16" ht="15.75">
      <c r="A41" s="29" t="s">
        <v>55</v>
      </c>
      <c r="B41" s="30"/>
      <c r="C41" s="31"/>
      <c r="D41" s="32">
        <f t="shared" ref="D41:M41" si="9">SUM(D42:D55)</f>
        <v>1873391</v>
      </c>
      <c r="E41" s="32">
        <f t="shared" si="9"/>
        <v>43493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28975284</v>
      </c>
      <c r="J41" s="32">
        <f t="shared" si="9"/>
        <v>2177123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33069291</v>
      </c>
      <c r="O41" s="45">
        <f t="shared" si="8"/>
        <v>849.28067697365043</v>
      </c>
      <c r="P41" s="10"/>
    </row>
    <row r="42" spans="1:16">
      <c r="A42" s="12"/>
      <c r="B42" s="25">
        <v>341.1</v>
      </c>
      <c r="C42" s="20" t="s">
        <v>171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2177123</v>
      </c>
      <c r="K42" s="46">
        <v>0</v>
      </c>
      <c r="L42" s="46">
        <v>0</v>
      </c>
      <c r="M42" s="46">
        <v>0</v>
      </c>
      <c r="N42" s="46">
        <f t="shared" si="7"/>
        <v>2177123</v>
      </c>
      <c r="O42" s="47">
        <f t="shared" si="8"/>
        <v>55.912553289845398</v>
      </c>
      <c r="P42" s="9"/>
    </row>
    <row r="43" spans="1:16">
      <c r="A43" s="12"/>
      <c r="B43" s="25">
        <v>341.3</v>
      </c>
      <c r="C43" s="20" t="s">
        <v>135</v>
      </c>
      <c r="D43" s="46">
        <v>124505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5" si="10">SUM(D43:M43)</f>
        <v>124505</v>
      </c>
      <c r="O43" s="47">
        <f t="shared" si="8"/>
        <v>3.1975191329806361</v>
      </c>
      <c r="P43" s="9"/>
    </row>
    <row r="44" spans="1:16">
      <c r="A44" s="12"/>
      <c r="B44" s="25">
        <v>341.9</v>
      </c>
      <c r="C44" s="20" t="s">
        <v>136</v>
      </c>
      <c r="D44" s="46">
        <v>108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108</v>
      </c>
      <c r="O44" s="47">
        <f t="shared" si="8"/>
        <v>2.7736401458729261E-3</v>
      </c>
      <c r="P44" s="9"/>
    </row>
    <row r="45" spans="1:16">
      <c r="A45" s="12"/>
      <c r="B45" s="25">
        <v>342.6</v>
      </c>
      <c r="C45" s="20" t="s">
        <v>61</v>
      </c>
      <c r="D45" s="46">
        <v>840100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840100</v>
      </c>
      <c r="O45" s="47">
        <f t="shared" si="8"/>
        <v>21.575324875443012</v>
      </c>
      <c r="P45" s="9"/>
    </row>
    <row r="46" spans="1:16">
      <c r="A46" s="12"/>
      <c r="B46" s="25">
        <v>342.9</v>
      </c>
      <c r="C46" s="20" t="s">
        <v>62</v>
      </c>
      <c r="D46" s="46">
        <v>28602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28602</v>
      </c>
      <c r="O46" s="47">
        <f t="shared" si="8"/>
        <v>0.73455236529867995</v>
      </c>
      <c r="P46" s="9"/>
    </row>
    <row r="47" spans="1:16">
      <c r="A47" s="12"/>
      <c r="B47" s="25">
        <v>343.3</v>
      </c>
      <c r="C47" s="20" t="s">
        <v>115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6947288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6947288</v>
      </c>
      <c r="O47" s="47">
        <f t="shared" si="8"/>
        <v>178.41923057167804</v>
      </c>
      <c r="P47" s="9"/>
    </row>
    <row r="48" spans="1:16">
      <c r="A48" s="12"/>
      <c r="B48" s="25">
        <v>343.4</v>
      </c>
      <c r="C48" s="20" t="s">
        <v>63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7697779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7697779</v>
      </c>
      <c r="O48" s="47">
        <f t="shared" si="8"/>
        <v>197.69323026349582</v>
      </c>
      <c r="P48" s="9"/>
    </row>
    <row r="49" spans="1:16">
      <c r="A49" s="12"/>
      <c r="B49" s="25">
        <v>343.5</v>
      </c>
      <c r="C49" s="20" t="s">
        <v>116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11340752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11340752</v>
      </c>
      <c r="O49" s="47">
        <f t="shared" si="8"/>
        <v>291.25152807026558</v>
      </c>
      <c r="P49" s="9"/>
    </row>
    <row r="50" spans="1:16">
      <c r="A50" s="12"/>
      <c r="B50" s="25">
        <v>343.8</v>
      </c>
      <c r="C50" s="20" t="s">
        <v>65</v>
      </c>
      <c r="D50" s="46">
        <v>165259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165259</v>
      </c>
      <c r="O50" s="47">
        <f t="shared" si="8"/>
        <v>4.2441573783964248</v>
      </c>
      <c r="P50" s="9"/>
    </row>
    <row r="51" spans="1:16">
      <c r="A51" s="12"/>
      <c r="B51" s="25">
        <v>343.9</v>
      </c>
      <c r="C51" s="20" t="s">
        <v>66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2989465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2989465</v>
      </c>
      <c r="O51" s="47">
        <f t="shared" si="8"/>
        <v>76.775001284092667</v>
      </c>
      <c r="P51" s="9"/>
    </row>
    <row r="52" spans="1:16">
      <c r="A52" s="12"/>
      <c r="B52" s="25">
        <v>345.1</v>
      </c>
      <c r="C52" s="20" t="s">
        <v>68</v>
      </c>
      <c r="D52" s="46">
        <v>0</v>
      </c>
      <c r="E52" s="46">
        <v>43493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43493</v>
      </c>
      <c r="O52" s="47">
        <f t="shared" si="8"/>
        <v>1.1169808413375109</v>
      </c>
      <c r="P52" s="9"/>
    </row>
    <row r="53" spans="1:16">
      <c r="A53" s="12"/>
      <c r="B53" s="25">
        <v>346.9</v>
      </c>
      <c r="C53" s="20" t="s">
        <v>69</v>
      </c>
      <c r="D53" s="46">
        <v>17444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17444</v>
      </c>
      <c r="O53" s="47">
        <f t="shared" si="8"/>
        <v>0.44799424726488263</v>
      </c>
      <c r="P53" s="9"/>
    </row>
    <row r="54" spans="1:16">
      <c r="A54" s="12"/>
      <c r="B54" s="25">
        <v>347.2</v>
      </c>
      <c r="C54" s="20" t="s">
        <v>70</v>
      </c>
      <c r="D54" s="46">
        <v>684861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684861</v>
      </c>
      <c r="O54" s="47">
        <f t="shared" si="8"/>
        <v>17.58849966613591</v>
      </c>
      <c r="P54" s="9"/>
    </row>
    <row r="55" spans="1:16">
      <c r="A55" s="12"/>
      <c r="B55" s="25">
        <v>347.4</v>
      </c>
      <c r="C55" s="20" t="s">
        <v>71</v>
      </c>
      <c r="D55" s="46">
        <v>12512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12512</v>
      </c>
      <c r="O55" s="47">
        <f t="shared" si="8"/>
        <v>0.321331347270019</v>
      </c>
      <c r="P55" s="9"/>
    </row>
    <row r="56" spans="1:16" ht="15.75">
      <c r="A56" s="29" t="s">
        <v>56</v>
      </c>
      <c r="B56" s="30"/>
      <c r="C56" s="31"/>
      <c r="D56" s="32">
        <f t="shared" ref="D56:M56" si="11">SUM(D57:D60)</f>
        <v>120598</v>
      </c>
      <c r="E56" s="32">
        <f t="shared" si="11"/>
        <v>0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 t="shared" ref="N56:N62" si="12">SUM(D56:M56)</f>
        <v>120598</v>
      </c>
      <c r="O56" s="45">
        <f t="shared" si="8"/>
        <v>3.0971801325183623</v>
      </c>
      <c r="P56" s="10"/>
    </row>
    <row r="57" spans="1:16">
      <c r="A57" s="13"/>
      <c r="B57" s="39">
        <v>351.1</v>
      </c>
      <c r="C57" s="21" t="s">
        <v>74</v>
      </c>
      <c r="D57" s="46">
        <v>79424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79424</v>
      </c>
      <c r="O57" s="47">
        <f t="shared" si="8"/>
        <v>2.0397555087575121</v>
      </c>
      <c r="P57" s="9"/>
    </row>
    <row r="58" spans="1:16">
      <c r="A58" s="13"/>
      <c r="B58" s="39">
        <v>352</v>
      </c>
      <c r="C58" s="21" t="s">
        <v>75</v>
      </c>
      <c r="D58" s="46">
        <v>3819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3819</v>
      </c>
      <c r="O58" s="47">
        <f t="shared" si="8"/>
        <v>9.8078997380450977E-2</v>
      </c>
      <c r="P58" s="9"/>
    </row>
    <row r="59" spans="1:16">
      <c r="A59" s="13"/>
      <c r="B59" s="39">
        <v>354</v>
      </c>
      <c r="C59" s="21" t="s">
        <v>76</v>
      </c>
      <c r="D59" s="46">
        <v>800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800</v>
      </c>
      <c r="O59" s="47">
        <f t="shared" si="8"/>
        <v>2.0545482562021676E-2</v>
      </c>
      <c r="P59" s="9"/>
    </row>
    <row r="60" spans="1:16">
      <c r="A60" s="13"/>
      <c r="B60" s="39">
        <v>359</v>
      </c>
      <c r="C60" s="21" t="s">
        <v>77</v>
      </c>
      <c r="D60" s="46">
        <v>36555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36555</v>
      </c>
      <c r="O60" s="47">
        <f t="shared" si="8"/>
        <v>0.93880014381837795</v>
      </c>
      <c r="P60" s="9"/>
    </row>
    <row r="61" spans="1:16" ht="15.75">
      <c r="A61" s="29" t="s">
        <v>3</v>
      </c>
      <c r="B61" s="30"/>
      <c r="C61" s="31"/>
      <c r="D61" s="32">
        <f t="shared" ref="D61:M61" si="13">SUM(D62:D70)</f>
        <v>618429</v>
      </c>
      <c r="E61" s="32">
        <f t="shared" si="13"/>
        <v>57705</v>
      </c>
      <c r="F61" s="32">
        <f t="shared" si="13"/>
        <v>716</v>
      </c>
      <c r="G61" s="32">
        <f t="shared" si="13"/>
        <v>47128</v>
      </c>
      <c r="H61" s="32">
        <f t="shared" si="13"/>
        <v>0</v>
      </c>
      <c r="I61" s="32">
        <f t="shared" si="13"/>
        <v>753244</v>
      </c>
      <c r="J61" s="32">
        <f t="shared" si="13"/>
        <v>87980</v>
      </c>
      <c r="K61" s="32">
        <f t="shared" si="13"/>
        <v>7171287</v>
      </c>
      <c r="L61" s="32">
        <f t="shared" si="13"/>
        <v>0</v>
      </c>
      <c r="M61" s="32">
        <f t="shared" si="13"/>
        <v>0</v>
      </c>
      <c r="N61" s="32">
        <f t="shared" si="12"/>
        <v>8736489</v>
      </c>
      <c r="O61" s="45">
        <f t="shared" si="8"/>
        <v>224.36922800349274</v>
      </c>
      <c r="P61" s="10"/>
    </row>
    <row r="62" spans="1:16">
      <c r="A62" s="12"/>
      <c r="B62" s="25">
        <v>361.1</v>
      </c>
      <c r="C62" s="20" t="s">
        <v>78</v>
      </c>
      <c r="D62" s="46">
        <v>251280</v>
      </c>
      <c r="E62" s="46">
        <v>52826</v>
      </c>
      <c r="F62" s="46">
        <v>716</v>
      </c>
      <c r="G62" s="46">
        <v>47128</v>
      </c>
      <c r="H62" s="46">
        <v>0</v>
      </c>
      <c r="I62" s="46">
        <v>553538</v>
      </c>
      <c r="J62" s="46">
        <v>87980</v>
      </c>
      <c r="K62" s="46">
        <v>458264</v>
      </c>
      <c r="L62" s="46">
        <v>0</v>
      </c>
      <c r="M62" s="46">
        <v>0</v>
      </c>
      <c r="N62" s="46">
        <f t="shared" si="12"/>
        <v>1451732</v>
      </c>
      <c r="O62" s="47">
        <f t="shared" si="8"/>
        <v>37.283168113411065</v>
      </c>
      <c r="P62" s="9"/>
    </row>
    <row r="63" spans="1:16">
      <c r="A63" s="12"/>
      <c r="B63" s="25">
        <v>361.2</v>
      </c>
      <c r="C63" s="20" t="s">
        <v>117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771742</v>
      </c>
      <c r="L63" s="46">
        <v>0</v>
      </c>
      <c r="M63" s="46">
        <v>0</v>
      </c>
      <c r="N63" s="46">
        <f t="shared" ref="N63:N70" si="14">SUM(D63:M63)</f>
        <v>771742</v>
      </c>
      <c r="O63" s="47">
        <f t="shared" si="8"/>
        <v>19.819764754224664</v>
      </c>
      <c r="P63" s="9"/>
    </row>
    <row r="64" spans="1:16">
      <c r="A64" s="12"/>
      <c r="B64" s="25">
        <v>361.3</v>
      </c>
      <c r="C64" s="20" t="s">
        <v>79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1942923</v>
      </c>
      <c r="L64" s="46">
        <v>0</v>
      </c>
      <c r="M64" s="46">
        <v>0</v>
      </c>
      <c r="N64" s="46">
        <f t="shared" si="14"/>
        <v>1942923</v>
      </c>
      <c r="O64" s="47">
        <f t="shared" si="8"/>
        <v>49.897863269813548</v>
      </c>
      <c r="P64" s="9"/>
    </row>
    <row r="65" spans="1:119">
      <c r="A65" s="12"/>
      <c r="B65" s="25">
        <v>361.4</v>
      </c>
      <c r="C65" s="20" t="s">
        <v>167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79746</v>
      </c>
      <c r="L65" s="46">
        <v>0</v>
      </c>
      <c r="M65" s="46">
        <v>0</v>
      </c>
      <c r="N65" s="46">
        <f t="shared" si="14"/>
        <v>79746</v>
      </c>
      <c r="O65" s="47">
        <f t="shared" si="8"/>
        <v>2.0480250654887255</v>
      </c>
      <c r="P65" s="9"/>
    </row>
    <row r="66" spans="1:119">
      <c r="A66" s="12"/>
      <c r="B66" s="25">
        <v>364</v>
      </c>
      <c r="C66" s="20" t="s">
        <v>140</v>
      </c>
      <c r="D66" s="46">
        <v>119420</v>
      </c>
      <c r="E66" s="46">
        <v>3198</v>
      </c>
      <c r="F66" s="46">
        <v>0</v>
      </c>
      <c r="G66" s="46">
        <v>0</v>
      </c>
      <c r="H66" s="46">
        <v>0</v>
      </c>
      <c r="I66" s="46">
        <v>-369291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-246673</v>
      </c>
      <c r="O66" s="47">
        <f t="shared" si="8"/>
        <v>-6.3350197750269661</v>
      </c>
      <c r="P66" s="9"/>
    </row>
    <row r="67" spans="1:119">
      <c r="A67" s="12"/>
      <c r="B67" s="25">
        <v>365</v>
      </c>
      <c r="C67" s="20" t="s">
        <v>141</v>
      </c>
      <c r="D67" s="46">
        <v>2714</v>
      </c>
      <c r="E67" s="46">
        <v>1681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4395</v>
      </c>
      <c r="O67" s="47">
        <f t="shared" si="8"/>
        <v>0.11287174482510658</v>
      </c>
      <c r="P67" s="9"/>
    </row>
    <row r="68" spans="1:119">
      <c r="A68" s="12"/>
      <c r="B68" s="25">
        <v>366</v>
      </c>
      <c r="C68" s="20" t="s">
        <v>83</v>
      </c>
      <c r="D68" s="46">
        <v>155327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155327</v>
      </c>
      <c r="O68" s="47">
        <f t="shared" si="8"/>
        <v>3.9890852123889258</v>
      </c>
      <c r="P68" s="9"/>
    </row>
    <row r="69" spans="1:119">
      <c r="A69" s="12"/>
      <c r="B69" s="25">
        <v>368</v>
      </c>
      <c r="C69" s="20" t="s">
        <v>84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3918612</v>
      </c>
      <c r="L69" s="46">
        <v>0</v>
      </c>
      <c r="M69" s="46">
        <v>0</v>
      </c>
      <c r="N69" s="46">
        <f t="shared" si="14"/>
        <v>3918612</v>
      </c>
      <c r="O69" s="47">
        <f>(N69/O$75)</f>
        <v>100.63721814166111</v>
      </c>
      <c r="P69" s="9"/>
    </row>
    <row r="70" spans="1:119">
      <c r="A70" s="12"/>
      <c r="B70" s="25">
        <v>369.9</v>
      </c>
      <c r="C70" s="20" t="s">
        <v>85</v>
      </c>
      <c r="D70" s="46">
        <v>89688</v>
      </c>
      <c r="E70" s="46">
        <v>0</v>
      </c>
      <c r="F70" s="46">
        <v>0</v>
      </c>
      <c r="G70" s="46">
        <v>0</v>
      </c>
      <c r="H70" s="46">
        <v>0</v>
      </c>
      <c r="I70" s="46">
        <v>568997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658685</v>
      </c>
      <c r="O70" s="47">
        <f>(N70/O$75)</f>
        <v>16.916251476706559</v>
      </c>
      <c r="P70" s="9"/>
    </row>
    <row r="71" spans="1:119" ht="15.75">
      <c r="A71" s="29" t="s">
        <v>57</v>
      </c>
      <c r="B71" s="30"/>
      <c r="C71" s="31"/>
      <c r="D71" s="32">
        <f t="shared" ref="D71:M71" si="15">SUM(D72:D72)</f>
        <v>0</v>
      </c>
      <c r="E71" s="32">
        <f t="shared" si="15"/>
        <v>439449</v>
      </c>
      <c r="F71" s="32">
        <f t="shared" si="15"/>
        <v>813894</v>
      </c>
      <c r="G71" s="32">
        <f t="shared" si="15"/>
        <v>13180840</v>
      </c>
      <c r="H71" s="32">
        <f t="shared" si="15"/>
        <v>0</v>
      </c>
      <c r="I71" s="32">
        <f t="shared" si="15"/>
        <v>911929</v>
      </c>
      <c r="J71" s="32">
        <f t="shared" si="15"/>
        <v>16309</v>
      </c>
      <c r="K71" s="32">
        <f t="shared" si="15"/>
        <v>0</v>
      </c>
      <c r="L71" s="32">
        <f t="shared" si="15"/>
        <v>0</v>
      </c>
      <c r="M71" s="32">
        <f t="shared" si="15"/>
        <v>0</v>
      </c>
      <c r="N71" s="32">
        <f>SUM(D71:M71)</f>
        <v>15362421</v>
      </c>
      <c r="O71" s="45">
        <f>(N71/O$75)</f>
        <v>394.5354409574195</v>
      </c>
      <c r="P71" s="9"/>
    </row>
    <row r="72" spans="1:119" ht="15.75" thickBot="1">
      <c r="A72" s="12"/>
      <c r="B72" s="25">
        <v>381</v>
      </c>
      <c r="C72" s="20" t="s">
        <v>86</v>
      </c>
      <c r="D72" s="46">
        <v>0</v>
      </c>
      <c r="E72" s="46">
        <v>439449</v>
      </c>
      <c r="F72" s="46">
        <v>813894</v>
      </c>
      <c r="G72" s="46">
        <v>13180840</v>
      </c>
      <c r="H72" s="46">
        <v>0</v>
      </c>
      <c r="I72" s="46">
        <v>911929</v>
      </c>
      <c r="J72" s="46">
        <v>16309</v>
      </c>
      <c r="K72" s="46">
        <v>0</v>
      </c>
      <c r="L72" s="46">
        <v>0</v>
      </c>
      <c r="M72" s="46">
        <v>0</v>
      </c>
      <c r="N72" s="46">
        <f>SUM(D72:M72)</f>
        <v>15362421</v>
      </c>
      <c r="O72" s="47">
        <f>(N72/O$75)</f>
        <v>394.5354409574195</v>
      </c>
      <c r="P72" s="9"/>
    </row>
    <row r="73" spans="1:119" ht="16.5" thickBot="1">
      <c r="A73" s="14" t="s">
        <v>72</v>
      </c>
      <c r="B73" s="23"/>
      <c r="C73" s="22"/>
      <c r="D73" s="15">
        <f t="shared" ref="D73:M73" si="16">SUM(D5,D16,D25,D41,D56,D61,D71)</f>
        <v>30851653</v>
      </c>
      <c r="E73" s="15">
        <f t="shared" si="16"/>
        <v>8372948</v>
      </c>
      <c r="F73" s="15">
        <f t="shared" si="16"/>
        <v>1215965</v>
      </c>
      <c r="G73" s="15">
        <f t="shared" si="16"/>
        <v>14265519</v>
      </c>
      <c r="H73" s="15">
        <f t="shared" si="16"/>
        <v>0</v>
      </c>
      <c r="I73" s="15">
        <f t="shared" si="16"/>
        <v>31410138</v>
      </c>
      <c r="J73" s="15">
        <f t="shared" si="16"/>
        <v>2281412</v>
      </c>
      <c r="K73" s="15">
        <f t="shared" si="16"/>
        <v>7171287</v>
      </c>
      <c r="L73" s="15">
        <f t="shared" si="16"/>
        <v>0</v>
      </c>
      <c r="M73" s="15">
        <f t="shared" si="16"/>
        <v>0</v>
      </c>
      <c r="N73" s="15">
        <f>SUM(D73:M73)</f>
        <v>95568922</v>
      </c>
      <c r="O73" s="38">
        <f>(N73/O$75)</f>
        <v>2454.387025527762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48" t="s">
        <v>177</v>
      </c>
      <c r="M75" s="48"/>
      <c r="N75" s="48"/>
      <c r="O75" s="43">
        <v>38938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110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88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15417599</v>
      </c>
      <c r="E5" s="27">
        <f t="shared" si="0"/>
        <v>2346162</v>
      </c>
      <c r="F5" s="27">
        <f t="shared" si="0"/>
        <v>389656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18153417</v>
      </c>
      <c r="O5" s="33">
        <f t="shared" ref="O5:O36" si="1">(N5/O$76)</f>
        <v>474.01668538005589</v>
      </c>
      <c r="P5" s="6"/>
    </row>
    <row r="6" spans="1:133">
      <c r="A6" s="12"/>
      <c r="B6" s="25">
        <v>311</v>
      </c>
      <c r="C6" s="20" t="s">
        <v>2</v>
      </c>
      <c r="D6" s="46">
        <v>8561406</v>
      </c>
      <c r="E6" s="46">
        <v>1037014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9598420</v>
      </c>
      <c r="O6" s="47">
        <f t="shared" si="1"/>
        <v>250.63111993106509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186600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186600</v>
      </c>
      <c r="O7" s="47">
        <f t="shared" si="1"/>
        <v>4.8724443167872158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1122548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1122548</v>
      </c>
      <c r="O8" s="47">
        <f t="shared" si="1"/>
        <v>29.311643209650885</v>
      </c>
      <c r="P8" s="9"/>
    </row>
    <row r="9" spans="1:133">
      <c r="A9" s="12"/>
      <c r="B9" s="25">
        <v>312.51</v>
      </c>
      <c r="C9" s="20" t="s">
        <v>95</v>
      </c>
      <c r="D9" s="46">
        <v>230688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230688</v>
      </c>
      <c r="O9" s="47">
        <f t="shared" si="1"/>
        <v>6.0236572055252369</v>
      </c>
      <c r="P9" s="9"/>
    </row>
    <row r="10" spans="1:133">
      <c r="A10" s="12"/>
      <c r="B10" s="25">
        <v>312.52</v>
      </c>
      <c r="C10" s="20" t="s">
        <v>123</v>
      </c>
      <c r="D10" s="46">
        <v>312590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312590</v>
      </c>
      <c r="O10" s="47">
        <f t="shared" si="1"/>
        <v>8.1622581403243082</v>
      </c>
      <c r="P10" s="9"/>
    </row>
    <row r="11" spans="1:133">
      <c r="A11" s="12"/>
      <c r="B11" s="25">
        <v>314.10000000000002</v>
      </c>
      <c r="C11" s="20" t="s">
        <v>12</v>
      </c>
      <c r="D11" s="46">
        <v>3861671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3861671</v>
      </c>
      <c r="O11" s="47">
        <f t="shared" si="1"/>
        <v>100.83481734861739</v>
      </c>
      <c r="P11" s="9"/>
    </row>
    <row r="12" spans="1:133">
      <c r="A12" s="12"/>
      <c r="B12" s="25">
        <v>314.3</v>
      </c>
      <c r="C12" s="20" t="s">
        <v>13</v>
      </c>
      <c r="D12" s="46">
        <v>591891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591891</v>
      </c>
      <c r="O12" s="47">
        <f t="shared" si="1"/>
        <v>15.455283703684362</v>
      </c>
      <c r="P12" s="9"/>
    </row>
    <row r="13" spans="1:133">
      <c r="A13" s="12"/>
      <c r="B13" s="25">
        <v>314.8</v>
      </c>
      <c r="C13" s="20" t="s">
        <v>14</v>
      </c>
      <c r="D13" s="46">
        <v>76328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76328</v>
      </c>
      <c r="O13" s="47">
        <f t="shared" si="1"/>
        <v>1.9930542862365199</v>
      </c>
      <c r="P13" s="9"/>
    </row>
    <row r="14" spans="1:133">
      <c r="A14" s="12"/>
      <c r="B14" s="25">
        <v>315</v>
      </c>
      <c r="C14" s="20" t="s">
        <v>125</v>
      </c>
      <c r="D14" s="46">
        <v>1146197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1146197</v>
      </c>
      <c r="O14" s="47">
        <f t="shared" si="1"/>
        <v>29.929158941953677</v>
      </c>
      <c r="P14" s="9"/>
    </row>
    <row r="15" spans="1:133">
      <c r="A15" s="12"/>
      <c r="B15" s="25">
        <v>316</v>
      </c>
      <c r="C15" s="20" t="s">
        <v>126</v>
      </c>
      <c r="D15" s="46">
        <v>530728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530728</v>
      </c>
      <c r="O15" s="47">
        <f t="shared" si="1"/>
        <v>13.858213437083844</v>
      </c>
      <c r="P15" s="9"/>
    </row>
    <row r="16" spans="1:133">
      <c r="A16" s="12"/>
      <c r="B16" s="25">
        <v>319</v>
      </c>
      <c r="C16" s="20" t="s">
        <v>17</v>
      </c>
      <c r="D16" s="46">
        <v>106100</v>
      </c>
      <c r="E16" s="46">
        <v>0</v>
      </c>
      <c r="F16" s="46">
        <v>389656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495756</v>
      </c>
      <c r="O16" s="47">
        <f t="shared" si="1"/>
        <v>12.945034859127347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SUM(D18:D24)</f>
        <v>4711902</v>
      </c>
      <c r="E17" s="32">
        <f t="shared" si="3"/>
        <v>0</v>
      </c>
      <c r="F17" s="32">
        <f t="shared" si="3"/>
        <v>0</v>
      </c>
      <c r="G17" s="32">
        <f t="shared" si="3"/>
        <v>596888</v>
      </c>
      <c r="H17" s="32">
        <f t="shared" si="3"/>
        <v>0</v>
      </c>
      <c r="I17" s="32">
        <f t="shared" si="3"/>
        <v>569304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5878094</v>
      </c>
      <c r="O17" s="45">
        <f t="shared" si="1"/>
        <v>153.48706164973757</v>
      </c>
      <c r="P17" s="10"/>
    </row>
    <row r="18" spans="1:16">
      <c r="A18" s="12"/>
      <c r="B18" s="25">
        <v>323.10000000000002</v>
      </c>
      <c r="C18" s="20" t="s">
        <v>19</v>
      </c>
      <c r="D18" s="46">
        <v>3767920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3767920</v>
      </c>
      <c r="O18" s="47">
        <f t="shared" si="1"/>
        <v>98.38681881087291</v>
      </c>
      <c r="P18" s="9"/>
    </row>
    <row r="19" spans="1:16">
      <c r="A19" s="12"/>
      <c r="B19" s="25">
        <v>323.39999999999998</v>
      </c>
      <c r="C19" s="20" t="s">
        <v>101</v>
      </c>
      <c r="D19" s="46">
        <v>166856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166856</v>
      </c>
      <c r="O19" s="47">
        <f t="shared" si="1"/>
        <v>4.356894795937019</v>
      </c>
      <c r="P19" s="9"/>
    </row>
    <row r="20" spans="1:16">
      <c r="A20" s="12"/>
      <c r="B20" s="25">
        <v>324.11</v>
      </c>
      <c r="C20" s="20" t="s">
        <v>20</v>
      </c>
      <c r="D20" s="46">
        <v>0</v>
      </c>
      <c r="E20" s="46">
        <v>0</v>
      </c>
      <c r="F20" s="46">
        <v>0</v>
      </c>
      <c r="G20" s="46">
        <v>241098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241098</v>
      </c>
      <c r="O20" s="47">
        <f t="shared" si="1"/>
        <v>6.2954800637125627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0</v>
      </c>
      <c r="F21" s="46">
        <v>0</v>
      </c>
      <c r="G21" s="46">
        <v>106997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106997</v>
      </c>
      <c r="O21" s="47">
        <f t="shared" si="1"/>
        <v>2.7938741938010812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569304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569304</v>
      </c>
      <c r="O22" s="47">
        <f t="shared" si="1"/>
        <v>14.865498603023736</v>
      </c>
      <c r="P22" s="9"/>
    </row>
    <row r="23" spans="1:16">
      <c r="A23" s="12"/>
      <c r="B23" s="25">
        <v>324.31</v>
      </c>
      <c r="C23" s="20" t="s">
        <v>24</v>
      </c>
      <c r="D23" s="46">
        <v>0</v>
      </c>
      <c r="E23" s="46">
        <v>0</v>
      </c>
      <c r="F23" s="46">
        <v>0</v>
      </c>
      <c r="G23" s="46">
        <v>248793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248793</v>
      </c>
      <c r="O23" s="47">
        <f t="shared" si="1"/>
        <v>6.4964096404418097</v>
      </c>
      <c r="P23" s="9"/>
    </row>
    <row r="24" spans="1:16">
      <c r="A24" s="12"/>
      <c r="B24" s="25">
        <v>329</v>
      </c>
      <c r="C24" s="20" t="s">
        <v>28</v>
      </c>
      <c r="D24" s="46">
        <v>777126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5">SUM(D24:M24)</f>
        <v>777126</v>
      </c>
      <c r="O24" s="47">
        <f t="shared" si="1"/>
        <v>20.292085541948456</v>
      </c>
      <c r="P24" s="9"/>
    </row>
    <row r="25" spans="1:16" ht="15.75">
      <c r="A25" s="29" t="s">
        <v>30</v>
      </c>
      <c r="B25" s="30"/>
      <c r="C25" s="31"/>
      <c r="D25" s="32">
        <f t="shared" ref="D25:M25" si="6">SUM(D26:D39)</f>
        <v>4795692</v>
      </c>
      <c r="E25" s="32">
        <f t="shared" si="6"/>
        <v>3110562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859635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8765889</v>
      </c>
      <c r="O25" s="45">
        <f t="shared" si="1"/>
        <v>228.89231532496018</v>
      </c>
      <c r="P25" s="10"/>
    </row>
    <row r="26" spans="1:16">
      <c r="A26" s="12"/>
      <c r="B26" s="25">
        <v>331.2</v>
      </c>
      <c r="C26" s="20" t="s">
        <v>29</v>
      </c>
      <c r="D26" s="46">
        <v>91378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91378</v>
      </c>
      <c r="O26" s="47">
        <f t="shared" si="1"/>
        <v>2.3860354596965818</v>
      </c>
      <c r="P26" s="9"/>
    </row>
    <row r="27" spans="1:16">
      <c r="A27" s="12"/>
      <c r="B27" s="25">
        <v>331.39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34159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34159</v>
      </c>
      <c r="O27" s="47">
        <f t="shared" si="1"/>
        <v>0.89194976107789126</v>
      </c>
      <c r="P27" s="9"/>
    </row>
    <row r="28" spans="1:16">
      <c r="A28" s="12"/>
      <c r="B28" s="25">
        <v>331.5</v>
      </c>
      <c r="C28" s="20" t="s">
        <v>31</v>
      </c>
      <c r="D28" s="46">
        <v>0</v>
      </c>
      <c r="E28" s="46">
        <v>94563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94563</v>
      </c>
      <c r="O28" s="47">
        <f t="shared" si="1"/>
        <v>2.4692012429171997</v>
      </c>
      <c r="P28" s="9"/>
    </row>
    <row r="29" spans="1:16">
      <c r="A29" s="12"/>
      <c r="B29" s="25">
        <v>334.2</v>
      </c>
      <c r="C29" s="20" t="s">
        <v>33</v>
      </c>
      <c r="D29" s="46">
        <v>7059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7059</v>
      </c>
      <c r="O29" s="47">
        <f t="shared" si="1"/>
        <v>0.18432253179100191</v>
      </c>
      <c r="P29" s="9"/>
    </row>
    <row r="30" spans="1:16">
      <c r="A30" s="12"/>
      <c r="B30" s="25">
        <v>334.49</v>
      </c>
      <c r="C30" s="20" t="s">
        <v>39</v>
      </c>
      <c r="D30" s="46">
        <v>0</v>
      </c>
      <c r="E30" s="46">
        <v>700000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7">SUM(D30:M30)</f>
        <v>700000</v>
      </c>
      <c r="O30" s="47">
        <f t="shared" si="1"/>
        <v>18.278194114421495</v>
      </c>
      <c r="P30" s="9"/>
    </row>
    <row r="31" spans="1:16">
      <c r="A31" s="12"/>
      <c r="B31" s="25">
        <v>335.12</v>
      </c>
      <c r="C31" s="20" t="s">
        <v>127</v>
      </c>
      <c r="D31" s="46">
        <v>1127703</v>
      </c>
      <c r="E31" s="46">
        <v>353725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1481428</v>
      </c>
      <c r="O31" s="47">
        <f t="shared" si="1"/>
        <v>38.682612215056011</v>
      </c>
      <c r="P31" s="9"/>
    </row>
    <row r="32" spans="1:16">
      <c r="A32" s="12"/>
      <c r="B32" s="25">
        <v>335.14</v>
      </c>
      <c r="C32" s="20" t="s">
        <v>128</v>
      </c>
      <c r="D32" s="46">
        <v>56076</v>
      </c>
      <c r="E32" s="46">
        <v>42772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98848</v>
      </c>
      <c r="O32" s="47">
        <f t="shared" si="1"/>
        <v>2.5810899026033369</v>
      </c>
      <c r="P32" s="9"/>
    </row>
    <row r="33" spans="1:16">
      <c r="A33" s="12"/>
      <c r="B33" s="25">
        <v>335.15</v>
      </c>
      <c r="C33" s="20" t="s">
        <v>129</v>
      </c>
      <c r="D33" s="46">
        <v>19308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19308</v>
      </c>
      <c r="O33" s="47">
        <f t="shared" si="1"/>
        <v>0.50416481708750027</v>
      </c>
      <c r="P33" s="9"/>
    </row>
    <row r="34" spans="1:16">
      <c r="A34" s="12"/>
      <c r="B34" s="25">
        <v>335.18</v>
      </c>
      <c r="C34" s="20" t="s">
        <v>130</v>
      </c>
      <c r="D34" s="46">
        <v>3232425</v>
      </c>
      <c r="E34" s="46">
        <v>1919502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5151927</v>
      </c>
      <c r="O34" s="47">
        <f t="shared" si="1"/>
        <v>134.52560252761313</v>
      </c>
      <c r="P34" s="9"/>
    </row>
    <row r="35" spans="1:16">
      <c r="A35" s="12"/>
      <c r="B35" s="25">
        <v>335.23</v>
      </c>
      <c r="C35" s="20" t="s">
        <v>103</v>
      </c>
      <c r="D35" s="46">
        <v>9000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9000</v>
      </c>
      <c r="O35" s="47">
        <f t="shared" si="1"/>
        <v>0.23500535289970495</v>
      </c>
      <c r="P35" s="9"/>
    </row>
    <row r="36" spans="1:16">
      <c r="A36" s="12"/>
      <c r="B36" s="25">
        <v>337.3</v>
      </c>
      <c r="C36" s="20" t="s">
        <v>104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825476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8">SUM(D36:M36)</f>
        <v>825476</v>
      </c>
      <c r="O36" s="47">
        <f t="shared" si="1"/>
        <v>21.554586521137427</v>
      </c>
      <c r="P36" s="9"/>
    </row>
    <row r="37" spans="1:16">
      <c r="A37" s="12"/>
      <c r="B37" s="25">
        <v>337.7</v>
      </c>
      <c r="C37" s="20" t="s">
        <v>48</v>
      </c>
      <c r="D37" s="46">
        <v>191220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191220</v>
      </c>
      <c r="O37" s="47">
        <f t="shared" ref="O37:O68" si="9">(N37/O$76)</f>
        <v>4.9930803979423972</v>
      </c>
      <c r="P37" s="9"/>
    </row>
    <row r="38" spans="1:16">
      <c r="A38" s="12"/>
      <c r="B38" s="25">
        <v>338</v>
      </c>
      <c r="C38" s="20" t="s">
        <v>49</v>
      </c>
      <c r="D38" s="46">
        <v>11277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11277</v>
      </c>
      <c r="O38" s="47">
        <f t="shared" si="9"/>
        <v>0.29446170718333031</v>
      </c>
      <c r="P38" s="9"/>
    </row>
    <row r="39" spans="1:16">
      <c r="A39" s="12"/>
      <c r="B39" s="25">
        <v>339</v>
      </c>
      <c r="C39" s="20" t="s">
        <v>50</v>
      </c>
      <c r="D39" s="46">
        <v>50246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50246</v>
      </c>
      <c r="O39" s="47">
        <f t="shared" si="9"/>
        <v>1.3120087735331749</v>
      </c>
      <c r="P39" s="9"/>
    </row>
    <row r="40" spans="1:16" ht="15.75">
      <c r="A40" s="29" t="s">
        <v>55</v>
      </c>
      <c r="B40" s="30"/>
      <c r="C40" s="31"/>
      <c r="D40" s="32">
        <f t="shared" ref="D40:M40" si="10">SUM(D41:D55)</f>
        <v>1709488</v>
      </c>
      <c r="E40" s="32">
        <f t="shared" si="10"/>
        <v>287544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28190473</v>
      </c>
      <c r="J40" s="32">
        <f t="shared" si="10"/>
        <v>2956423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33143928</v>
      </c>
      <c r="O40" s="45">
        <f t="shared" si="9"/>
        <v>865.44449956915685</v>
      </c>
      <c r="P40" s="10"/>
    </row>
    <row r="41" spans="1:16">
      <c r="A41" s="12"/>
      <c r="B41" s="25">
        <v>341.1</v>
      </c>
      <c r="C41" s="20" t="s">
        <v>171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2956423</v>
      </c>
      <c r="K41" s="46">
        <v>0</v>
      </c>
      <c r="L41" s="46">
        <v>0</v>
      </c>
      <c r="M41" s="46">
        <v>0</v>
      </c>
      <c r="N41" s="46">
        <f t="shared" si="8"/>
        <v>2956423</v>
      </c>
      <c r="O41" s="47">
        <f t="shared" si="9"/>
        <v>77.197247826200481</v>
      </c>
      <c r="P41" s="9"/>
    </row>
    <row r="42" spans="1:16">
      <c r="A42" s="12"/>
      <c r="B42" s="25">
        <v>341.3</v>
      </c>
      <c r="C42" s="20" t="s">
        <v>135</v>
      </c>
      <c r="D42" s="46">
        <v>130102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5" si="11">SUM(D42:M42)</f>
        <v>130102</v>
      </c>
      <c r="O42" s="47">
        <f t="shared" si="9"/>
        <v>3.397185158106379</v>
      </c>
      <c r="P42" s="9"/>
    </row>
    <row r="43" spans="1:16">
      <c r="A43" s="12"/>
      <c r="B43" s="25">
        <v>341.9</v>
      </c>
      <c r="C43" s="20" t="s">
        <v>136</v>
      </c>
      <c r="D43" s="46">
        <v>215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215</v>
      </c>
      <c r="O43" s="47">
        <f t="shared" si="9"/>
        <v>5.6140167637151739E-3</v>
      </c>
      <c r="P43" s="9"/>
    </row>
    <row r="44" spans="1:16">
      <c r="A44" s="12"/>
      <c r="B44" s="25">
        <v>342.6</v>
      </c>
      <c r="C44" s="20" t="s">
        <v>61</v>
      </c>
      <c r="D44" s="46">
        <v>663195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663195</v>
      </c>
      <c r="O44" s="47">
        <f t="shared" si="9"/>
        <v>17.31715277959109</v>
      </c>
      <c r="P44" s="9"/>
    </row>
    <row r="45" spans="1:16">
      <c r="A45" s="12"/>
      <c r="B45" s="25">
        <v>342.9</v>
      </c>
      <c r="C45" s="20" t="s">
        <v>62</v>
      </c>
      <c r="D45" s="46">
        <v>22507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22507</v>
      </c>
      <c r="O45" s="47">
        <f t="shared" si="9"/>
        <v>0.5876961641904066</v>
      </c>
      <c r="P45" s="9"/>
    </row>
    <row r="46" spans="1:16">
      <c r="A46" s="12"/>
      <c r="B46" s="25">
        <v>343.3</v>
      </c>
      <c r="C46" s="20" t="s">
        <v>115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7094157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7094157</v>
      </c>
      <c r="O46" s="47">
        <f t="shared" si="9"/>
        <v>185.2405410345458</v>
      </c>
      <c r="P46" s="9"/>
    </row>
    <row r="47" spans="1:16">
      <c r="A47" s="12"/>
      <c r="B47" s="25">
        <v>343.4</v>
      </c>
      <c r="C47" s="20" t="s">
        <v>63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7044029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7044029</v>
      </c>
      <c r="O47" s="47">
        <f t="shared" si="9"/>
        <v>183.93161344230617</v>
      </c>
      <c r="P47" s="9"/>
    </row>
    <row r="48" spans="1:16">
      <c r="A48" s="12"/>
      <c r="B48" s="25">
        <v>343.5</v>
      </c>
      <c r="C48" s="20" t="s">
        <v>116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11216460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11216460</v>
      </c>
      <c r="O48" s="47">
        <f t="shared" si="9"/>
        <v>292.88090450949159</v>
      </c>
      <c r="P48" s="9"/>
    </row>
    <row r="49" spans="1:16">
      <c r="A49" s="12"/>
      <c r="B49" s="25">
        <v>343.8</v>
      </c>
      <c r="C49" s="20" t="s">
        <v>65</v>
      </c>
      <c r="D49" s="46">
        <v>202341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202341</v>
      </c>
      <c r="O49" s="47">
        <f t="shared" si="9"/>
        <v>5.2834686790087995</v>
      </c>
      <c r="P49" s="9"/>
    </row>
    <row r="50" spans="1:16">
      <c r="A50" s="12"/>
      <c r="B50" s="25">
        <v>343.9</v>
      </c>
      <c r="C50" s="20" t="s">
        <v>66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2835827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2835827</v>
      </c>
      <c r="O50" s="47">
        <f t="shared" si="9"/>
        <v>74.048280544167952</v>
      </c>
      <c r="P50" s="9"/>
    </row>
    <row r="51" spans="1:16">
      <c r="A51" s="12"/>
      <c r="B51" s="25">
        <v>344.9</v>
      </c>
      <c r="C51" s="20" t="s">
        <v>166</v>
      </c>
      <c r="D51" s="46">
        <v>0</v>
      </c>
      <c r="E51" s="46">
        <v>225292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225292</v>
      </c>
      <c r="O51" s="47">
        <f t="shared" si="9"/>
        <v>5.8827584406089253</v>
      </c>
      <c r="P51" s="9"/>
    </row>
    <row r="52" spans="1:16">
      <c r="A52" s="12"/>
      <c r="B52" s="25">
        <v>345.1</v>
      </c>
      <c r="C52" s="20" t="s">
        <v>68</v>
      </c>
      <c r="D52" s="46">
        <v>0</v>
      </c>
      <c r="E52" s="46">
        <v>62252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62252</v>
      </c>
      <c r="O52" s="47">
        <f t="shared" si="9"/>
        <v>1.6255059143013812</v>
      </c>
      <c r="P52" s="9"/>
    </row>
    <row r="53" spans="1:16">
      <c r="A53" s="12"/>
      <c r="B53" s="25">
        <v>346.9</v>
      </c>
      <c r="C53" s="20" t="s">
        <v>69</v>
      </c>
      <c r="D53" s="46">
        <v>17215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17215</v>
      </c>
      <c r="O53" s="47">
        <f t="shared" si="9"/>
        <v>0.44951301668538007</v>
      </c>
      <c r="P53" s="9"/>
    </row>
    <row r="54" spans="1:16">
      <c r="A54" s="12"/>
      <c r="B54" s="25">
        <v>347.2</v>
      </c>
      <c r="C54" s="20" t="s">
        <v>70</v>
      </c>
      <c r="D54" s="46">
        <v>656250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656250</v>
      </c>
      <c r="O54" s="47">
        <f t="shared" si="9"/>
        <v>17.13580698227015</v>
      </c>
      <c r="P54" s="9"/>
    </row>
    <row r="55" spans="1:16">
      <c r="A55" s="12"/>
      <c r="B55" s="25">
        <v>347.4</v>
      </c>
      <c r="C55" s="20" t="s">
        <v>71</v>
      </c>
      <c r="D55" s="46">
        <v>17663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17663</v>
      </c>
      <c r="O55" s="47">
        <f t="shared" si="9"/>
        <v>0.46121106091860981</v>
      </c>
      <c r="P55" s="9"/>
    </row>
    <row r="56" spans="1:16" ht="15.75">
      <c r="A56" s="29" t="s">
        <v>56</v>
      </c>
      <c r="B56" s="30"/>
      <c r="C56" s="31"/>
      <c r="D56" s="32">
        <f t="shared" ref="D56:M56" si="12">SUM(D57:D60)</f>
        <v>188013</v>
      </c>
      <c r="E56" s="32">
        <f t="shared" si="12"/>
        <v>0</v>
      </c>
      <c r="F56" s="32">
        <f t="shared" si="12"/>
        <v>0</v>
      </c>
      <c r="G56" s="32">
        <f t="shared" si="12"/>
        <v>0</v>
      </c>
      <c r="H56" s="32">
        <f t="shared" si="12"/>
        <v>0</v>
      </c>
      <c r="I56" s="32">
        <f t="shared" si="12"/>
        <v>0</v>
      </c>
      <c r="J56" s="32">
        <f t="shared" si="12"/>
        <v>0</v>
      </c>
      <c r="K56" s="32">
        <f t="shared" si="12"/>
        <v>0</v>
      </c>
      <c r="L56" s="32">
        <f t="shared" si="12"/>
        <v>0</v>
      </c>
      <c r="M56" s="32">
        <f t="shared" si="12"/>
        <v>0</v>
      </c>
      <c r="N56" s="32">
        <f t="shared" ref="N56:N62" si="13">SUM(D56:M56)</f>
        <v>188013</v>
      </c>
      <c r="O56" s="45">
        <f t="shared" si="9"/>
        <v>4.9093401571924691</v>
      </c>
      <c r="P56" s="10"/>
    </row>
    <row r="57" spans="1:16">
      <c r="A57" s="13"/>
      <c r="B57" s="39">
        <v>351.1</v>
      </c>
      <c r="C57" s="21" t="s">
        <v>74</v>
      </c>
      <c r="D57" s="46">
        <v>112003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112003</v>
      </c>
      <c r="O57" s="47">
        <f t="shared" si="9"/>
        <v>2.9245893934250726</v>
      </c>
      <c r="P57" s="9"/>
    </row>
    <row r="58" spans="1:16">
      <c r="A58" s="13"/>
      <c r="B58" s="39">
        <v>352</v>
      </c>
      <c r="C58" s="21" t="s">
        <v>75</v>
      </c>
      <c r="D58" s="46">
        <v>11695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11695</v>
      </c>
      <c r="O58" s="47">
        <f t="shared" si="9"/>
        <v>0.30537640024022772</v>
      </c>
      <c r="P58" s="9"/>
    </row>
    <row r="59" spans="1:16">
      <c r="A59" s="13"/>
      <c r="B59" s="39">
        <v>354</v>
      </c>
      <c r="C59" s="21" t="s">
        <v>76</v>
      </c>
      <c r="D59" s="46">
        <v>420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420</v>
      </c>
      <c r="O59" s="47">
        <f t="shared" si="9"/>
        <v>1.0966916468652898E-2</v>
      </c>
      <c r="P59" s="9"/>
    </row>
    <row r="60" spans="1:16">
      <c r="A60" s="13"/>
      <c r="B60" s="39">
        <v>359</v>
      </c>
      <c r="C60" s="21" t="s">
        <v>77</v>
      </c>
      <c r="D60" s="46">
        <v>63895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63895</v>
      </c>
      <c r="O60" s="47">
        <f t="shared" si="9"/>
        <v>1.6684074470585164</v>
      </c>
      <c r="P60" s="9"/>
    </row>
    <row r="61" spans="1:16" ht="15.75">
      <c r="A61" s="29" t="s">
        <v>3</v>
      </c>
      <c r="B61" s="30"/>
      <c r="C61" s="31"/>
      <c r="D61" s="32">
        <f t="shared" ref="D61:M61" si="14">SUM(D62:D71)</f>
        <v>705879</v>
      </c>
      <c r="E61" s="32">
        <f t="shared" si="14"/>
        <v>47874</v>
      </c>
      <c r="F61" s="32">
        <f t="shared" si="14"/>
        <v>58</v>
      </c>
      <c r="G61" s="32">
        <f t="shared" si="14"/>
        <v>21574</v>
      </c>
      <c r="H61" s="32">
        <f t="shared" si="14"/>
        <v>0</v>
      </c>
      <c r="I61" s="32">
        <f t="shared" si="14"/>
        <v>700529</v>
      </c>
      <c r="J61" s="32">
        <f t="shared" si="14"/>
        <v>81112</v>
      </c>
      <c r="K61" s="32">
        <f t="shared" si="14"/>
        <v>7740584</v>
      </c>
      <c r="L61" s="32">
        <f t="shared" si="14"/>
        <v>0</v>
      </c>
      <c r="M61" s="32">
        <f t="shared" si="14"/>
        <v>0</v>
      </c>
      <c r="N61" s="32">
        <f t="shared" si="13"/>
        <v>9297610</v>
      </c>
      <c r="O61" s="45">
        <f t="shared" si="9"/>
        <v>242.77645768598063</v>
      </c>
      <c r="P61" s="10"/>
    </row>
    <row r="62" spans="1:16">
      <c r="A62" s="12"/>
      <c r="B62" s="25">
        <v>361.1</v>
      </c>
      <c r="C62" s="20" t="s">
        <v>78</v>
      </c>
      <c r="D62" s="46">
        <v>135634</v>
      </c>
      <c r="E62" s="46">
        <v>45583</v>
      </c>
      <c r="F62" s="46">
        <v>58</v>
      </c>
      <c r="G62" s="46">
        <v>21574</v>
      </c>
      <c r="H62" s="46">
        <v>0</v>
      </c>
      <c r="I62" s="46">
        <v>407768</v>
      </c>
      <c r="J62" s="46">
        <v>81112</v>
      </c>
      <c r="K62" s="46">
        <v>284787</v>
      </c>
      <c r="L62" s="46">
        <v>0</v>
      </c>
      <c r="M62" s="46">
        <v>0</v>
      </c>
      <c r="N62" s="46">
        <f t="shared" si="13"/>
        <v>976516</v>
      </c>
      <c r="O62" s="47">
        <f t="shared" si="9"/>
        <v>25.498498576912031</v>
      </c>
      <c r="P62" s="9"/>
    </row>
    <row r="63" spans="1:16">
      <c r="A63" s="12"/>
      <c r="B63" s="25">
        <v>361.2</v>
      </c>
      <c r="C63" s="20" t="s">
        <v>117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717114</v>
      </c>
      <c r="L63" s="46">
        <v>0</v>
      </c>
      <c r="M63" s="46">
        <v>0</v>
      </c>
      <c r="N63" s="46">
        <f t="shared" ref="N63:N71" si="15">SUM(D63:M63)</f>
        <v>717114</v>
      </c>
      <c r="O63" s="47">
        <f t="shared" si="9"/>
        <v>18.725069848813224</v>
      </c>
      <c r="P63" s="9"/>
    </row>
    <row r="64" spans="1:16">
      <c r="A64" s="12"/>
      <c r="B64" s="25">
        <v>361.3</v>
      </c>
      <c r="C64" s="20" t="s">
        <v>79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3199054</v>
      </c>
      <c r="L64" s="46">
        <v>0</v>
      </c>
      <c r="M64" s="46">
        <v>0</v>
      </c>
      <c r="N64" s="46">
        <f t="shared" si="15"/>
        <v>3199054</v>
      </c>
      <c r="O64" s="47">
        <f t="shared" si="9"/>
        <v>83.53275713502363</v>
      </c>
      <c r="P64" s="9"/>
    </row>
    <row r="65" spans="1:119">
      <c r="A65" s="12"/>
      <c r="B65" s="25">
        <v>361.4</v>
      </c>
      <c r="C65" s="20" t="s">
        <v>167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-102622</v>
      </c>
      <c r="L65" s="46">
        <v>0</v>
      </c>
      <c r="M65" s="46">
        <v>0</v>
      </c>
      <c r="N65" s="46">
        <f t="shared" si="15"/>
        <v>-102622</v>
      </c>
      <c r="O65" s="47">
        <f t="shared" si="9"/>
        <v>-2.6796354805859468</v>
      </c>
      <c r="P65" s="9"/>
    </row>
    <row r="66" spans="1:119">
      <c r="A66" s="12"/>
      <c r="B66" s="25">
        <v>362</v>
      </c>
      <c r="C66" s="20" t="s">
        <v>80</v>
      </c>
      <c r="D66" s="46">
        <v>9600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9600</v>
      </c>
      <c r="O66" s="47">
        <f t="shared" si="9"/>
        <v>0.25067237642635193</v>
      </c>
      <c r="P66" s="9"/>
    </row>
    <row r="67" spans="1:119">
      <c r="A67" s="12"/>
      <c r="B67" s="25">
        <v>364</v>
      </c>
      <c r="C67" s="20" t="s">
        <v>140</v>
      </c>
      <c r="D67" s="46">
        <v>48900</v>
      </c>
      <c r="E67" s="46">
        <v>1305</v>
      </c>
      <c r="F67" s="46">
        <v>0</v>
      </c>
      <c r="G67" s="46">
        <v>0</v>
      </c>
      <c r="H67" s="46">
        <v>0</v>
      </c>
      <c r="I67" s="46">
        <v>144383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194588</v>
      </c>
      <c r="O67" s="47">
        <f t="shared" si="9"/>
        <v>5.0810246233386431</v>
      </c>
      <c r="P67" s="9"/>
    </row>
    <row r="68" spans="1:119">
      <c r="A68" s="12"/>
      <c r="B68" s="25">
        <v>365</v>
      </c>
      <c r="C68" s="20" t="s">
        <v>141</v>
      </c>
      <c r="D68" s="46">
        <v>1831</v>
      </c>
      <c r="E68" s="46">
        <v>986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2817</v>
      </c>
      <c r="O68" s="47">
        <f t="shared" si="9"/>
        <v>7.3556675457607648E-2</v>
      </c>
      <c r="P68" s="9"/>
    </row>
    <row r="69" spans="1:119">
      <c r="A69" s="12"/>
      <c r="B69" s="25">
        <v>366</v>
      </c>
      <c r="C69" s="20" t="s">
        <v>83</v>
      </c>
      <c r="D69" s="46">
        <v>23455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23455</v>
      </c>
      <c r="O69" s="47">
        <f t="shared" ref="O69:O74" si="16">(N69/O$76)</f>
        <v>0.61245006136250879</v>
      </c>
      <c r="P69" s="9"/>
    </row>
    <row r="70" spans="1:119">
      <c r="A70" s="12"/>
      <c r="B70" s="25">
        <v>368</v>
      </c>
      <c r="C70" s="20" t="s">
        <v>84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3642251</v>
      </c>
      <c r="L70" s="46">
        <v>0</v>
      </c>
      <c r="M70" s="46">
        <v>0</v>
      </c>
      <c r="N70" s="46">
        <f t="shared" si="15"/>
        <v>3642251</v>
      </c>
      <c r="O70" s="47">
        <f t="shared" si="16"/>
        <v>95.105386844922577</v>
      </c>
      <c r="P70" s="9"/>
    </row>
    <row r="71" spans="1:119">
      <c r="A71" s="12"/>
      <c r="B71" s="25">
        <v>369.9</v>
      </c>
      <c r="C71" s="20" t="s">
        <v>85</v>
      </c>
      <c r="D71" s="46">
        <v>486459</v>
      </c>
      <c r="E71" s="46">
        <v>0</v>
      </c>
      <c r="F71" s="46">
        <v>0</v>
      </c>
      <c r="G71" s="46">
        <v>0</v>
      </c>
      <c r="H71" s="46">
        <v>0</v>
      </c>
      <c r="I71" s="46">
        <v>148378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634837</v>
      </c>
      <c r="O71" s="47">
        <f t="shared" si="16"/>
        <v>16.576677024309998</v>
      </c>
      <c r="P71" s="9"/>
    </row>
    <row r="72" spans="1:119" ht="15.75">
      <c r="A72" s="29" t="s">
        <v>57</v>
      </c>
      <c r="B72" s="30"/>
      <c r="C72" s="31"/>
      <c r="D72" s="32">
        <f t="shared" ref="D72:M72" si="17">SUM(D73:D73)</f>
        <v>0</v>
      </c>
      <c r="E72" s="32">
        <f t="shared" si="17"/>
        <v>38461</v>
      </c>
      <c r="F72" s="32">
        <f t="shared" si="17"/>
        <v>786880</v>
      </c>
      <c r="G72" s="32">
        <f t="shared" si="17"/>
        <v>4396760</v>
      </c>
      <c r="H72" s="32">
        <f t="shared" si="17"/>
        <v>0</v>
      </c>
      <c r="I72" s="32">
        <f t="shared" si="17"/>
        <v>0</v>
      </c>
      <c r="J72" s="32">
        <f t="shared" si="17"/>
        <v>88332</v>
      </c>
      <c r="K72" s="32">
        <f t="shared" si="17"/>
        <v>0</v>
      </c>
      <c r="L72" s="32">
        <f t="shared" si="17"/>
        <v>0</v>
      </c>
      <c r="M72" s="32">
        <f t="shared" si="17"/>
        <v>0</v>
      </c>
      <c r="N72" s="32">
        <f>SUM(D72:M72)</f>
        <v>5310433</v>
      </c>
      <c r="O72" s="45">
        <f t="shared" si="16"/>
        <v>138.66446457947097</v>
      </c>
      <c r="P72" s="9"/>
    </row>
    <row r="73" spans="1:119" ht="15.75" thickBot="1">
      <c r="A73" s="12"/>
      <c r="B73" s="25">
        <v>381</v>
      </c>
      <c r="C73" s="20" t="s">
        <v>86</v>
      </c>
      <c r="D73" s="46">
        <v>0</v>
      </c>
      <c r="E73" s="46">
        <v>38461</v>
      </c>
      <c r="F73" s="46">
        <v>786880</v>
      </c>
      <c r="G73" s="46">
        <v>4396760</v>
      </c>
      <c r="H73" s="46">
        <v>0</v>
      </c>
      <c r="I73" s="46">
        <v>0</v>
      </c>
      <c r="J73" s="46">
        <v>88332</v>
      </c>
      <c r="K73" s="46">
        <v>0</v>
      </c>
      <c r="L73" s="46">
        <v>0</v>
      </c>
      <c r="M73" s="46">
        <v>0</v>
      </c>
      <c r="N73" s="46">
        <f>SUM(D73:M73)</f>
        <v>5310433</v>
      </c>
      <c r="O73" s="47">
        <f t="shared" si="16"/>
        <v>138.66446457947097</v>
      </c>
      <c r="P73" s="9"/>
    </row>
    <row r="74" spans="1:119" ht="16.5" thickBot="1">
      <c r="A74" s="14" t="s">
        <v>72</v>
      </c>
      <c r="B74" s="23"/>
      <c r="C74" s="22"/>
      <c r="D74" s="15">
        <f t="shared" ref="D74:M74" si="18">SUM(D5,D17,D25,D40,D56,D61,D72)</f>
        <v>27528573</v>
      </c>
      <c r="E74" s="15">
        <f t="shared" si="18"/>
        <v>5830603</v>
      </c>
      <c r="F74" s="15">
        <f t="shared" si="18"/>
        <v>1176594</v>
      </c>
      <c r="G74" s="15">
        <f t="shared" si="18"/>
        <v>5015222</v>
      </c>
      <c r="H74" s="15">
        <f t="shared" si="18"/>
        <v>0</v>
      </c>
      <c r="I74" s="15">
        <f t="shared" si="18"/>
        <v>30319941</v>
      </c>
      <c r="J74" s="15">
        <f t="shared" si="18"/>
        <v>3125867</v>
      </c>
      <c r="K74" s="15">
        <f t="shared" si="18"/>
        <v>7740584</v>
      </c>
      <c r="L74" s="15">
        <f t="shared" si="18"/>
        <v>0</v>
      </c>
      <c r="M74" s="15">
        <f t="shared" si="18"/>
        <v>0</v>
      </c>
      <c r="N74" s="15">
        <f>SUM(D74:M74)</f>
        <v>80737384</v>
      </c>
      <c r="O74" s="38">
        <f t="shared" si="16"/>
        <v>2108.1908243465546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48" t="s">
        <v>174</v>
      </c>
      <c r="M76" s="48"/>
      <c r="N76" s="48"/>
      <c r="O76" s="43">
        <v>38297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110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88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14145917</v>
      </c>
      <c r="E5" s="27">
        <f t="shared" si="0"/>
        <v>2179069</v>
      </c>
      <c r="F5" s="27">
        <f t="shared" si="0"/>
        <v>390374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16715360</v>
      </c>
      <c r="O5" s="33">
        <f t="shared" ref="O5:O36" si="1">(N5/O$76)</f>
        <v>441.73784355179703</v>
      </c>
      <c r="P5" s="6"/>
    </row>
    <row r="6" spans="1:133">
      <c r="A6" s="12"/>
      <c r="B6" s="25">
        <v>311</v>
      </c>
      <c r="C6" s="20" t="s">
        <v>2</v>
      </c>
      <c r="D6" s="46">
        <v>7731859</v>
      </c>
      <c r="E6" s="46">
        <v>905973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8637832</v>
      </c>
      <c r="O6" s="47">
        <f t="shared" si="1"/>
        <v>228.27251585623679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181000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181000</v>
      </c>
      <c r="O7" s="47">
        <f t="shared" si="1"/>
        <v>4.7832980972515857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1092096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1092096</v>
      </c>
      <c r="O8" s="47">
        <f t="shared" si="1"/>
        <v>28.860887949260043</v>
      </c>
      <c r="P8" s="9"/>
    </row>
    <row r="9" spans="1:133">
      <c r="A9" s="12"/>
      <c r="B9" s="25">
        <v>312.51</v>
      </c>
      <c r="C9" s="20" t="s">
        <v>95</v>
      </c>
      <c r="D9" s="46">
        <v>232051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232051</v>
      </c>
      <c r="O9" s="47">
        <f t="shared" si="1"/>
        <v>6.1324260042283294</v>
      </c>
      <c r="P9" s="9"/>
    </row>
    <row r="10" spans="1:133">
      <c r="A10" s="12"/>
      <c r="B10" s="25">
        <v>312.52</v>
      </c>
      <c r="C10" s="20" t="s">
        <v>123</v>
      </c>
      <c r="D10" s="46">
        <v>296231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296231</v>
      </c>
      <c r="O10" s="47">
        <f t="shared" si="1"/>
        <v>7.828514799154334</v>
      </c>
      <c r="P10" s="9"/>
    </row>
    <row r="11" spans="1:133">
      <c r="A11" s="12"/>
      <c r="B11" s="25">
        <v>314.10000000000002</v>
      </c>
      <c r="C11" s="20" t="s">
        <v>12</v>
      </c>
      <c r="D11" s="46">
        <v>3320989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3320989</v>
      </c>
      <c r="O11" s="47">
        <f t="shared" si="1"/>
        <v>87.76397991543341</v>
      </c>
      <c r="P11" s="9"/>
    </row>
    <row r="12" spans="1:133">
      <c r="A12" s="12"/>
      <c r="B12" s="25">
        <v>314.3</v>
      </c>
      <c r="C12" s="20" t="s">
        <v>13</v>
      </c>
      <c r="D12" s="46">
        <v>532158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532158</v>
      </c>
      <c r="O12" s="47">
        <f t="shared" si="1"/>
        <v>14.063372093023256</v>
      </c>
      <c r="P12" s="9"/>
    </row>
    <row r="13" spans="1:133">
      <c r="A13" s="12"/>
      <c r="B13" s="25">
        <v>314.8</v>
      </c>
      <c r="C13" s="20" t="s">
        <v>14</v>
      </c>
      <c r="D13" s="46">
        <v>103754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103754</v>
      </c>
      <c r="O13" s="47">
        <f t="shared" si="1"/>
        <v>2.7419133192389005</v>
      </c>
      <c r="P13" s="9"/>
    </row>
    <row r="14" spans="1:133">
      <c r="A14" s="12"/>
      <c r="B14" s="25">
        <v>315</v>
      </c>
      <c r="C14" s="20" t="s">
        <v>125</v>
      </c>
      <c r="D14" s="46">
        <v>1200775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1200775</v>
      </c>
      <c r="O14" s="47">
        <f t="shared" si="1"/>
        <v>31.732954545454547</v>
      </c>
      <c r="P14" s="9"/>
    </row>
    <row r="15" spans="1:133">
      <c r="A15" s="12"/>
      <c r="B15" s="25">
        <v>316</v>
      </c>
      <c r="C15" s="20" t="s">
        <v>126</v>
      </c>
      <c r="D15" s="46">
        <v>588709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588709</v>
      </c>
      <c r="O15" s="47">
        <f t="shared" si="1"/>
        <v>15.557848837209303</v>
      </c>
      <c r="P15" s="9"/>
    </row>
    <row r="16" spans="1:133">
      <c r="A16" s="12"/>
      <c r="B16" s="25">
        <v>319</v>
      </c>
      <c r="C16" s="20" t="s">
        <v>17</v>
      </c>
      <c r="D16" s="46">
        <v>139391</v>
      </c>
      <c r="E16" s="46">
        <v>0</v>
      </c>
      <c r="F16" s="46">
        <v>390374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529765</v>
      </c>
      <c r="O16" s="47">
        <f t="shared" si="1"/>
        <v>14.000132135306554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SUM(D18:D23)</f>
        <v>4685994</v>
      </c>
      <c r="E17" s="32">
        <f t="shared" si="3"/>
        <v>0</v>
      </c>
      <c r="F17" s="32">
        <f t="shared" si="3"/>
        <v>0</v>
      </c>
      <c r="G17" s="32">
        <f t="shared" si="3"/>
        <v>743712</v>
      </c>
      <c r="H17" s="32">
        <f t="shared" si="3"/>
        <v>0</v>
      </c>
      <c r="I17" s="32">
        <f t="shared" si="3"/>
        <v>592337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8" si="4">SUM(D17:M17)</f>
        <v>6022043</v>
      </c>
      <c r="O17" s="45">
        <f t="shared" si="1"/>
        <v>159.14489957716702</v>
      </c>
      <c r="P17" s="10"/>
    </row>
    <row r="18" spans="1:16">
      <c r="A18" s="12"/>
      <c r="B18" s="25">
        <v>323.10000000000002</v>
      </c>
      <c r="C18" s="20" t="s">
        <v>19</v>
      </c>
      <c r="D18" s="46">
        <v>3850723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3850723</v>
      </c>
      <c r="O18" s="47">
        <f t="shared" si="1"/>
        <v>101.76329281183932</v>
      </c>
      <c r="P18" s="9"/>
    </row>
    <row r="19" spans="1:16">
      <c r="A19" s="12"/>
      <c r="B19" s="25">
        <v>323.39999999999998</v>
      </c>
      <c r="C19" s="20" t="s">
        <v>101</v>
      </c>
      <c r="D19" s="46">
        <v>104311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104311</v>
      </c>
      <c r="O19" s="47">
        <f t="shared" si="1"/>
        <v>2.7566331923890064</v>
      </c>
      <c r="P19" s="9"/>
    </row>
    <row r="20" spans="1:16">
      <c r="A20" s="12"/>
      <c r="B20" s="25">
        <v>324.11</v>
      </c>
      <c r="C20" s="20" t="s">
        <v>20</v>
      </c>
      <c r="D20" s="46">
        <v>0</v>
      </c>
      <c r="E20" s="46">
        <v>0</v>
      </c>
      <c r="F20" s="46">
        <v>0</v>
      </c>
      <c r="G20" s="46">
        <v>654283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654283</v>
      </c>
      <c r="O20" s="47">
        <f t="shared" si="1"/>
        <v>17.290776955602539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0</v>
      </c>
      <c r="F21" s="46">
        <v>0</v>
      </c>
      <c r="G21" s="46">
        <v>89429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89429</v>
      </c>
      <c r="O21" s="47">
        <f t="shared" si="1"/>
        <v>2.363345665961945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592337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592337</v>
      </c>
      <c r="O22" s="47">
        <f t="shared" si="1"/>
        <v>15.65372621564482</v>
      </c>
      <c r="P22" s="9"/>
    </row>
    <row r="23" spans="1:16">
      <c r="A23" s="12"/>
      <c r="B23" s="25">
        <v>329</v>
      </c>
      <c r="C23" s="20" t="s">
        <v>28</v>
      </c>
      <c r="D23" s="46">
        <v>730960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730960</v>
      </c>
      <c r="O23" s="47">
        <f t="shared" si="1"/>
        <v>19.317124735729386</v>
      </c>
      <c r="P23" s="9"/>
    </row>
    <row r="24" spans="1:16" ht="15.75">
      <c r="A24" s="29" t="s">
        <v>30</v>
      </c>
      <c r="B24" s="30"/>
      <c r="C24" s="31"/>
      <c r="D24" s="32">
        <f t="shared" ref="D24:M24" si="5">SUM(D25:D39)</f>
        <v>4602390</v>
      </c>
      <c r="E24" s="32">
        <f t="shared" si="5"/>
        <v>3253720</v>
      </c>
      <c r="F24" s="32">
        <f t="shared" si="5"/>
        <v>0</v>
      </c>
      <c r="G24" s="32">
        <f t="shared" si="5"/>
        <v>210573</v>
      </c>
      <c r="H24" s="32">
        <f t="shared" si="5"/>
        <v>0</v>
      </c>
      <c r="I24" s="32">
        <f t="shared" si="5"/>
        <v>374546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8441229</v>
      </c>
      <c r="O24" s="45">
        <f t="shared" si="1"/>
        <v>223.07687632135307</v>
      </c>
      <c r="P24" s="10"/>
    </row>
    <row r="25" spans="1:16">
      <c r="A25" s="12"/>
      <c r="B25" s="25">
        <v>331.2</v>
      </c>
      <c r="C25" s="20" t="s">
        <v>29</v>
      </c>
      <c r="D25" s="46">
        <v>14195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14195</v>
      </c>
      <c r="O25" s="47">
        <f t="shared" si="1"/>
        <v>0.37513213530655393</v>
      </c>
      <c r="P25" s="9"/>
    </row>
    <row r="26" spans="1:16">
      <c r="A26" s="12"/>
      <c r="B26" s="25">
        <v>331.39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315841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315841</v>
      </c>
      <c r="O26" s="47">
        <f t="shared" si="1"/>
        <v>8.3467494714587733</v>
      </c>
      <c r="P26" s="9"/>
    </row>
    <row r="27" spans="1:16">
      <c r="A27" s="12"/>
      <c r="B27" s="25">
        <v>331.5</v>
      </c>
      <c r="C27" s="20" t="s">
        <v>31</v>
      </c>
      <c r="D27" s="46">
        <v>0</v>
      </c>
      <c r="E27" s="46">
        <v>1055239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1055239</v>
      </c>
      <c r="O27" s="47">
        <f t="shared" si="1"/>
        <v>27.886865750528543</v>
      </c>
      <c r="P27" s="9"/>
    </row>
    <row r="28" spans="1:16">
      <c r="A28" s="12"/>
      <c r="B28" s="25">
        <v>334.2</v>
      </c>
      <c r="C28" s="20" t="s">
        <v>33</v>
      </c>
      <c r="D28" s="46">
        <v>77978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77978</v>
      </c>
      <c r="O28" s="47">
        <f t="shared" si="1"/>
        <v>2.0607293868921777</v>
      </c>
      <c r="P28" s="9"/>
    </row>
    <row r="29" spans="1:16">
      <c r="A29" s="12"/>
      <c r="B29" s="25">
        <v>334.49</v>
      </c>
      <c r="C29" s="20" t="s">
        <v>39</v>
      </c>
      <c r="D29" s="46">
        <v>0</v>
      </c>
      <c r="E29" s="46">
        <v>0</v>
      </c>
      <c r="F29" s="46">
        <v>0</v>
      </c>
      <c r="G29" s="46">
        <v>210573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210573</v>
      </c>
      <c r="O29" s="47">
        <f t="shared" si="1"/>
        <v>5.5648255813953487</v>
      </c>
      <c r="P29" s="9"/>
    </row>
    <row r="30" spans="1:16">
      <c r="A30" s="12"/>
      <c r="B30" s="25">
        <v>335.12</v>
      </c>
      <c r="C30" s="20" t="s">
        <v>127</v>
      </c>
      <c r="D30" s="46">
        <v>1041234</v>
      </c>
      <c r="E30" s="46">
        <v>324632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1365866</v>
      </c>
      <c r="O30" s="47">
        <f t="shared" si="1"/>
        <v>36.095824524312896</v>
      </c>
      <c r="P30" s="9"/>
    </row>
    <row r="31" spans="1:16">
      <c r="A31" s="12"/>
      <c r="B31" s="25">
        <v>335.14</v>
      </c>
      <c r="C31" s="20" t="s">
        <v>128</v>
      </c>
      <c r="D31" s="46">
        <v>49704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49704</v>
      </c>
      <c r="O31" s="47">
        <f t="shared" si="1"/>
        <v>1.3135306553911206</v>
      </c>
      <c r="P31" s="9"/>
    </row>
    <row r="32" spans="1:16">
      <c r="A32" s="12"/>
      <c r="B32" s="25">
        <v>335.15</v>
      </c>
      <c r="C32" s="20" t="s">
        <v>129</v>
      </c>
      <c r="D32" s="46">
        <v>3120292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3120292</v>
      </c>
      <c r="O32" s="47">
        <f t="shared" si="1"/>
        <v>82.460147991543337</v>
      </c>
      <c r="P32" s="9"/>
    </row>
    <row r="33" spans="1:16">
      <c r="A33" s="12"/>
      <c r="B33" s="25">
        <v>335.18</v>
      </c>
      <c r="C33" s="20" t="s">
        <v>130</v>
      </c>
      <c r="D33" s="46">
        <v>0</v>
      </c>
      <c r="E33" s="46">
        <v>1830004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1830004</v>
      </c>
      <c r="O33" s="47">
        <f t="shared" si="1"/>
        <v>48.361627906976743</v>
      </c>
      <c r="P33" s="9"/>
    </row>
    <row r="34" spans="1:16">
      <c r="A34" s="12"/>
      <c r="B34" s="25">
        <v>335.23</v>
      </c>
      <c r="C34" s="20" t="s">
        <v>103</v>
      </c>
      <c r="D34" s="46">
        <v>9000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9000</v>
      </c>
      <c r="O34" s="47">
        <f t="shared" si="1"/>
        <v>0.23784355179704017</v>
      </c>
      <c r="P34" s="9"/>
    </row>
    <row r="35" spans="1:16">
      <c r="A35" s="12"/>
      <c r="B35" s="25">
        <v>335.41</v>
      </c>
      <c r="C35" s="20" t="s">
        <v>113</v>
      </c>
      <c r="D35" s="46">
        <v>0</v>
      </c>
      <c r="E35" s="46">
        <v>43845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43845</v>
      </c>
      <c r="O35" s="47">
        <f t="shared" si="1"/>
        <v>1.1586945031712474</v>
      </c>
      <c r="P35" s="9"/>
    </row>
    <row r="36" spans="1:16">
      <c r="A36" s="12"/>
      <c r="B36" s="25">
        <v>337.3</v>
      </c>
      <c r="C36" s="20" t="s">
        <v>104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58705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7">SUM(D36:M36)</f>
        <v>58705</v>
      </c>
      <c r="O36" s="47">
        <f t="shared" si="1"/>
        <v>1.5514006342494715</v>
      </c>
      <c r="P36" s="9"/>
    </row>
    <row r="37" spans="1:16">
      <c r="A37" s="12"/>
      <c r="B37" s="25">
        <v>337.7</v>
      </c>
      <c r="C37" s="20" t="s">
        <v>48</v>
      </c>
      <c r="D37" s="46">
        <v>191220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191220</v>
      </c>
      <c r="O37" s="47">
        <f t="shared" ref="O37:O68" si="8">(N37/O$76)</f>
        <v>5.0533826638477803</v>
      </c>
      <c r="P37" s="9"/>
    </row>
    <row r="38" spans="1:16">
      <c r="A38" s="12"/>
      <c r="B38" s="25">
        <v>338</v>
      </c>
      <c r="C38" s="20" t="s">
        <v>49</v>
      </c>
      <c r="D38" s="46">
        <v>12346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12346</v>
      </c>
      <c r="O38" s="47">
        <f t="shared" si="8"/>
        <v>0.32626849894291754</v>
      </c>
      <c r="P38" s="9"/>
    </row>
    <row r="39" spans="1:16">
      <c r="A39" s="12"/>
      <c r="B39" s="25">
        <v>339</v>
      </c>
      <c r="C39" s="20" t="s">
        <v>50</v>
      </c>
      <c r="D39" s="46">
        <v>86421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86421</v>
      </c>
      <c r="O39" s="47">
        <f t="shared" si="8"/>
        <v>2.283853065539112</v>
      </c>
      <c r="P39" s="9"/>
    </row>
    <row r="40" spans="1:16" ht="15.75">
      <c r="A40" s="29" t="s">
        <v>55</v>
      </c>
      <c r="B40" s="30"/>
      <c r="C40" s="31"/>
      <c r="D40" s="32">
        <f t="shared" ref="D40:M40" si="9">SUM(D41:D55)</f>
        <v>1683856</v>
      </c>
      <c r="E40" s="32">
        <f t="shared" si="9"/>
        <v>204576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26424356</v>
      </c>
      <c r="J40" s="32">
        <f t="shared" si="9"/>
        <v>3031980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31344768</v>
      </c>
      <c r="O40" s="45">
        <f t="shared" si="8"/>
        <v>828.35010570824522</v>
      </c>
      <c r="P40" s="10"/>
    </row>
    <row r="41" spans="1:16">
      <c r="A41" s="12"/>
      <c r="B41" s="25">
        <v>341.1</v>
      </c>
      <c r="C41" s="20" t="s">
        <v>171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3031980</v>
      </c>
      <c r="K41" s="46">
        <v>0</v>
      </c>
      <c r="L41" s="46">
        <v>0</v>
      </c>
      <c r="M41" s="46">
        <v>0</v>
      </c>
      <c r="N41" s="46">
        <f t="shared" si="7"/>
        <v>3031980</v>
      </c>
      <c r="O41" s="47">
        <f t="shared" si="8"/>
        <v>80.126321353065535</v>
      </c>
      <c r="P41" s="9"/>
    </row>
    <row r="42" spans="1:16">
      <c r="A42" s="12"/>
      <c r="B42" s="25">
        <v>341.3</v>
      </c>
      <c r="C42" s="20" t="s">
        <v>135</v>
      </c>
      <c r="D42" s="46">
        <v>117198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5" si="10">SUM(D42:M42)</f>
        <v>117198</v>
      </c>
      <c r="O42" s="47">
        <f t="shared" si="8"/>
        <v>3.0971987315010572</v>
      </c>
      <c r="P42" s="9"/>
    </row>
    <row r="43" spans="1:16">
      <c r="A43" s="12"/>
      <c r="B43" s="25">
        <v>341.9</v>
      </c>
      <c r="C43" s="20" t="s">
        <v>136</v>
      </c>
      <c r="D43" s="46">
        <v>580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580</v>
      </c>
      <c r="O43" s="47">
        <f t="shared" si="8"/>
        <v>1.53276955602537E-2</v>
      </c>
      <c r="P43" s="9"/>
    </row>
    <row r="44" spans="1:16">
      <c r="A44" s="12"/>
      <c r="B44" s="25">
        <v>342.6</v>
      </c>
      <c r="C44" s="20" t="s">
        <v>61</v>
      </c>
      <c r="D44" s="46">
        <v>714366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714366</v>
      </c>
      <c r="O44" s="47">
        <f t="shared" si="8"/>
        <v>18.878594080338267</v>
      </c>
      <c r="P44" s="9"/>
    </row>
    <row r="45" spans="1:16">
      <c r="A45" s="12"/>
      <c r="B45" s="25">
        <v>342.9</v>
      </c>
      <c r="C45" s="20" t="s">
        <v>62</v>
      </c>
      <c r="D45" s="46">
        <v>23623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23623</v>
      </c>
      <c r="O45" s="47">
        <f t="shared" si="8"/>
        <v>0.62428646934460885</v>
      </c>
      <c r="P45" s="9"/>
    </row>
    <row r="46" spans="1:16">
      <c r="A46" s="12"/>
      <c r="B46" s="25">
        <v>343.3</v>
      </c>
      <c r="C46" s="20" t="s">
        <v>115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6432235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6432235</v>
      </c>
      <c r="O46" s="47">
        <f t="shared" si="8"/>
        <v>169.9850687103594</v>
      </c>
      <c r="P46" s="9"/>
    </row>
    <row r="47" spans="1:16">
      <c r="A47" s="12"/>
      <c r="B47" s="25">
        <v>343.4</v>
      </c>
      <c r="C47" s="20" t="s">
        <v>63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6755623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6755623</v>
      </c>
      <c r="O47" s="47">
        <f t="shared" si="8"/>
        <v>178.53126321353065</v>
      </c>
      <c r="P47" s="9"/>
    </row>
    <row r="48" spans="1:16">
      <c r="A48" s="12"/>
      <c r="B48" s="25">
        <v>343.5</v>
      </c>
      <c r="C48" s="20" t="s">
        <v>116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10532497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10532497</v>
      </c>
      <c r="O48" s="47">
        <f t="shared" si="8"/>
        <v>278.34294397463003</v>
      </c>
      <c r="P48" s="9"/>
    </row>
    <row r="49" spans="1:16">
      <c r="A49" s="12"/>
      <c r="B49" s="25">
        <v>343.8</v>
      </c>
      <c r="C49" s="20" t="s">
        <v>65</v>
      </c>
      <c r="D49" s="46">
        <v>179506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179506</v>
      </c>
      <c r="O49" s="47">
        <f t="shared" si="8"/>
        <v>4.7438160676532766</v>
      </c>
      <c r="P49" s="9"/>
    </row>
    <row r="50" spans="1:16">
      <c r="A50" s="12"/>
      <c r="B50" s="25">
        <v>343.9</v>
      </c>
      <c r="C50" s="20" t="s">
        <v>66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2704001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2704001</v>
      </c>
      <c r="O50" s="47">
        <f t="shared" si="8"/>
        <v>71.458800211416488</v>
      </c>
      <c r="P50" s="9"/>
    </row>
    <row r="51" spans="1:16">
      <c r="A51" s="12"/>
      <c r="B51" s="25">
        <v>344.9</v>
      </c>
      <c r="C51" s="20" t="s">
        <v>166</v>
      </c>
      <c r="D51" s="46">
        <v>0</v>
      </c>
      <c r="E51" s="46">
        <v>182227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182227</v>
      </c>
      <c r="O51" s="47">
        <f t="shared" si="8"/>
        <v>4.8157241014799155</v>
      </c>
      <c r="P51" s="9"/>
    </row>
    <row r="52" spans="1:16">
      <c r="A52" s="12"/>
      <c r="B52" s="25">
        <v>345.1</v>
      </c>
      <c r="C52" s="20" t="s">
        <v>68</v>
      </c>
      <c r="D52" s="46">
        <v>0</v>
      </c>
      <c r="E52" s="46">
        <v>22349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22349</v>
      </c>
      <c r="O52" s="47">
        <f t="shared" si="8"/>
        <v>0.59061839323467236</v>
      </c>
      <c r="P52" s="9"/>
    </row>
    <row r="53" spans="1:16">
      <c r="A53" s="12"/>
      <c r="B53" s="25">
        <v>346.9</v>
      </c>
      <c r="C53" s="20" t="s">
        <v>69</v>
      </c>
      <c r="D53" s="46">
        <v>10794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10794</v>
      </c>
      <c r="O53" s="47">
        <f t="shared" si="8"/>
        <v>0.2852536997885835</v>
      </c>
      <c r="P53" s="9"/>
    </row>
    <row r="54" spans="1:16">
      <c r="A54" s="12"/>
      <c r="B54" s="25">
        <v>347.2</v>
      </c>
      <c r="C54" s="20" t="s">
        <v>70</v>
      </c>
      <c r="D54" s="46">
        <v>622189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622189</v>
      </c>
      <c r="O54" s="47">
        <f t="shared" si="8"/>
        <v>16.442626849894292</v>
      </c>
      <c r="P54" s="9"/>
    </row>
    <row r="55" spans="1:16">
      <c r="A55" s="12"/>
      <c r="B55" s="25">
        <v>347.4</v>
      </c>
      <c r="C55" s="20" t="s">
        <v>71</v>
      </c>
      <c r="D55" s="46">
        <v>15600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15600</v>
      </c>
      <c r="O55" s="47">
        <f t="shared" si="8"/>
        <v>0.41226215644820297</v>
      </c>
      <c r="P55" s="9"/>
    </row>
    <row r="56" spans="1:16" ht="15.75">
      <c r="A56" s="29" t="s">
        <v>56</v>
      </c>
      <c r="B56" s="30"/>
      <c r="C56" s="31"/>
      <c r="D56" s="32">
        <f t="shared" ref="D56:M56" si="11">SUM(D57:D60)</f>
        <v>199350</v>
      </c>
      <c r="E56" s="32">
        <f t="shared" si="11"/>
        <v>0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 t="shared" ref="N56:N62" si="12">SUM(D56:M56)</f>
        <v>199350</v>
      </c>
      <c r="O56" s="45">
        <f t="shared" si="8"/>
        <v>5.2682346723044393</v>
      </c>
      <c r="P56" s="10"/>
    </row>
    <row r="57" spans="1:16">
      <c r="A57" s="13"/>
      <c r="B57" s="39">
        <v>351.1</v>
      </c>
      <c r="C57" s="21" t="s">
        <v>74</v>
      </c>
      <c r="D57" s="46">
        <v>136816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136816</v>
      </c>
      <c r="O57" s="47">
        <f t="shared" si="8"/>
        <v>3.6156448202959832</v>
      </c>
      <c r="P57" s="9"/>
    </row>
    <row r="58" spans="1:16">
      <c r="A58" s="13"/>
      <c r="B58" s="39">
        <v>352</v>
      </c>
      <c r="C58" s="21" t="s">
        <v>75</v>
      </c>
      <c r="D58" s="46">
        <v>16106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16106</v>
      </c>
      <c r="O58" s="47">
        <f t="shared" si="8"/>
        <v>0.42563424947145878</v>
      </c>
      <c r="P58" s="9"/>
    </row>
    <row r="59" spans="1:16">
      <c r="A59" s="13"/>
      <c r="B59" s="39">
        <v>354</v>
      </c>
      <c r="C59" s="21" t="s">
        <v>76</v>
      </c>
      <c r="D59" s="46">
        <v>965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965</v>
      </c>
      <c r="O59" s="47">
        <f t="shared" si="8"/>
        <v>2.5502114164904863E-2</v>
      </c>
      <c r="P59" s="9"/>
    </row>
    <row r="60" spans="1:16">
      <c r="A60" s="13"/>
      <c r="B60" s="39">
        <v>359</v>
      </c>
      <c r="C60" s="21" t="s">
        <v>77</v>
      </c>
      <c r="D60" s="46">
        <v>45463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45463</v>
      </c>
      <c r="O60" s="47">
        <f t="shared" si="8"/>
        <v>1.2014534883720931</v>
      </c>
      <c r="P60" s="9"/>
    </row>
    <row r="61" spans="1:16" ht="15.75">
      <c r="A61" s="29" t="s">
        <v>3</v>
      </c>
      <c r="B61" s="30"/>
      <c r="C61" s="31"/>
      <c r="D61" s="32">
        <f t="shared" ref="D61:M61" si="13">SUM(D62:D71)</f>
        <v>495152</v>
      </c>
      <c r="E61" s="32">
        <f t="shared" si="13"/>
        <v>28541</v>
      </c>
      <c r="F61" s="32">
        <f t="shared" si="13"/>
        <v>287</v>
      </c>
      <c r="G61" s="32">
        <f t="shared" si="13"/>
        <v>12424</v>
      </c>
      <c r="H61" s="32">
        <f t="shared" si="13"/>
        <v>0</v>
      </c>
      <c r="I61" s="32">
        <f t="shared" si="13"/>
        <v>161771</v>
      </c>
      <c r="J61" s="32">
        <f t="shared" si="13"/>
        <v>25739</v>
      </c>
      <c r="K61" s="32">
        <f t="shared" si="13"/>
        <v>6563091</v>
      </c>
      <c r="L61" s="32">
        <f t="shared" si="13"/>
        <v>0</v>
      </c>
      <c r="M61" s="32">
        <f t="shared" si="13"/>
        <v>0</v>
      </c>
      <c r="N61" s="32">
        <f t="shared" si="12"/>
        <v>7287005</v>
      </c>
      <c r="O61" s="45">
        <f t="shared" si="8"/>
        <v>192.57412790697674</v>
      </c>
      <c r="P61" s="10"/>
    </row>
    <row r="62" spans="1:16">
      <c r="A62" s="12"/>
      <c r="B62" s="25">
        <v>361.1</v>
      </c>
      <c r="C62" s="20" t="s">
        <v>78</v>
      </c>
      <c r="D62" s="46">
        <v>67724</v>
      </c>
      <c r="E62" s="46">
        <v>20469</v>
      </c>
      <c r="F62" s="46">
        <v>287</v>
      </c>
      <c r="G62" s="46">
        <v>12424</v>
      </c>
      <c r="H62" s="46">
        <v>0</v>
      </c>
      <c r="I62" s="46">
        <v>67766</v>
      </c>
      <c r="J62" s="46">
        <v>25739</v>
      </c>
      <c r="K62" s="46">
        <v>279496</v>
      </c>
      <c r="L62" s="46">
        <v>0</v>
      </c>
      <c r="M62" s="46">
        <v>0</v>
      </c>
      <c r="N62" s="46">
        <f t="shared" si="12"/>
        <v>473905</v>
      </c>
      <c r="O62" s="47">
        <f t="shared" si="8"/>
        <v>12.523916490486258</v>
      </c>
      <c r="P62" s="9"/>
    </row>
    <row r="63" spans="1:16">
      <c r="A63" s="12"/>
      <c r="B63" s="25">
        <v>361.2</v>
      </c>
      <c r="C63" s="20" t="s">
        <v>117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642545</v>
      </c>
      <c r="L63" s="46">
        <v>0</v>
      </c>
      <c r="M63" s="46">
        <v>0</v>
      </c>
      <c r="N63" s="46">
        <f t="shared" ref="N63:N71" si="14">SUM(D63:M63)</f>
        <v>642545</v>
      </c>
      <c r="O63" s="47">
        <f t="shared" si="8"/>
        <v>16.980576109936575</v>
      </c>
      <c r="P63" s="9"/>
    </row>
    <row r="64" spans="1:16">
      <c r="A64" s="12"/>
      <c r="B64" s="25">
        <v>361.3</v>
      </c>
      <c r="C64" s="20" t="s">
        <v>79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1972814</v>
      </c>
      <c r="L64" s="46">
        <v>0</v>
      </c>
      <c r="M64" s="46">
        <v>0</v>
      </c>
      <c r="N64" s="46">
        <f t="shared" si="14"/>
        <v>1972814</v>
      </c>
      <c r="O64" s="47">
        <f t="shared" si="8"/>
        <v>52.135676532769558</v>
      </c>
      <c r="P64" s="9"/>
    </row>
    <row r="65" spans="1:119">
      <c r="A65" s="12"/>
      <c r="B65" s="25">
        <v>361.4</v>
      </c>
      <c r="C65" s="20" t="s">
        <v>167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29573</v>
      </c>
      <c r="L65" s="46">
        <v>0</v>
      </c>
      <c r="M65" s="46">
        <v>0</v>
      </c>
      <c r="N65" s="46">
        <f t="shared" si="14"/>
        <v>29573</v>
      </c>
      <c r="O65" s="47">
        <f t="shared" si="8"/>
        <v>0.78152748414376316</v>
      </c>
      <c r="P65" s="9"/>
    </row>
    <row r="66" spans="1:119">
      <c r="A66" s="12"/>
      <c r="B66" s="25">
        <v>362</v>
      </c>
      <c r="C66" s="20" t="s">
        <v>80</v>
      </c>
      <c r="D66" s="46">
        <v>9600</v>
      </c>
      <c r="E66" s="46">
        <v>4600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14200</v>
      </c>
      <c r="O66" s="47">
        <f t="shared" si="8"/>
        <v>0.3752642706131078</v>
      </c>
      <c r="P66" s="9"/>
    </row>
    <row r="67" spans="1:119">
      <c r="A67" s="12"/>
      <c r="B67" s="25">
        <v>364</v>
      </c>
      <c r="C67" s="20" t="s">
        <v>140</v>
      </c>
      <c r="D67" s="46">
        <v>14632</v>
      </c>
      <c r="E67" s="46">
        <v>1700</v>
      </c>
      <c r="F67" s="46">
        <v>0</v>
      </c>
      <c r="G67" s="46">
        <v>0</v>
      </c>
      <c r="H67" s="46">
        <v>0</v>
      </c>
      <c r="I67" s="46">
        <v>5568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21900</v>
      </c>
      <c r="O67" s="47">
        <f t="shared" si="8"/>
        <v>0.57875264270613103</v>
      </c>
      <c r="P67" s="9"/>
    </row>
    <row r="68" spans="1:119">
      <c r="A68" s="12"/>
      <c r="B68" s="25">
        <v>365</v>
      </c>
      <c r="C68" s="20" t="s">
        <v>141</v>
      </c>
      <c r="D68" s="46">
        <v>1275</v>
      </c>
      <c r="E68" s="46">
        <v>1772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3047</v>
      </c>
      <c r="O68" s="47">
        <f t="shared" si="8"/>
        <v>8.052325581395349E-2</v>
      </c>
      <c r="P68" s="9"/>
    </row>
    <row r="69" spans="1:119">
      <c r="A69" s="12"/>
      <c r="B69" s="25">
        <v>366</v>
      </c>
      <c r="C69" s="20" t="s">
        <v>83</v>
      </c>
      <c r="D69" s="46">
        <v>63260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63260</v>
      </c>
      <c r="O69" s="47">
        <f t="shared" ref="O69:O74" si="15">(N69/O$76)</f>
        <v>1.6717758985200846</v>
      </c>
      <c r="P69" s="9"/>
    </row>
    <row r="70" spans="1:119">
      <c r="A70" s="12"/>
      <c r="B70" s="25">
        <v>368</v>
      </c>
      <c r="C70" s="20" t="s">
        <v>84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3362798</v>
      </c>
      <c r="L70" s="46">
        <v>0</v>
      </c>
      <c r="M70" s="46">
        <v>0</v>
      </c>
      <c r="N70" s="46">
        <f t="shared" si="14"/>
        <v>3362798</v>
      </c>
      <c r="O70" s="47">
        <f t="shared" si="15"/>
        <v>88.868868921775899</v>
      </c>
      <c r="P70" s="9"/>
    </row>
    <row r="71" spans="1:119">
      <c r="A71" s="12"/>
      <c r="B71" s="25">
        <v>369.9</v>
      </c>
      <c r="C71" s="20" t="s">
        <v>85</v>
      </c>
      <c r="D71" s="46">
        <v>338661</v>
      </c>
      <c r="E71" s="46">
        <v>0</v>
      </c>
      <c r="F71" s="46">
        <v>0</v>
      </c>
      <c r="G71" s="46">
        <v>0</v>
      </c>
      <c r="H71" s="46">
        <v>0</v>
      </c>
      <c r="I71" s="46">
        <v>88437</v>
      </c>
      <c r="J71" s="46">
        <v>0</v>
      </c>
      <c r="K71" s="46">
        <v>275865</v>
      </c>
      <c r="L71" s="46">
        <v>0</v>
      </c>
      <c r="M71" s="46">
        <v>0</v>
      </c>
      <c r="N71" s="46">
        <f t="shared" si="14"/>
        <v>702963</v>
      </c>
      <c r="O71" s="47">
        <f t="shared" si="15"/>
        <v>18.577246300211417</v>
      </c>
      <c r="P71" s="9"/>
    </row>
    <row r="72" spans="1:119" ht="15.75">
      <c r="A72" s="29" t="s">
        <v>57</v>
      </c>
      <c r="B72" s="30"/>
      <c r="C72" s="31"/>
      <c r="D72" s="32">
        <f t="shared" ref="D72:M72" si="16">SUM(D73:D73)</f>
        <v>0</v>
      </c>
      <c r="E72" s="32">
        <f t="shared" si="16"/>
        <v>27800</v>
      </c>
      <c r="F72" s="32">
        <f t="shared" si="16"/>
        <v>789657</v>
      </c>
      <c r="G72" s="32">
        <f t="shared" si="16"/>
        <v>2369329</v>
      </c>
      <c r="H72" s="32">
        <f t="shared" si="16"/>
        <v>0</v>
      </c>
      <c r="I72" s="32">
        <f t="shared" si="16"/>
        <v>0</v>
      </c>
      <c r="J72" s="32">
        <f t="shared" si="16"/>
        <v>1225800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>SUM(D72:M72)</f>
        <v>4412586</v>
      </c>
      <c r="O72" s="45">
        <f t="shared" si="15"/>
        <v>116.61168076109936</v>
      </c>
      <c r="P72" s="9"/>
    </row>
    <row r="73" spans="1:119" ht="15.75" thickBot="1">
      <c r="A73" s="12"/>
      <c r="B73" s="25">
        <v>381</v>
      </c>
      <c r="C73" s="20" t="s">
        <v>86</v>
      </c>
      <c r="D73" s="46">
        <v>0</v>
      </c>
      <c r="E73" s="46">
        <v>27800</v>
      </c>
      <c r="F73" s="46">
        <v>789657</v>
      </c>
      <c r="G73" s="46">
        <v>2369329</v>
      </c>
      <c r="H73" s="46">
        <v>0</v>
      </c>
      <c r="I73" s="46">
        <v>0</v>
      </c>
      <c r="J73" s="46">
        <v>1225800</v>
      </c>
      <c r="K73" s="46">
        <v>0</v>
      </c>
      <c r="L73" s="46">
        <v>0</v>
      </c>
      <c r="M73" s="46">
        <v>0</v>
      </c>
      <c r="N73" s="46">
        <f>SUM(D73:M73)</f>
        <v>4412586</v>
      </c>
      <c r="O73" s="47">
        <f t="shared" si="15"/>
        <v>116.61168076109936</v>
      </c>
      <c r="P73" s="9"/>
    </row>
    <row r="74" spans="1:119" ht="16.5" thickBot="1">
      <c r="A74" s="14" t="s">
        <v>72</v>
      </c>
      <c r="B74" s="23"/>
      <c r="C74" s="22"/>
      <c r="D74" s="15">
        <f t="shared" ref="D74:M74" si="17">SUM(D5,D17,D24,D40,D56,D61,D72)</f>
        <v>25812659</v>
      </c>
      <c r="E74" s="15">
        <f t="shared" si="17"/>
        <v>5693706</v>
      </c>
      <c r="F74" s="15">
        <f t="shared" si="17"/>
        <v>1180318</v>
      </c>
      <c r="G74" s="15">
        <f t="shared" si="17"/>
        <v>3336038</v>
      </c>
      <c r="H74" s="15">
        <f t="shared" si="17"/>
        <v>0</v>
      </c>
      <c r="I74" s="15">
        <f t="shared" si="17"/>
        <v>27553010</v>
      </c>
      <c r="J74" s="15">
        <f t="shared" si="17"/>
        <v>4283519</v>
      </c>
      <c r="K74" s="15">
        <f t="shared" si="17"/>
        <v>6563091</v>
      </c>
      <c r="L74" s="15">
        <f t="shared" si="17"/>
        <v>0</v>
      </c>
      <c r="M74" s="15">
        <f t="shared" si="17"/>
        <v>0</v>
      </c>
      <c r="N74" s="15">
        <f>SUM(D74:M74)</f>
        <v>74422341</v>
      </c>
      <c r="O74" s="38">
        <f t="shared" si="15"/>
        <v>1966.7637684989429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48" t="s">
        <v>172</v>
      </c>
      <c r="M76" s="48"/>
      <c r="N76" s="48"/>
      <c r="O76" s="43">
        <v>37840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110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88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13436435</v>
      </c>
      <c r="E5" s="27">
        <f t="shared" si="0"/>
        <v>2075721</v>
      </c>
      <c r="F5" s="27">
        <f t="shared" si="0"/>
        <v>389779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15901935</v>
      </c>
      <c r="O5" s="33">
        <f t="shared" ref="O5:O36" si="1">(N5/O$80)</f>
        <v>433.17719967311359</v>
      </c>
      <c r="P5" s="6"/>
    </row>
    <row r="6" spans="1:133">
      <c r="A6" s="12"/>
      <c r="B6" s="25">
        <v>311</v>
      </c>
      <c r="C6" s="20" t="s">
        <v>2</v>
      </c>
      <c r="D6" s="46">
        <v>7293582</v>
      </c>
      <c r="E6" s="46">
        <v>839971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8133553</v>
      </c>
      <c r="O6" s="47">
        <f t="shared" si="1"/>
        <v>221.5623263415963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175353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175353</v>
      </c>
      <c r="O7" s="47">
        <f t="shared" si="1"/>
        <v>4.7767093435031329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1060397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1060397</v>
      </c>
      <c r="O8" s="47">
        <f t="shared" si="1"/>
        <v>28.885780441296649</v>
      </c>
      <c r="P8" s="9"/>
    </row>
    <row r="9" spans="1:133">
      <c r="A9" s="12"/>
      <c r="B9" s="25">
        <v>312.51</v>
      </c>
      <c r="C9" s="20" t="s">
        <v>95</v>
      </c>
      <c r="D9" s="46">
        <v>239476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239476</v>
      </c>
      <c r="O9" s="47">
        <f t="shared" si="1"/>
        <v>6.5234540997003538</v>
      </c>
      <c r="P9" s="9"/>
    </row>
    <row r="10" spans="1:133">
      <c r="A10" s="12"/>
      <c r="B10" s="25">
        <v>312.52</v>
      </c>
      <c r="C10" s="20" t="s">
        <v>123</v>
      </c>
      <c r="D10" s="46">
        <v>278488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278488</v>
      </c>
      <c r="O10" s="47">
        <f t="shared" si="1"/>
        <v>7.5861618087714522</v>
      </c>
      <c r="P10" s="9"/>
    </row>
    <row r="11" spans="1:133">
      <c r="A11" s="12"/>
      <c r="B11" s="25">
        <v>314.10000000000002</v>
      </c>
      <c r="C11" s="20" t="s">
        <v>12</v>
      </c>
      <c r="D11" s="46">
        <v>3223246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3223246</v>
      </c>
      <c r="O11" s="47">
        <f t="shared" si="1"/>
        <v>87.802941977662769</v>
      </c>
      <c r="P11" s="9"/>
    </row>
    <row r="12" spans="1:133">
      <c r="A12" s="12"/>
      <c r="B12" s="25">
        <v>314.3</v>
      </c>
      <c r="C12" s="20" t="s">
        <v>13</v>
      </c>
      <c r="D12" s="46">
        <v>508719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508719</v>
      </c>
      <c r="O12" s="47">
        <f t="shared" si="1"/>
        <v>13.857777172432579</v>
      </c>
      <c r="P12" s="9"/>
    </row>
    <row r="13" spans="1:133">
      <c r="A13" s="12"/>
      <c r="B13" s="25">
        <v>314.8</v>
      </c>
      <c r="C13" s="20" t="s">
        <v>14</v>
      </c>
      <c r="D13" s="46">
        <v>84767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84767</v>
      </c>
      <c r="O13" s="47">
        <f t="shared" si="1"/>
        <v>2.3090983383274311</v>
      </c>
      <c r="P13" s="9"/>
    </row>
    <row r="14" spans="1:133">
      <c r="A14" s="12"/>
      <c r="B14" s="25">
        <v>315</v>
      </c>
      <c r="C14" s="20" t="s">
        <v>125</v>
      </c>
      <c r="D14" s="46">
        <v>1217450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1217450</v>
      </c>
      <c r="O14" s="47">
        <f t="shared" si="1"/>
        <v>33.163988014165078</v>
      </c>
      <c r="P14" s="9"/>
    </row>
    <row r="15" spans="1:133">
      <c r="A15" s="12"/>
      <c r="B15" s="25">
        <v>316</v>
      </c>
      <c r="C15" s="20" t="s">
        <v>126</v>
      </c>
      <c r="D15" s="46">
        <v>590707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590707</v>
      </c>
      <c r="O15" s="47">
        <f t="shared" si="1"/>
        <v>16.091174067011714</v>
      </c>
      <c r="P15" s="9"/>
    </row>
    <row r="16" spans="1:133">
      <c r="A16" s="12"/>
      <c r="B16" s="25">
        <v>319</v>
      </c>
      <c r="C16" s="20" t="s">
        <v>17</v>
      </c>
      <c r="D16" s="46">
        <v>0</v>
      </c>
      <c r="E16" s="46">
        <v>0</v>
      </c>
      <c r="F16" s="46">
        <v>389779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389779</v>
      </c>
      <c r="O16" s="47">
        <f t="shared" si="1"/>
        <v>10.617788068646146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SUM(D18:D26)</f>
        <v>4726109</v>
      </c>
      <c r="E17" s="32">
        <f t="shared" si="3"/>
        <v>0</v>
      </c>
      <c r="F17" s="32">
        <f t="shared" si="3"/>
        <v>0</v>
      </c>
      <c r="G17" s="32">
        <f t="shared" si="3"/>
        <v>516696</v>
      </c>
      <c r="H17" s="32">
        <f t="shared" si="3"/>
        <v>0</v>
      </c>
      <c r="I17" s="32">
        <f t="shared" si="3"/>
        <v>799409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6042214</v>
      </c>
      <c r="O17" s="45">
        <f t="shared" si="1"/>
        <v>164.59313538545356</v>
      </c>
      <c r="P17" s="10"/>
    </row>
    <row r="18" spans="1:16">
      <c r="A18" s="12"/>
      <c r="B18" s="25">
        <v>322</v>
      </c>
      <c r="C18" s="20" t="s">
        <v>0</v>
      </c>
      <c r="D18" s="46">
        <v>699181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699181</v>
      </c>
      <c r="O18" s="47">
        <f t="shared" si="1"/>
        <v>19.046063742849359</v>
      </c>
      <c r="P18" s="9"/>
    </row>
    <row r="19" spans="1:16">
      <c r="A19" s="12"/>
      <c r="B19" s="25">
        <v>323.10000000000002</v>
      </c>
      <c r="C19" s="20" t="s">
        <v>19</v>
      </c>
      <c r="D19" s="46">
        <v>3743714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3743714</v>
      </c>
      <c r="O19" s="47">
        <f t="shared" si="1"/>
        <v>101.98076818305638</v>
      </c>
      <c r="P19" s="9"/>
    </row>
    <row r="20" spans="1:16">
      <c r="A20" s="12"/>
      <c r="B20" s="25">
        <v>323.39999999999998</v>
      </c>
      <c r="C20" s="20" t="s">
        <v>101</v>
      </c>
      <c r="D20" s="46">
        <v>111389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111389</v>
      </c>
      <c r="O20" s="47">
        <f t="shared" si="1"/>
        <v>3.0342958321983109</v>
      </c>
      <c r="P20" s="9"/>
    </row>
    <row r="21" spans="1:16">
      <c r="A21" s="12"/>
      <c r="B21" s="25">
        <v>324.11</v>
      </c>
      <c r="C21" s="20" t="s">
        <v>20</v>
      </c>
      <c r="D21" s="46">
        <v>0</v>
      </c>
      <c r="E21" s="46">
        <v>0</v>
      </c>
      <c r="F21" s="46">
        <v>0</v>
      </c>
      <c r="G21" s="46">
        <v>417346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417346</v>
      </c>
      <c r="O21" s="47">
        <f t="shared" si="1"/>
        <v>11.368727867066195</v>
      </c>
      <c r="P21" s="9"/>
    </row>
    <row r="22" spans="1:16">
      <c r="A22" s="12"/>
      <c r="B22" s="25">
        <v>324.12</v>
      </c>
      <c r="C22" s="20" t="s">
        <v>21</v>
      </c>
      <c r="D22" s="46">
        <v>0</v>
      </c>
      <c r="E22" s="46">
        <v>0</v>
      </c>
      <c r="F22" s="46">
        <v>0</v>
      </c>
      <c r="G22" s="46">
        <v>92926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92926</v>
      </c>
      <c r="O22" s="47">
        <f t="shared" si="1"/>
        <v>2.5313538545355487</v>
      </c>
      <c r="P22" s="9"/>
    </row>
    <row r="23" spans="1:16">
      <c r="A23" s="12"/>
      <c r="B23" s="25">
        <v>324.20999999999998</v>
      </c>
      <c r="C23" s="20" t="s">
        <v>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706866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706866</v>
      </c>
      <c r="O23" s="47">
        <f t="shared" si="1"/>
        <v>19.25540724598202</v>
      </c>
      <c r="P23" s="9"/>
    </row>
    <row r="24" spans="1:16">
      <c r="A24" s="12"/>
      <c r="B24" s="25">
        <v>324.22000000000003</v>
      </c>
      <c r="C24" s="20" t="s">
        <v>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92543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92543</v>
      </c>
      <c r="O24" s="47">
        <f t="shared" si="1"/>
        <v>2.520920730046309</v>
      </c>
      <c r="P24" s="9"/>
    </row>
    <row r="25" spans="1:16">
      <c r="A25" s="12"/>
      <c r="B25" s="25">
        <v>324.31</v>
      </c>
      <c r="C25" s="20" t="s">
        <v>24</v>
      </c>
      <c r="D25" s="46">
        <v>0</v>
      </c>
      <c r="E25" s="46">
        <v>0</v>
      </c>
      <c r="F25" s="46">
        <v>0</v>
      </c>
      <c r="G25" s="46">
        <v>6424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6424</v>
      </c>
      <c r="O25" s="47">
        <f t="shared" si="1"/>
        <v>0.17499318986652138</v>
      </c>
      <c r="P25" s="9"/>
    </row>
    <row r="26" spans="1:16">
      <c r="A26" s="12"/>
      <c r="B26" s="25">
        <v>329</v>
      </c>
      <c r="C26" s="20" t="s">
        <v>28</v>
      </c>
      <c r="D26" s="46">
        <v>171825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171825</v>
      </c>
      <c r="O26" s="47">
        <f t="shared" si="1"/>
        <v>4.6806047398529014</v>
      </c>
      <c r="P26" s="9"/>
    </row>
    <row r="27" spans="1:16" ht="15.75">
      <c r="A27" s="29" t="s">
        <v>30</v>
      </c>
      <c r="B27" s="30"/>
      <c r="C27" s="31"/>
      <c r="D27" s="32">
        <f t="shared" ref="D27:M27" si="5">SUM(D28:D41)</f>
        <v>4722195</v>
      </c>
      <c r="E27" s="32">
        <f t="shared" si="5"/>
        <v>2412440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17824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7152459</v>
      </c>
      <c r="O27" s="45">
        <f t="shared" si="1"/>
        <v>194.83680196131843</v>
      </c>
      <c r="P27" s="10"/>
    </row>
    <row r="28" spans="1:16">
      <c r="A28" s="12"/>
      <c r="B28" s="25">
        <v>331.2</v>
      </c>
      <c r="C28" s="20" t="s">
        <v>29</v>
      </c>
      <c r="D28" s="46">
        <v>40377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40377</v>
      </c>
      <c r="O28" s="47">
        <f t="shared" si="1"/>
        <v>1.0998910378643421</v>
      </c>
      <c r="P28" s="9"/>
    </row>
    <row r="29" spans="1:16">
      <c r="A29" s="12"/>
      <c r="B29" s="25">
        <v>331.5</v>
      </c>
      <c r="C29" s="20" t="s">
        <v>31</v>
      </c>
      <c r="D29" s="46">
        <v>0</v>
      </c>
      <c r="E29" s="46">
        <v>313394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313394</v>
      </c>
      <c r="O29" s="47">
        <f t="shared" si="1"/>
        <v>8.537019885589757</v>
      </c>
      <c r="P29" s="9"/>
    </row>
    <row r="30" spans="1:16">
      <c r="A30" s="12"/>
      <c r="B30" s="25">
        <v>334.2</v>
      </c>
      <c r="C30" s="20" t="s">
        <v>33</v>
      </c>
      <c r="D30" s="46">
        <v>8469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8469</v>
      </c>
      <c r="O30" s="47">
        <f t="shared" si="1"/>
        <v>0.23070008172160175</v>
      </c>
      <c r="P30" s="9"/>
    </row>
    <row r="31" spans="1:16">
      <c r="A31" s="12"/>
      <c r="B31" s="25">
        <v>334.49</v>
      </c>
      <c r="C31" s="20" t="s">
        <v>39</v>
      </c>
      <c r="D31" s="46">
        <v>0</v>
      </c>
      <c r="E31" s="46">
        <v>-351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6">SUM(D31:M31)</f>
        <v>-351</v>
      </c>
      <c r="O31" s="47">
        <f t="shared" si="1"/>
        <v>-9.5614274039771182E-3</v>
      </c>
      <c r="P31" s="9"/>
    </row>
    <row r="32" spans="1:16">
      <c r="A32" s="12"/>
      <c r="B32" s="25">
        <v>335.12</v>
      </c>
      <c r="C32" s="20" t="s">
        <v>127</v>
      </c>
      <c r="D32" s="46">
        <v>1073485</v>
      </c>
      <c r="E32" s="46">
        <v>348375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1421860</v>
      </c>
      <c r="O32" s="47">
        <f t="shared" si="1"/>
        <v>38.732225551620814</v>
      </c>
      <c r="P32" s="9"/>
    </row>
    <row r="33" spans="1:16">
      <c r="A33" s="12"/>
      <c r="B33" s="25">
        <v>335.14</v>
      </c>
      <c r="C33" s="20" t="s">
        <v>128</v>
      </c>
      <c r="D33" s="46">
        <v>47692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47692</v>
      </c>
      <c r="O33" s="47">
        <f t="shared" si="1"/>
        <v>1.2991555434486517</v>
      </c>
      <c r="P33" s="9"/>
    </row>
    <row r="34" spans="1:16">
      <c r="A34" s="12"/>
      <c r="B34" s="25">
        <v>335.15</v>
      </c>
      <c r="C34" s="20" t="s">
        <v>129</v>
      </c>
      <c r="D34" s="46">
        <v>21482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21482</v>
      </c>
      <c r="O34" s="47">
        <f t="shared" si="1"/>
        <v>0.58518114955053124</v>
      </c>
      <c r="P34" s="9"/>
    </row>
    <row r="35" spans="1:16">
      <c r="A35" s="12"/>
      <c r="B35" s="25">
        <v>335.18</v>
      </c>
      <c r="C35" s="20" t="s">
        <v>130</v>
      </c>
      <c r="D35" s="46">
        <v>2946712</v>
      </c>
      <c r="E35" s="46">
        <v>1702265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4648977</v>
      </c>
      <c r="O35" s="47">
        <f t="shared" si="1"/>
        <v>126.64061563606647</v>
      </c>
      <c r="P35" s="9"/>
    </row>
    <row r="36" spans="1:16">
      <c r="A36" s="12"/>
      <c r="B36" s="25">
        <v>335.21</v>
      </c>
      <c r="C36" s="20" t="s">
        <v>46</v>
      </c>
      <c r="D36" s="46">
        <v>8679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8679</v>
      </c>
      <c r="O36" s="47">
        <f t="shared" si="1"/>
        <v>0.23642059384363934</v>
      </c>
      <c r="P36" s="9"/>
    </row>
    <row r="37" spans="1:16">
      <c r="A37" s="12"/>
      <c r="B37" s="25">
        <v>335.41</v>
      </c>
      <c r="C37" s="20" t="s">
        <v>113</v>
      </c>
      <c r="D37" s="46">
        <v>0</v>
      </c>
      <c r="E37" s="46">
        <v>48757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48757</v>
      </c>
      <c r="O37" s="47">
        <f t="shared" ref="O37:O68" si="7">(N37/O$80)</f>
        <v>1.3281667120675564</v>
      </c>
      <c r="P37" s="9"/>
    </row>
    <row r="38" spans="1:16">
      <c r="A38" s="12"/>
      <c r="B38" s="25">
        <v>337.2</v>
      </c>
      <c r="C38" s="20" t="s">
        <v>131</v>
      </c>
      <c r="D38" s="46">
        <v>106100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106100</v>
      </c>
      <c r="O38" s="47">
        <f t="shared" si="7"/>
        <v>2.890220648324707</v>
      </c>
      <c r="P38" s="9"/>
    </row>
    <row r="39" spans="1:16">
      <c r="A39" s="12"/>
      <c r="B39" s="25">
        <v>337.3</v>
      </c>
      <c r="C39" s="20" t="s">
        <v>104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17824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17824</v>
      </c>
      <c r="O39" s="47">
        <f t="shared" si="7"/>
        <v>0.48553527649141925</v>
      </c>
      <c r="P39" s="9"/>
    </row>
    <row r="40" spans="1:16">
      <c r="A40" s="12"/>
      <c r="B40" s="25">
        <v>337.7</v>
      </c>
      <c r="C40" s="20" t="s">
        <v>48</v>
      </c>
      <c r="D40" s="46">
        <v>451608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451608</v>
      </c>
      <c r="O40" s="47">
        <f t="shared" si="7"/>
        <v>12.302043040043586</v>
      </c>
      <c r="P40" s="9"/>
    </row>
    <row r="41" spans="1:16">
      <c r="A41" s="12"/>
      <c r="B41" s="25">
        <v>337.9</v>
      </c>
      <c r="C41" s="20" t="s">
        <v>133</v>
      </c>
      <c r="D41" s="46">
        <v>17591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17591</v>
      </c>
      <c r="O41" s="47">
        <f t="shared" si="7"/>
        <v>0.47918823208934896</v>
      </c>
      <c r="P41" s="9"/>
    </row>
    <row r="42" spans="1:16" ht="15.75">
      <c r="A42" s="29" t="s">
        <v>55</v>
      </c>
      <c r="B42" s="30"/>
      <c r="C42" s="31"/>
      <c r="D42" s="32">
        <f t="shared" ref="D42:M42" si="8">SUM(D43:D58)</f>
        <v>1588190</v>
      </c>
      <c r="E42" s="32">
        <f t="shared" si="8"/>
        <v>197963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25019767</v>
      </c>
      <c r="J42" s="32">
        <f t="shared" si="8"/>
        <v>2546825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29352745</v>
      </c>
      <c r="O42" s="45">
        <f t="shared" si="7"/>
        <v>799.5844456551348</v>
      </c>
      <c r="P42" s="10"/>
    </row>
    <row r="43" spans="1:16">
      <c r="A43" s="12"/>
      <c r="B43" s="25">
        <v>341.2</v>
      </c>
      <c r="C43" s="20" t="s">
        <v>134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2546825</v>
      </c>
      <c r="K43" s="46">
        <v>0</v>
      </c>
      <c r="L43" s="46">
        <v>0</v>
      </c>
      <c r="M43" s="46">
        <v>0</v>
      </c>
      <c r="N43" s="46">
        <f t="shared" ref="N43:N58" si="9">SUM(D43:M43)</f>
        <v>2546825</v>
      </c>
      <c r="O43" s="47">
        <f t="shared" si="7"/>
        <v>69.376872786706613</v>
      </c>
      <c r="P43" s="9"/>
    </row>
    <row r="44" spans="1:16">
      <c r="A44" s="12"/>
      <c r="B44" s="25">
        <v>341.3</v>
      </c>
      <c r="C44" s="20" t="s">
        <v>135</v>
      </c>
      <c r="D44" s="46">
        <v>122956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122956</v>
      </c>
      <c r="O44" s="47">
        <f t="shared" si="7"/>
        <v>3.3493870879869245</v>
      </c>
      <c r="P44" s="9"/>
    </row>
    <row r="45" spans="1:16">
      <c r="A45" s="12"/>
      <c r="B45" s="25">
        <v>341.9</v>
      </c>
      <c r="C45" s="20" t="s">
        <v>136</v>
      </c>
      <c r="D45" s="46">
        <v>241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241</v>
      </c>
      <c r="O45" s="47">
        <f t="shared" si="7"/>
        <v>6.564968673385998E-3</v>
      </c>
      <c r="P45" s="9"/>
    </row>
    <row r="46" spans="1:16">
      <c r="A46" s="12"/>
      <c r="B46" s="25">
        <v>342.6</v>
      </c>
      <c r="C46" s="20" t="s">
        <v>61</v>
      </c>
      <c r="D46" s="46">
        <v>631967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631967</v>
      </c>
      <c r="O46" s="47">
        <f t="shared" si="7"/>
        <v>17.215118496322528</v>
      </c>
      <c r="P46" s="9"/>
    </row>
    <row r="47" spans="1:16">
      <c r="A47" s="12"/>
      <c r="B47" s="25">
        <v>342.9</v>
      </c>
      <c r="C47" s="20" t="s">
        <v>62</v>
      </c>
      <c r="D47" s="46">
        <v>28150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28150</v>
      </c>
      <c r="O47" s="47">
        <f t="shared" si="7"/>
        <v>0.76682102969218202</v>
      </c>
      <c r="P47" s="9"/>
    </row>
    <row r="48" spans="1:16">
      <c r="A48" s="12"/>
      <c r="B48" s="25">
        <v>343.1</v>
      </c>
      <c r="C48" s="20" t="s">
        <v>114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65440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65440</v>
      </c>
      <c r="O48" s="47">
        <f t="shared" si="7"/>
        <v>1.7826205393625716</v>
      </c>
      <c r="P48" s="9"/>
    </row>
    <row r="49" spans="1:16">
      <c r="A49" s="12"/>
      <c r="B49" s="25">
        <v>343.3</v>
      </c>
      <c r="C49" s="20" t="s">
        <v>115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6147344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6147344</v>
      </c>
      <c r="O49" s="47">
        <f t="shared" si="7"/>
        <v>167.45693271588124</v>
      </c>
      <c r="P49" s="9"/>
    </row>
    <row r="50" spans="1:16">
      <c r="A50" s="12"/>
      <c r="B50" s="25">
        <v>343.4</v>
      </c>
      <c r="C50" s="20" t="s">
        <v>63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6392552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6392552</v>
      </c>
      <c r="O50" s="47">
        <f t="shared" si="7"/>
        <v>174.13652955597931</v>
      </c>
      <c r="P50" s="9"/>
    </row>
    <row r="51" spans="1:16">
      <c r="A51" s="12"/>
      <c r="B51" s="25">
        <v>343.5</v>
      </c>
      <c r="C51" s="20" t="s">
        <v>116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9900189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9900189</v>
      </c>
      <c r="O51" s="47">
        <f t="shared" si="7"/>
        <v>269.68643421411059</v>
      </c>
      <c r="P51" s="9"/>
    </row>
    <row r="52" spans="1:16">
      <c r="A52" s="12"/>
      <c r="B52" s="25">
        <v>343.8</v>
      </c>
      <c r="C52" s="20" t="s">
        <v>65</v>
      </c>
      <c r="D52" s="46">
        <v>175765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175765</v>
      </c>
      <c r="O52" s="47">
        <f t="shared" si="7"/>
        <v>4.7879324434758921</v>
      </c>
      <c r="P52" s="9"/>
    </row>
    <row r="53" spans="1:16">
      <c r="A53" s="12"/>
      <c r="B53" s="25">
        <v>343.9</v>
      </c>
      <c r="C53" s="20" t="s">
        <v>66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2514242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2514242</v>
      </c>
      <c r="O53" s="47">
        <f t="shared" si="7"/>
        <v>68.489294470171615</v>
      </c>
      <c r="P53" s="9"/>
    </row>
    <row r="54" spans="1:16">
      <c r="A54" s="12"/>
      <c r="B54" s="25">
        <v>344.9</v>
      </c>
      <c r="C54" s="20" t="s">
        <v>166</v>
      </c>
      <c r="D54" s="46">
        <v>0</v>
      </c>
      <c r="E54" s="46">
        <v>146253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146253</v>
      </c>
      <c r="O54" s="47">
        <f t="shared" si="7"/>
        <v>3.9840098065922094</v>
      </c>
      <c r="P54" s="9"/>
    </row>
    <row r="55" spans="1:16">
      <c r="A55" s="12"/>
      <c r="B55" s="25">
        <v>345.1</v>
      </c>
      <c r="C55" s="20" t="s">
        <v>68</v>
      </c>
      <c r="D55" s="46">
        <v>0</v>
      </c>
      <c r="E55" s="46">
        <v>51710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51710</v>
      </c>
      <c r="O55" s="47">
        <f t="shared" si="7"/>
        <v>1.4086080087169708</v>
      </c>
      <c r="P55" s="9"/>
    </row>
    <row r="56" spans="1:16">
      <c r="A56" s="12"/>
      <c r="B56" s="25">
        <v>346.9</v>
      </c>
      <c r="C56" s="20" t="s">
        <v>69</v>
      </c>
      <c r="D56" s="46">
        <v>16152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16152</v>
      </c>
      <c r="O56" s="47">
        <f t="shared" si="7"/>
        <v>0.43998910378643419</v>
      </c>
      <c r="P56" s="9"/>
    </row>
    <row r="57" spans="1:16">
      <c r="A57" s="12"/>
      <c r="B57" s="25">
        <v>347.2</v>
      </c>
      <c r="C57" s="20" t="s">
        <v>70</v>
      </c>
      <c r="D57" s="46">
        <v>597489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597489</v>
      </c>
      <c r="O57" s="47">
        <f t="shared" si="7"/>
        <v>16.275919368019615</v>
      </c>
      <c r="P57" s="9"/>
    </row>
    <row r="58" spans="1:16">
      <c r="A58" s="12"/>
      <c r="B58" s="25">
        <v>347.4</v>
      </c>
      <c r="C58" s="20" t="s">
        <v>71</v>
      </c>
      <c r="D58" s="46">
        <v>15470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15470</v>
      </c>
      <c r="O58" s="47">
        <f t="shared" si="7"/>
        <v>0.42141105965676928</v>
      </c>
      <c r="P58" s="9"/>
    </row>
    <row r="59" spans="1:16" ht="15.75">
      <c r="A59" s="29" t="s">
        <v>56</v>
      </c>
      <c r="B59" s="30"/>
      <c r="C59" s="31"/>
      <c r="D59" s="32">
        <f t="shared" ref="D59:M59" si="10">SUM(D60:D63)</f>
        <v>208379</v>
      </c>
      <c r="E59" s="32">
        <f t="shared" si="10"/>
        <v>0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0</v>
      </c>
      <c r="J59" s="32">
        <f t="shared" si="10"/>
        <v>0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 t="shared" ref="N59:N65" si="11">SUM(D59:M59)</f>
        <v>208379</v>
      </c>
      <c r="O59" s="45">
        <f t="shared" si="7"/>
        <v>5.6763552165622446</v>
      </c>
      <c r="P59" s="10"/>
    </row>
    <row r="60" spans="1:16">
      <c r="A60" s="13"/>
      <c r="B60" s="39">
        <v>351.1</v>
      </c>
      <c r="C60" s="21" t="s">
        <v>74</v>
      </c>
      <c r="D60" s="46">
        <v>111790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111790</v>
      </c>
      <c r="O60" s="47">
        <f t="shared" si="7"/>
        <v>3.0452192862980114</v>
      </c>
      <c r="P60" s="9"/>
    </row>
    <row r="61" spans="1:16">
      <c r="A61" s="13"/>
      <c r="B61" s="39">
        <v>352</v>
      </c>
      <c r="C61" s="21" t="s">
        <v>75</v>
      </c>
      <c r="D61" s="46">
        <v>20357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20357</v>
      </c>
      <c r="O61" s="47">
        <f t="shared" si="7"/>
        <v>0.55453554889675838</v>
      </c>
      <c r="P61" s="9"/>
    </row>
    <row r="62" spans="1:16">
      <c r="A62" s="13"/>
      <c r="B62" s="39">
        <v>354</v>
      </c>
      <c r="C62" s="21" t="s">
        <v>76</v>
      </c>
      <c r="D62" s="46">
        <v>838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838</v>
      </c>
      <c r="O62" s="47">
        <f t="shared" si="7"/>
        <v>2.2827567420321437E-2</v>
      </c>
      <c r="P62" s="9"/>
    </row>
    <row r="63" spans="1:16">
      <c r="A63" s="13"/>
      <c r="B63" s="39">
        <v>359</v>
      </c>
      <c r="C63" s="21" t="s">
        <v>77</v>
      </c>
      <c r="D63" s="46">
        <v>75394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75394</v>
      </c>
      <c r="O63" s="47">
        <f t="shared" si="7"/>
        <v>2.0537728139471532</v>
      </c>
      <c r="P63" s="9"/>
    </row>
    <row r="64" spans="1:16" ht="15.75">
      <c r="A64" s="29" t="s">
        <v>3</v>
      </c>
      <c r="B64" s="30"/>
      <c r="C64" s="31"/>
      <c r="D64" s="32">
        <f t="shared" ref="D64:M64" si="12">SUM(D65:D74)</f>
        <v>153377</v>
      </c>
      <c r="E64" s="32">
        <f t="shared" si="12"/>
        <v>11345</v>
      </c>
      <c r="F64" s="32">
        <f t="shared" si="12"/>
        <v>53</v>
      </c>
      <c r="G64" s="32">
        <f t="shared" si="12"/>
        <v>7267</v>
      </c>
      <c r="H64" s="32">
        <f t="shared" si="12"/>
        <v>0</v>
      </c>
      <c r="I64" s="32">
        <f t="shared" si="12"/>
        <v>292503</v>
      </c>
      <c r="J64" s="32">
        <f t="shared" si="12"/>
        <v>14173</v>
      </c>
      <c r="K64" s="32">
        <f t="shared" si="12"/>
        <v>3814647</v>
      </c>
      <c r="L64" s="32">
        <f t="shared" si="12"/>
        <v>0</v>
      </c>
      <c r="M64" s="32">
        <f t="shared" si="12"/>
        <v>0</v>
      </c>
      <c r="N64" s="32">
        <f t="shared" si="11"/>
        <v>4293365</v>
      </c>
      <c r="O64" s="45">
        <f t="shared" si="7"/>
        <v>116.95355488967584</v>
      </c>
      <c r="P64" s="10"/>
    </row>
    <row r="65" spans="1:119">
      <c r="A65" s="12"/>
      <c r="B65" s="25">
        <v>361.1</v>
      </c>
      <c r="C65" s="20" t="s">
        <v>78</v>
      </c>
      <c r="D65" s="46">
        <v>54073</v>
      </c>
      <c r="E65" s="46">
        <v>8221</v>
      </c>
      <c r="F65" s="46">
        <v>53</v>
      </c>
      <c r="G65" s="46">
        <v>7267</v>
      </c>
      <c r="H65" s="46">
        <v>0</v>
      </c>
      <c r="I65" s="46">
        <v>189639</v>
      </c>
      <c r="J65" s="46">
        <v>9174</v>
      </c>
      <c r="K65" s="46">
        <v>293903</v>
      </c>
      <c r="L65" s="46">
        <v>0</v>
      </c>
      <c r="M65" s="46">
        <v>0</v>
      </c>
      <c r="N65" s="46">
        <f t="shared" si="11"/>
        <v>562330</v>
      </c>
      <c r="O65" s="47">
        <f t="shared" si="7"/>
        <v>15.318169436120948</v>
      </c>
      <c r="P65" s="9"/>
    </row>
    <row r="66" spans="1:119">
      <c r="A66" s="12"/>
      <c r="B66" s="25">
        <v>361.2</v>
      </c>
      <c r="C66" s="20" t="s">
        <v>117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586105</v>
      </c>
      <c r="L66" s="46">
        <v>0</v>
      </c>
      <c r="M66" s="46">
        <v>0</v>
      </c>
      <c r="N66" s="46">
        <f t="shared" ref="N66:N74" si="13">SUM(D66:M66)</f>
        <v>586105</v>
      </c>
      <c r="O66" s="47">
        <f t="shared" si="7"/>
        <v>15.965813129937347</v>
      </c>
      <c r="P66" s="9"/>
    </row>
    <row r="67" spans="1:119">
      <c r="A67" s="12"/>
      <c r="B67" s="25">
        <v>361.3</v>
      </c>
      <c r="C67" s="20" t="s">
        <v>79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-1608921</v>
      </c>
      <c r="L67" s="46">
        <v>0</v>
      </c>
      <c r="M67" s="46">
        <v>0</v>
      </c>
      <c r="N67" s="46">
        <f t="shared" si="13"/>
        <v>-1608921</v>
      </c>
      <c r="O67" s="47">
        <f t="shared" si="7"/>
        <v>-43.8278670661945</v>
      </c>
      <c r="P67" s="9"/>
    </row>
    <row r="68" spans="1:119">
      <c r="A68" s="12"/>
      <c r="B68" s="25">
        <v>361.4</v>
      </c>
      <c r="C68" s="20" t="s">
        <v>167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140090</v>
      </c>
      <c r="L68" s="46">
        <v>0</v>
      </c>
      <c r="M68" s="46">
        <v>0</v>
      </c>
      <c r="N68" s="46">
        <f t="shared" si="13"/>
        <v>140090</v>
      </c>
      <c r="O68" s="47">
        <f t="shared" si="7"/>
        <v>3.816126396077363</v>
      </c>
      <c r="P68" s="9"/>
    </row>
    <row r="69" spans="1:119">
      <c r="A69" s="12"/>
      <c r="B69" s="25">
        <v>362</v>
      </c>
      <c r="C69" s="20" t="s">
        <v>80</v>
      </c>
      <c r="D69" s="46">
        <v>13200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13200</v>
      </c>
      <c r="O69" s="47">
        <f t="shared" ref="O69:O78" si="14">(N69/O$80)</f>
        <v>0.35957504767093434</v>
      </c>
      <c r="P69" s="9"/>
    </row>
    <row r="70" spans="1:119">
      <c r="A70" s="12"/>
      <c r="B70" s="25">
        <v>364</v>
      </c>
      <c r="C70" s="20" t="s">
        <v>140</v>
      </c>
      <c r="D70" s="46">
        <v>43724</v>
      </c>
      <c r="E70" s="46">
        <v>0</v>
      </c>
      <c r="F70" s="46">
        <v>0</v>
      </c>
      <c r="G70" s="46">
        <v>0</v>
      </c>
      <c r="H70" s="46">
        <v>0</v>
      </c>
      <c r="I70" s="46">
        <v>99343</v>
      </c>
      <c r="J70" s="46">
        <v>4999</v>
      </c>
      <c r="K70" s="46">
        <v>0</v>
      </c>
      <c r="L70" s="46">
        <v>0</v>
      </c>
      <c r="M70" s="46">
        <v>0</v>
      </c>
      <c r="N70" s="46">
        <f t="shared" si="13"/>
        <v>148066</v>
      </c>
      <c r="O70" s="47">
        <f t="shared" si="14"/>
        <v>4.0333968945791341</v>
      </c>
      <c r="P70" s="9"/>
    </row>
    <row r="71" spans="1:119">
      <c r="A71" s="12"/>
      <c r="B71" s="25">
        <v>365</v>
      </c>
      <c r="C71" s="20" t="s">
        <v>141</v>
      </c>
      <c r="D71" s="46">
        <v>3274</v>
      </c>
      <c r="E71" s="46">
        <v>1549</v>
      </c>
      <c r="F71" s="46">
        <v>0</v>
      </c>
      <c r="G71" s="46">
        <v>0</v>
      </c>
      <c r="H71" s="46">
        <v>0</v>
      </c>
      <c r="I71" s="46">
        <v>3112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7935</v>
      </c>
      <c r="O71" s="47">
        <f t="shared" si="14"/>
        <v>0.21615363661127759</v>
      </c>
      <c r="P71" s="9"/>
    </row>
    <row r="72" spans="1:119">
      <c r="A72" s="12"/>
      <c r="B72" s="25">
        <v>366</v>
      </c>
      <c r="C72" s="20" t="s">
        <v>83</v>
      </c>
      <c r="D72" s="46">
        <v>31365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31365</v>
      </c>
      <c r="O72" s="47">
        <f t="shared" si="14"/>
        <v>0.85439934622718605</v>
      </c>
      <c r="P72" s="9"/>
    </row>
    <row r="73" spans="1:119">
      <c r="A73" s="12"/>
      <c r="B73" s="25">
        <v>368</v>
      </c>
      <c r="C73" s="20" t="s">
        <v>84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4395530</v>
      </c>
      <c r="L73" s="46">
        <v>0</v>
      </c>
      <c r="M73" s="46">
        <v>0</v>
      </c>
      <c r="N73" s="46">
        <f t="shared" si="13"/>
        <v>4395530</v>
      </c>
      <c r="O73" s="47">
        <f t="shared" si="14"/>
        <v>119.73658403704712</v>
      </c>
      <c r="P73" s="9"/>
    </row>
    <row r="74" spans="1:119">
      <c r="A74" s="12"/>
      <c r="B74" s="25">
        <v>369.9</v>
      </c>
      <c r="C74" s="20" t="s">
        <v>85</v>
      </c>
      <c r="D74" s="46">
        <v>7741</v>
      </c>
      <c r="E74" s="46">
        <v>1575</v>
      </c>
      <c r="F74" s="46">
        <v>0</v>
      </c>
      <c r="G74" s="46">
        <v>0</v>
      </c>
      <c r="H74" s="46">
        <v>0</v>
      </c>
      <c r="I74" s="46">
        <v>409</v>
      </c>
      <c r="J74" s="46">
        <v>0</v>
      </c>
      <c r="K74" s="46">
        <v>7940</v>
      </c>
      <c r="L74" s="46">
        <v>0</v>
      </c>
      <c r="M74" s="46">
        <v>0</v>
      </c>
      <c r="N74" s="46">
        <f t="shared" si="13"/>
        <v>17665</v>
      </c>
      <c r="O74" s="47">
        <f t="shared" si="14"/>
        <v>0.48120403159901937</v>
      </c>
      <c r="P74" s="9"/>
    </row>
    <row r="75" spans="1:119" ht="15.75">
      <c r="A75" s="29" t="s">
        <v>57</v>
      </c>
      <c r="B75" s="30"/>
      <c r="C75" s="31"/>
      <c r="D75" s="32">
        <f t="shared" ref="D75:M75" si="15">SUM(D76:D77)</f>
        <v>17279</v>
      </c>
      <c r="E75" s="32">
        <f t="shared" si="15"/>
        <v>208700</v>
      </c>
      <c r="F75" s="32">
        <f t="shared" si="15"/>
        <v>792377</v>
      </c>
      <c r="G75" s="32">
        <f t="shared" si="15"/>
        <v>2624920</v>
      </c>
      <c r="H75" s="32">
        <f t="shared" si="15"/>
        <v>0</v>
      </c>
      <c r="I75" s="32">
        <f t="shared" si="15"/>
        <v>0</v>
      </c>
      <c r="J75" s="32">
        <f t="shared" si="15"/>
        <v>1293250</v>
      </c>
      <c r="K75" s="32">
        <f t="shared" si="15"/>
        <v>0</v>
      </c>
      <c r="L75" s="32">
        <f t="shared" si="15"/>
        <v>0</v>
      </c>
      <c r="M75" s="32">
        <f t="shared" si="15"/>
        <v>0</v>
      </c>
      <c r="N75" s="32">
        <f>SUM(D75:M75)</f>
        <v>4936526</v>
      </c>
      <c r="O75" s="45">
        <f t="shared" si="14"/>
        <v>134.4736039226369</v>
      </c>
      <c r="P75" s="9"/>
    </row>
    <row r="76" spans="1:119">
      <c r="A76" s="12"/>
      <c r="B76" s="25">
        <v>381</v>
      </c>
      <c r="C76" s="20" t="s">
        <v>86</v>
      </c>
      <c r="D76" s="46">
        <v>0</v>
      </c>
      <c r="E76" s="46">
        <v>208700</v>
      </c>
      <c r="F76" s="46">
        <v>792377</v>
      </c>
      <c r="G76" s="46">
        <v>2624920</v>
      </c>
      <c r="H76" s="46">
        <v>0</v>
      </c>
      <c r="I76" s="46">
        <v>0</v>
      </c>
      <c r="J76" s="46">
        <v>1293250</v>
      </c>
      <c r="K76" s="46">
        <v>0</v>
      </c>
      <c r="L76" s="46">
        <v>0</v>
      </c>
      <c r="M76" s="46">
        <v>0</v>
      </c>
      <c r="N76" s="46">
        <f>SUM(D76:M76)</f>
        <v>4919247</v>
      </c>
      <c r="O76" s="47">
        <f t="shared" si="14"/>
        <v>134.00291473712886</v>
      </c>
      <c r="P76" s="9"/>
    </row>
    <row r="77" spans="1:119" ht="15.75" thickBot="1">
      <c r="A77" s="12"/>
      <c r="B77" s="25">
        <v>388.1</v>
      </c>
      <c r="C77" s="20" t="s">
        <v>168</v>
      </c>
      <c r="D77" s="46">
        <v>17279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17279</v>
      </c>
      <c r="O77" s="47">
        <f t="shared" si="14"/>
        <v>0.47068918550803596</v>
      </c>
      <c r="P77" s="9"/>
    </row>
    <row r="78" spans="1:119" ht="16.5" thickBot="1">
      <c r="A78" s="14" t="s">
        <v>72</v>
      </c>
      <c r="B78" s="23"/>
      <c r="C78" s="22"/>
      <c r="D78" s="15">
        <f t="shared" ref="D78:M78" si="16">SUM(D5,D17,D27,D42,D59,D64,D75)</f>
        <v>24851964</v>
      </c>
      <c r="E78" s="15">
        <f t="shared" si="16"/>
        <v>4906169</v>
      </c>
      <c r="F78" s="15">
        <f t="shared" si="16"/>
        <v>1182209</v>
      </c>
      <c r="G78" s="15">
        <f t="shared" si="16"/>
        <v>3148883</v>
      </c>
      <c r="H78" s="15">
        <f t="shared" si="16"/>
        <v>0</v>
      </c>
      <c r="I78" s="15">
        <f t="shared" si="16"/>
        <v>26129503</v>
      </c>
      <c r="J78" s="15">
        <f t="shared" si="16"/>
        <v>3854248</v>
      </c>
      <c r="K78" s="15">
        <f t="shared" si="16"/>
        <v>3814647</v>
      </c>
      <c r="L78" s="15">
        <f t="shared" si="16"/>
        <v>0</v>
      </c>
      <c r="M78" s="15">
        <f t="shared" si="16"/>
        <v>0</v>
      </c>
      <c r="N78" s="15">
        <f>SUM(D78:M78)</f>
        <v>67887623</v>
      </c>
      <c r="O78" s="38">
        <f t="shared" si="14"/>
        <v>1849.2950967038953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48" t="s">
        <v>169</v>
      </c>
      <c r="M80" s="48"/>
      <c r="N80" s="48"/>
      <c r="O80" s="43">
        <v>36710</v>
      </c>
    </row>
    <row r="81" spans="1: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5.75" customHeight="1" thickBot="1">
      <c r="A82" s="52" t="s">
        <v>110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2024-08-01T21:50:48Z</cp:lastPrinted>
  <dcterms:created xsi:type="dcterms:W3CDTF">2000-08-31T21:26:31Z</dcterms:created>
  <dcterms:modified xsi:type="dcterms:W3CDTF">2024-08-01T21:50:52Z</dcterms:modified>
</cp:coreProperties>
</file>