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'2008'!$A$1:$O$90</definedName>
    <definedName name="_xlnm.Print_Area" localSheetId="14">'2009'!$A$1:$O$95</definedName>
    <definedName name="_xlnm.Print_Area" localSheetId="13">'2010'!$A$1:$O$92</definedName>
    <definedName name="_xlnm.Print_Area" localSheetId="12">'2011'!$A$1:$O$90</definedName>
    <definedName name="_xlnm.Print_Area" localSheetId="11">'2012'!$A$1:$O$89</definedName>
    <definedName name="_xlnm.Print_Area" localSheetId="10">'2013'!$A$1:$O$90</definedName>
    <definedName name="_xlnm.Print_Area" localSheetId="9">'2014'!$A$1:$O$93</definedName>
    <definedName name="_xlnm.Print_Area" localSheetId="8">'2015'!$A$1:$O$91</definedName>
    <definedName name="_xlnm.Print_Area" localSheetId="7">'2016'!$A$1:$O$89</definedName>
    <definedName name="_xlnm.Print_Area" localSheetId="6">'2017'!$A$1:$O$91</definedName>
    <definedName name="_xlnm.Print_Area" localSheetId="5">'2018'!$A$1:$O$90</definedName>
    <definedName name="_xlnm.Print_Area" localSheetId="4">'2019'!$A$1:$O$91</definedName>
    <definedName name="_xlnm.Print_Area" localSheetId="3">'2020'!$A$1:$O$92</definedName>
    <definedName name="_xlnm.Print_Area" localSheetId="2">'2021'!$A$1:$P$91</definedName>
    <definedName name="_xlnm.Print_Area" localSheetId="1">'2022'!$A$1:$P$89</definedName>
    <definedName name="_xlnm.Print_Area" localSheetId="0">'2023'!$A$1:$P$89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84" i="48" l="1"/>
  <c r="P84" i="48" s="1"/>
  <c r="O83" i="48"/>
  <c r="P83" i="48" s="1"/>
  <c r="N82" i="48"/>
  <c r="M82" i="48"/>
  <c r="L82" i="48"/>
  <c r="K82" i="48"/>
  <c r="J82" i="48"/>
  <c r="I82" i="48"/>
  <c r="H82" i="48"/>
  <c r="G82" i="48"/>
  <c r="F82" i="48"/>
  <c r="E82" i="48"/>
  <c r="D82" i="48"/>
  <c r="O81" i="48"/>
  <c r="P81" i="48" s="1"/>
  <c r="O80" i="48"/>
  <c r="P80" i="48" s="1"/>
  <c r="O79" i="48"/>
  <c r="P79" i="48" s="1"/>
  <c r="O78" i="48"/>
  <c r="P78" i="48" s="1"/>
  <c r="O77" i="48"/>
  <c r="P77" i="48" s="1"/>
  <c r="O76" i="48"/>
  <c r="P76" i="48" s="1"/>
  <c r="O75" i="48"/>
  <c r="P75" i="48" s="1"/>
  <c r="O74" i="48"/>
  <c r="P74" i="48" s="1"/>
  <c r="O73" i="48"/>
  <c r="P73" i="48" s="1"/>
  <c r="N72" i="48"/>
  <c r="M72" i="48"/>
  <c r="L72" i="48"/>
  <c r="K72" i="48"/>
  <c r="J72" i="48"/>
  <c r="I72" i="48"/>
  <c r="H72" i="48"/>
  <c r="G72" i="48"/>
  <c r="F72" i="48"/>
  <c r="E72" i="48"/>
  <c r="D72" i="48"/>
  <c r="O71" i="48"/>
  <c r="P71" i="48" s="1"/>
  <c r="O70" i="48"/>
  <c r="P70" i="48" s="1"/>
  <c r="O69" i="48"/>
  <c r="P69" i="48" s="1"/>
  <c r="O68" i="48"/>
  <c r="P68" i="48" s="1"/>
  <c r="O67" i="48"/>
  <c r="P67" i="48" s="1"/>
  <c r="O66" i="48"/>
  <c r="P66" i="48" s="1"/>
  <c r="N65" i="48"/>
  <c r="M65" i="48"/>
  <c r="L65" i="48"/>
  <c r="K65" i="48"/>
  <c r="J65" i="48"/>
  <c r="I65" i="48"/>
  <c r="H65" i="48"/>
  <c r="G65" i="48"/>
  <c r="F65" i="48"/>
  <c r="E65" i="48"/>
  <c r="D65" i="48"/>
  <c r="O64" i="48"/>
  <c r="P64" i="48" s="1"/>
  <c r="O63" i="48"/>
  <c r="P63" i="48" s="1"/>
  <c r="O62" i="48"/>
  <c r="P62" i="48" s="1"/>
  <c r="O61" i="48"/>
  <c r="P61" i="48" s="1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N48" i="48"/>
  <c r="M48" i="48"/>
  <c r="L48" i="48"/>
  <c r="K48" i="48"/>
  <c r="J48" i="48"/>
  <c r="I48" i="48"/>
  <c r="H48" i="48"/>
  <c r="G48" i="48"/>
  <c r="F48" i="48"/>
  <c r="E48" i="48"/>
  <c r="D48" i="48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82" i="48" l="1"/>
  <c r="P82" i="48" s="1"/>
  <c r="O72" i="48"/>
  <c r="P72" i="48" s="1"/>
  <c r="O65" i="48"/>
  <c r="P65" i="48" s="1"/>
  <c r="O48" i="48"/>
  <c r="P48" i="48" s="1"/>
  <c r="O32" i="48"/>
  <c r="P32" i="48" s="1"/>
  <c r="J85" i="48"/>
  <c r="L85" i="48"/>
  <c r="O16" i="48"/>
  <c r="P16" i="48" s="1"/>
  <c r="K85" i="48"/>
  <c r="F85" i="48"/>
  <c r="E85" i="48"/>
  <c r="G85" i="48"/>
  <c r="I85" i="48"/>
  <c r="M85" i="48"/>
  <c r="N85" i="48"/>
  <c r="O5" i="48"/>
  <c r="P5" i="48" s="1"/>
  <c r="H85" i="48"/>
  <c r="D85" i="48"/>
  <c r="O84" i="47"/>
  <c r="P84" i="47" s="1"/>
  <c r="O83" i="47"/>
  <c r="P83" i="47" s="1"/>
  <c r="N82" i="47"/>
  <c r="M82" i="47"/>
  <c r="L82" i="47"/>
  <c r="K82" i="47"/>
  <c r="J82" i="47"/>
  <c r="I82" i="47"/>
  <c r="H82" i="47"/>
  <c r="G82" i="47"/>
  <c r="F82" i="47"/>
  <c r="E82" i="47"/>
  <c r="D82" i="47"/>
  <c r="O81" i="47"/>
  <c r="P81" i="47" s="1"/>
  <c r="O80" i="47"/>
  <c r="P80" i="47" s="1"/>
  <c r="O79" i="47"/>
  <c r="P79" i="47" s="1"/>
  <c r="O78" i="47"/>
  <c r="P78" i="47" s="1"/>
  <c r="O77" i="47"/>
  <c r="P77" i="47" s="1"/>
  <c r="O76" i="47"/>
  <c r="P76" i="47" s="1"/>
  <c r="O75" i="47"/>
  <c r="P75" i="47" s="1"/>
  <c r="O74" i="47"/>
  <c r="P74" i="47" s="1"/>
  <c r="O73" i="47"/>
  <c r="P73" i="47" s="1"/>
  <c r="N72" i="47"/>
  <c r="M72" i="47"/>
  <c r="L72" i="47"/>
  <c r="K72" i="47"/>
  <c r="J72" i="47"/>
  <c r="I72" i="47"/>
  <c r="H72" i="47"/>
  <c r="G72" i="47"/>
  <c r="F72" i="47"/>
  <c r="E72" i="47"/>
  <c r="D72" i="47"/>
  <c r="O71" i="47"/>
  <c r="P71" i="47" s="1"/>
  <c r="O70" i="47"/>
  <c r="P70" i="47" s="1"/>
  <c r="O69" i="47"/>
  <c r="P69" i="47" s="1"/>
  <c r="O68" i="47"/>
  <c r="P68" i="47" s="1"/>
  <c r="O67" i="47"/>
  <c r="P67" i="47" s="1"/>
  <c r="O66" i="47"/>
  <c r="P66" i="47" s="1"/>
  <c r="N65" i="47"/>
  <c r="M65" i="47"/>
  <c r="L65" i="47"/>
  <c r="K65" i="47"/>
  <c r="J65" i="47"/>
  <c r="I65" i="47"/>
  <c r="H65" i="47"/>
  <c r="G65" i="47"/>
  <c r="F65" i="47"/>
  <c r="E65" i="47"/>
  <c r="D65" i="47"/>
  <c r="O64" i="47"/>
  <c r="P64" i="47" s="1"/>
  <c r="O63" i="47"/>
  <c r="P63" i="47" s="1"/>
  <c r="O62" i="47"/>
  <c r="P62" i="47" s="1"/>
  <c r="O61" i="47"/>
  <c r="P61" i="47" s="1"/>
  <c r="O60" i="47"/>
  <c r="P60" i="47" s="1"/>
  <c r="O59" i="47"/>
  <c r="P59" i="47" s="1"/>
  <c r="O58" i="47"/>
  <c r="P58" i="47" s="1"/>
  <c r="O57" i="47"/>
  <c r="P57" i="47" s="1"/>
  <c r="O56" i="47"/>
  <c r="P56" i="47" s="1"/>
  <c r="O55" i="47"/>
  <c r="P55" i="47" s="1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N47" i="47"/>
  <c r="M47" i="47"/>
  <c r="L47" i="47"/>
  <c r="K47" i="47"/>
  <c r="J47" i="47"/>
  <c r="I47" i="47"/>
  <c r="H47" i="47"/>
  <c r="G47" i="47"/>
  <c r="F47" i="47"/>
  <c r="E47" i="47"/>
  <c r="D47" i="47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N32" i="47"/>
  <c r="M32" i="47"/>
  <c r="L32" i="47"/>
  <c r="K32" i="47"/>
  <c r="J32" i="47"/>
  <c r="I32" i="47"/>
  <c r="H32" i="47"/>
  <c r="G32" i="47"/>
  <c r="F32" i="47"/>
  <c r="E32" i="47"/>
  <c r="D32" i="47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85" i="48" l="1"/>
  <c r="O82" i="47"/>
  <c r="P82" i="47" s="1"/>
  <c r="O72" i="47"/>
  <c r="P72" i="47" s="1"/>
  <c r="O65" i="47"/>
  <c r="P65" i="47" s="1"/>
  <c r="O47" i="47"/>
  <c r="P47" i="47" s="1"/>
  <c r="O32" i="47"/>
  <c r="P32" i="47" s="1"/>
  <c r="F85" i="47"/>
  <c r="G85" i="47"/>
  <c r="D85" i="47"/>
  <c r="L85" i="47"/>
  <c r="J85" i="47"/>
  <c r="M85" i="47"/>
  <c r="H85" i="47"/>
  <c r="O16" i="47"/>
  <c r="P16" i="47" s="1"/>
  <c r="K85" i="47"/>
  <c r="N85" i="47"/>
  <c r="I85" i="47"/>
  <c r="E85" i="47"/>
  <c r="O5" i="47"/>
  <c r="P5" i="47" s="1"/>
  <c r="N28" i="45"/>
  <c r="O28" i="45" s="1"/>
  <c r="N27" i="45"/>
  <c r="O27" i="45"/>
  <c r="O86" i="46"/>
  <c r="P86" i="46"/>
  <c r="O85" i="46"/>
  <c r="P85" i="46" s="1"/>
  <c r="N84" i="46"/>
  <c r="M84" i="46"/>
  <c r="L84" i="46"/>
  <c r="K84" i="46"/>
  <c r="J84" i="46"/>
  <c r="I84" i="46"/>
  <c r="H84" i="46"/>
  <c r="G84" i="46"/>
  <c r="F84" i="46"/>
  <c r="E84" i="46"/>
  <c r="D84" i="46"/>
  <c r="O83" i="46"/>
  <c r="P83" i="46"/>
  <c r="O82" i="46"/>
  <c r="P82" i="46"/>
  <c r="O81" i="46"/>
  <c r="P81" i="46"/>
  <c r="O80" i="46"/>
  <c r="P80" i="46" s="1"/>
  <c r="O79" i="46"/>
  <c r="P79" i="46" s="1"/>
  <c r="O78" i="46"/>
  <c r="P78" i="46"/>
  <c r="O77" i="46"/>
  <c r="P77" i="46"/>
  <c r="O76" i="46"/>
  <c r="P76" i="46"/>
  <c r="O75" i="46"/>
  <c r="P75" i="46"/>
  <c r="O74" i="46"/>
  <c r="P74" i="46" s="1"/>
  <c r="O73" i="46"/>
  <c r="P73" i="46" s="1"/>
  <c r="N72" i="46"/>
  <c r="M72" i="46"/>
  <c r="L72" i="46"/>
  <c r="K72" i="46"/>
  <c r="J72" i="46"/>
  <c r="I72" i="46"/>
  <c r="H72" i="46"/>
  <c r="G72" i="46"/>
  <c r="F72" i="46"/>
  <c r="E72" i="46"/>
  <c r="D72" i="46"/>
  <c r="O71" i="46"/>
  <c r="P71" i="46"/>
  <c r="O70" i="46"/>
  <c r="P70" i="46" s="1"/>
  <c r="O69" i="46"/>
  <c r="P69" i="46" s="1"/>
  <c r="O68" i="46"/>
  <c r="P68" i="46" s="1"/>
  <c r="O67" i="46"/>
  <c r="P67" i="46" s="1"/>
  <c r="O66" i="46"/>
  <c r="P66" i="46"/>
  <c r="N65" i="46"/>
  <c r="M65" i="46"/>
  <c r="L65" i="46"/>
  <c r="K65" i="46"/>
  <c r="J65" i="46"/>
  <c r="J87" i="46" s="1"/>
  <c r="I65" i="46"/>
  <c r="H65" i="46"/>
  <c r="G65" i="46"/>
  <c r="F65" i="46"/>
  <c r="E65" i="46"/>
  <c r="D65" i="46"/>
  <c r="O64" i="46"/>
  <c r="P64" i="46" s="1"/>
  <c r="O63" i="46"/>
  <c r="P63" i="46"/>
  <c r="O62" i="46"/>
  <c r="P62" i="46"/>
  <c r="O61" i="46"/>
  <c r="P61" i="46"/>
  <c r="O60" i="46"/>
  <c r="P60" i="46"/>
  <c r="O59" i="46"/>
  <c r="P59" i="46" s="1"/>
  <c r="O58" i="46"/>
  <c r="P58" i="46" s="1"/>
  <c r="O57" i="46"/>
  <c r="P57" i="46"/>
  <c r="O56" i="46"/>
  <c r="P56" i="46"/>
  <c r="O55" i="46"/>
  <c r="P55" i="46"/>
  <c r="O54" i="46"/>
  <c r="P54" i="46"/>
  <c r="O53" i="46"/>
  <c r="P53" i="46" s="1"/>
  <c r="O52" i="46"/>
  <c r="P52" i="46" s="1"/>
  <c r="O51" i="46"/>
  <c r="P51" i="46"/>
  <c r="O50" i="46"/>
  <c r="P50" i="46"/>
  <c r="O49" i="46"/>
  <c r="P49" i="46"/>
  <c r="O48" i="46"/>
  <c r="P48" i="46"/>
  <c r="N47" i="46"/>
  <c r="M47" i="46"/>
  <c r="L47" i="46"/>
  <c r="K47" i="46"/>
  <c r="J47" i="46"/>
  <c r="I47" i="46"/>
  <c r="H47" i="46"/>
  <c r="G47" i="46"/>
  <c r="F47" i="46"/>
  <c r="E47" i="46"/>
  <c r="D47" i="46"/>
  <c r="O46" i="46"/>
  <c r="P46" i="46" s="1"/>
  <c r="O45" i="46"/>
  <c r="P45" i="46"/>
  <c r="O44" i="46"/>
  <c r="P44" i="46"/>
  <c r="O43" i="46"/>
  <c r="P43" i="46" s="1"/>
  <c r="O42" i="46"/>
  <c r="P42" i="46" s="1"/>
  <c r="O41" i="46"/>
  <c r="P41" i="46" s="1"/>
  <c r="O40" i="46"/>
  <c r="P40" i="46" s="1"/>
  <c r="O39" i="46"/>
  <c r="P39" i="46" s="1"/>
  <c r="O38" i="46"/>
  <c r="P38" i="46"/>
  <c r="O37" i="46"/>
  <c r="P37" i="46" s="1"/>
  <c r="O36" i="46"/>
  <c r="P36" i="46" s="1"/>
  <c r="O35" i="46"/>
  <c r="P35" i="46" s="1"/>
  <c r="O34" i="46"/>
  <c r="P34" i="46" s="1"/>
  <c r="O33" i="46"/>
  <c r="P33" i="46" s="1"/>
  <c r="N32" i="46"/>
  <c r="M32" i="46"/>
  <c r="L32" i="46"/>
  <c r="K32" i="46"/>
  <c r="J32" i="46"/>
  <c r="I32" i="46"/>
  <c r="H32" i="46"/>
  <c r="G32" i="46"/>
  <c r="F32" i="46"/>
  <c r="E32" i="46"/>
  <c r="D32" i="46"/>
  <c r="O31" i="46"/>
  <c r="P31" i="46" s="1"/>
  <c r="O30" i="46"/>
  <c r="P30" i="46"/>
  <c r="O29" i="46"/>
  <c r="P29" i="46"/>
  <c r="O28" i="46"/>
  <c r="P28" i="46"/>
  <c r="O27" i="46"/>
  <c r="P27" i="46"/>
  <c r="O26" i="46"/>
  <c r="P26" i="46"/>
  <c r="O25" i="46"/>
  <c r="P25" i="46" s="1"/>
  <c r="O24" i="46"/>
  <c r="P24" i="46"/>
  <c r="O23" i="46"/>
  <c r="P23" i="46"/>
  <c r="O22" i="46"/>
  <c r="P22" i="46"/>
  <c r="O21" i="46"/>
  <c r="P21" i="46"/>
  <c r="O20" i="46"/>
  <c r="P20" i="46"/>
  <c r="O19" i="46"/>
  <c r="P19" i="46" s="1"/>
  <c r="O18" i="46"/>
  <c r="P18" i="46"/>
  <c r="O17" i="46"/>
  <c r="P17" i="46"/>
  <c r="N16" i="46"/>
  <c r="M16" i="46"/>
  <c r="L16" i="46"/>
  <c r="K16" i="46"/>
  <c r="J16" i="46"/>
  <c r="I16" i="46"/>
  <c r="H16" i="46"/>
  <c r="G16" i="46"/>
  <c r="F16" i="46"/>
  <c r="E16" i="46"/>
  <c r="D16" i="46"/>
  <c r="O15" i="46"/>
  <c r="P15" i="46" s="1"/>
  <c r="O14" i="46"/>
  <c r="P14" i="46" s="1"/>
  <c r="O13" i="46"/>
  <c r="P13" i="46" s="1"/>
  <c r="O12" i="46"/>
  <c r="P12" i="46" s="1"/>
  <c r="O11" i="46"/>
  <c r="P11" i="46"/>
  <c r="O10" i="46"/>
  <c r="P10" i="46" s="1"/>
  <c r="O9" i="46"/>
  <c r="P9" i="46" s="1"/>
  <c r="O8" i="46"/>
  <c r="P8" i="46" s="1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87" i="45"/>
  <c r="O87" i="45"/>
  <c r="N86" i="45"/>
  <c r="O86" i="45"/>
  <c r="M85" i="45"/>
  <c r="L85" i="45"/>
  <c r="K85" i="45"/>
  <c r="J85" i="45"/>
  <c r="I85" i="45"/>
  <c r="H85" i="45"/>
  <c r="G85" i="45"/>
  <c r="F85" i="45"/>
  <c r="E85" i="45"/>
  <c r="D85" i="45"/>
  <c r="N84" i="45"/>
  <c r="O84" i="45"/>
  <c r="N83" i="45"/>
  <c r="O83" i="45"/>
  <c r="N82" i="45"/>
  <c r="O82" i="45"/>
  <c r="N81" i="45"/>
  <c r="O81" i="45"/>
  <c r="N80" i="45"/>
  <c r="O80" i="45" s="1"/>
  <c r="N79" i="45"/>
  <c r="O79" i="45" s="1"/>
  <c r="N78" i="45"/>
  <c r="O78" i="45"/>
  <c r="N77" i="45"/>
  <c r="O77" i="45"/>
  <c r="N76" i="45"/>
  <c r="O76" i="45"/>
  <c r="N75" i="45"/>
  <c r="O75" i="45"/>
  <c r="N74" i="45"/>
  <c r="O74" i="45" s="1"/>
  <c r="M73" i="45"/>
  <c r="L73" i="45"/>
  <c r="K73" i="45"/>
  <c r="J73" i="45"/>
  <c r="I73" i="45"/>
  <c r="H73" i="45"/>
  <c r="G73" i="45"/>
  <c r="F73" i="45"/>
  <c r="E73" i="45"/>
  <c r="D73" i="45"/>
  <c r="N72" i="45"/>
  <c r="O72" i="45"/>
  <c r="N71" i="45"/>
  <c r="O71" i="45" s="1"/>
  <c r="N70" i="45"/>
  <c r="O70" i="45" s="1"/>
  <c r="N69" i="45"/>
  <c r="O69" i="45" s="1"/>
  <c r="N68" i="45"/>
  <c r="O68" i="45" s="1"/>
  <c r="N67" i="45"/>
  <c r="O67" i="45" s="1"/>
  <c r="M66" i="45"/>
  <c r="L66" i="45"/>
  <c r="K66" i="45"/>
  <c r="J66" i="45"/>
  <c r="I66" i="45"/>
  <c r="H66" i="45"/>
  <c r="G66" i="45"/>
  <c r="G88" i="45" s="1"/>
  <c r="F66" i="45"/>
  <c r="E66" i="45"/>
  <c r="D66" i="45"/>
  <c r="N65" i="45"/>
  <c r="O65" i="45"/>
  <c r="N64" i="45"/>
  <c r="O64" i="45" s="1"/>
  <c r="N63" i="45"/>
  <c r="O63" i="45" s="1"/>
  <c r="N62" i="45"/>
  <c r="O62" i="45" s="1"/>
  <c r="N61" i="45"/>
  <c r="O61" i="45" s="1"/>
  <c r="N60" i="45"/>
  <c r="O60" i="45" s="1"/>
  <c r="N59" i="45"/>
  <c r="O59" i="45" s="1"/>
  <c r="N58" i="45"/>
  <c r="O58" i="45" s="1"/>
  <c r="N57" i="45"/>
  <c r="O57" i="45" s="1"/>
  <c r="N56" i="45"/>
  <c r="O56" i="45" s="1"/>
  <c r="N55" i="45"/>
  <c r="O55" i="45" s="1"/>
  <c r="N54" i="45"/>
  <c r="O54" i="45" s="1"/>
  <c r="N53" i="45"/>
  <c r="O53" i="45" s="1"/>
  <c r="N52" i="45"/>
  <c r="O52" i="45" s="1"/>
  <c r="N51" i="45"/>
  <c r="O51" i="45" s="1"/>
  <c r="N50" i="45"/>
  <c r="O50" i="45" s="1"/>
  <c r="N49" i="45"/>
  <c r="O49" i="45" s="1"/>
  <c r="M48" i="45"/>
  <c r="L48" i="45"/>
  <c r="K48" i="45"/>
  <c r="J48" i="45"/>
  <c r="I48" i="45"/>
  <c r="H48" i="45"/>
  <c r="G48" i="45"/>
  <c r="F48" i="45"/>
  <c r="E48" i="45"/>
  <c r="D48" i="45"/>
  <c r="N47" i="45"/>
  <c r="O47" i="45" s="1"/>
  <c r="N46" i="45"/>
  <c r="O46" i="45" s="1"/>
  <c r="N45" i="45"/>
  <c r="O45" i="45" s="1"/>
  <c r="N44" i="45"/>
  <c r="O44" i="45" s="1"/>
  <c r="N43" i="45"/>
  <c r="O43" i="45" s="1"/>
  <c r="N42" i="45"/>
  <c r="O42" i="45" s="1"/>
  <c r="N41" i="45"/>
  <c r="O41" i="45" s="1"/>
  <c r="N40" i="45"/>
  <c r="O40" i="45" s="1"/>
  <c r="N39" i="45"/>
  <c r="O39" i="45" s="1"/>
  <c r="N38" i="45"/>
  <c r="O38" i="45" s="1"/>
  <c r="N37" i="45"/>
  <c r="O37" i="45" s="1"/>
  <c r="N36" i="45"/>
  <c r="O36" i="45" s="1"/>
  <c r="N35" i="45"/>
  <c r="O35" i="45" s="1"/>
  <c r="N34" i="45"/>
  <c r="O34" i="45" s="1"/>
  <c r="N33" i="45"/>
  <c r="O33" i="45" s="1"/>
  <c r="M32" i="45"/>
  <c r="L32" i="45"/>
  <c r="K32" i="45"/>
  <c r="J32" i="45"/>
  <c r="I32" i="45"/>
  <c r="H32" i="45"/>
  <c r="N32" i="45"/>
  <c r="O32" i="45" s="1"/>
  <c r="G32" i="45"/>
  <c r="F32" i="45"/>
  <c r="E32" i="45"/>
  <c r="D32" i="45"/>
  <c r="N31" i="45"/>
  <c r="O31" i="45" s="1"/>
  <c r="N30" i="45"/>
  <c r="O30" i="45" s="1"/>
  <c r="N29" i="45"/>
  <c r="O29" i="45" s="1"/>
  <c r="N26" i="45"/>
  <c r="O26" i="45" s="1"/>
  <c r="N25" i="45"/>
  <c r="O25" i="45" s="1"/>
  <c r="N24" i="45"/>
  <c r="O24" i="45" s="1"/>
  <c r="N23" i="45"/>
  <c r="O23" i="45" s="1"/>
  <c r="N22" i="45"/>
  <c r="O22" i="45" s="1"/>
  <c r="N21" i="45"/>
  <c r="O21" i="45" s="1"/>
  <c r="N20" i="45"/>
  <c r="O20" i="45" s="1"/>
  <c r="N19" i="45"/>
  <c r="O19" i="45" s="1"/>
  <c r="N18" i="45"/>
  <c r="O18" i="45" s="1"/>
  <c r="N17" i="45"/>
  <c r="O17" i="45" s="1"/>
  <c r="M16" i="45"/>
  <c r="L16" i="45"/>
  <c r="L88" i="45"/>
  <c r="K16" i="45"/>
  <c r="J16" i="45"/>
  <c r="I16" i="45"/>
  <c r="H16" i="45"/>
  <c r="G16" i="45"/>
  <c r="F16" i="45"/>
  <c r="E16" i="45"/>
  <c r="D16" i="45"/>
  <c r="N15" i="45"/>
  <c r="O15" i="45" s="1"/>
  <c r="N14" i="45"/>
  <c r="O14" i="45" s="1"/>
  <c r="N13" i="45"/>
  <c r="O13" i="45" s="1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J88" i="45" s="1"/>
  <c r="I5" i="45"/>
  <c r="N5" i="45" s="1"/>
  <c r="O5" i="45" s="1"/>
  <c r="H5" i="45"/>
  <c r="H88" i="45" s="1"/>
  <c r="G5" i="45"/>
  <c r="F5" i="45"/>
  <c r="F88" i="45" s="1"/>
  <c r="E5" i="45"/>
  <c r="D5" i="45"/>
  <c r="D88" i="45" s="1"/>
  <c r="N86" i="44"/>
  <c r="O86" i="44" s="1"/>
  <c r="N85" i="44"/>
  <c r="O85" i="44" s="1"/>
  <c r="N84" i="44"/>
  <c r="O84" i="44" s="1"/>
  <c r="M83" i="44"/>
  <c r="L83" i="44"/>
  <c r="K83" i="44"/>
  <c r="J83" i="44"/>
  <c r="I83" i="44"/>
  <c r="H83" i="44"/>
  <c r="G83" i="44"/>
  <c r="F83" i="44"/>
  <c r="E83" i="44"/>
  <c r="D83" i="44"/>
  <c r="N82" i="44"/>
  <c r="O82" i="44" s="1"/>
  <c r="N81" i="44"/>
  <c r="O81" i="44" s="1"/>
  <c r="N80" i="44"/>
  <c r="O80" i="44" s="1"/>
  <c r="N79" i="44"/>
  <c r="O79" i="44" s="1"/>
  <c r="N78" i="44"/>
  <c r="O78" i="44" s="1"/>
  <c r="N77" i="44"/>
  <c r="O77" i="44" s="1"/>
  <c r="N76" i="44"/>
  <c r="O76" i="44" s="1"/>
  <c r="N75" i="44"/>
  <c r="O75" i="44" s="1"/>
  <c r="N74" i="44"/>
  <c r="O74" i="44" s="1"/>
  <c r="N73" i="44"/>
  <c r="O73" i="44" s="1"/>
  <c r="N72" i="44"/>
  <c r="O72" i="44" s="1"/>
  <c r="M71" i="44"/>
  <c r="L71" i="44"/>
  <c r="K71" i="44"/>
  <c r="J71" i="44"/>
  <c r="I71" i="44"/>
  <c r="H71" i="44"/>
  <c r="G71" i="44"/>
  <c r="G87" i="44" s="1"/>
  <c r="F71" i="44"/>
  <c r="E71" i="44"/>
  <c r="D71" i="44"/>
  <c r="N70" i="44"/>
  <c r="O70" i="44" s="1"/>
  <c r="N69" i="44"/>
  <c r="O69" i="44" s="1"/>
  <c r="N68" i="44"/>
  <c r="O68" i="44" s="1"/>
  <c r="N67" i="44"/>
  <c r="O67" i="44" s="1"/>
  <c r="N66" i="44"/>
  <c r="O66" i="44" s="1"/>
  <c r="N65" i="44"/>
  <c r="O65" i="44" s="1"/>
  <c r="M64" i="44"/>
  <c r="L64" i="44"/>
  <c r="K64" i="44"/>
  <c r="J64" i="44"/>
  <c r="I64" i="44"/>
  <c r="H64" i="44"/>
  <c r="G64" i="44"/>
  <c r="F64" i="44"/>
  <c r="E64" i="44"/>
  <c r="D64" i="44"/>
  <c r="N63" i="44"/>
  <c r="O63" i="44" s="1"/>
  <c r="N62" i="44"/>
  <c r="O62" i="44" s="1"/>
  <c r="N61" i="44"/>
  <c r="O61" i="44" s="1"/>
  <c r="N60" i="44"/>
  <c r="O60" i="44" s="1"/>
  <c r="N59" i="44"/>
  <c r="O59" i="44" s="1"/>
  <c r="N58" i="44"/>
  <c r="O58" i="44" s="1"/>
  <c r="N57" i="44"/>
  <c r="O57" i="44" s="1"/>
  <c r="N56" i="44"/>
  <c r="O56" i="44" s="1"/>
  <c r="N55" i="44"/>
  <c r="O55" i="44" s="1"/>
  <c r="N54" i="44"/>
  <c r="O54" i="44" s="1"/>
  <c r="N53" i="44"/>
  <c r="O53" i="44" s="1"/>
  <c r="N52" i="44"/>
  <c r="O52" i="44" s="1"/>
  <c r="N51" i="44"/>
  <c r="O51" i="44" s="1"/>
  <c r="N50" i="44"/>
  <c r="O50" i="44" s="1"/>
  <c r="N49" i="44"/>
  <c r="O49" i="44" s="1"/>
  <c r="N48" i="44"/>
  <c r="O48" i="44" s="1"/>
  <c r="N47" i="44"/>
  <c r="O47" i="44" s="1"/>
  <c r="M46" i="44"/>
  <c r="L46" i="44"/>
  <c r="K46" i="44"/>
  <c r="J46" i="44"/>
  <c r="I46" i="44"/>
  <c r="H46" i="44"/>
  <c r="G46" i="44"/>
  <c r="F46" i="44"/>
  <c r="E46" i="44"/>
  <c r="D46" i="44"/>
  <c r="N45" i="44"/>
  <c r="O45" i="44" s="1"/>
  <c r="N44" i="44"/>
  <c r="O44" i="44" s="1"/>
  <c r="N43" i="44"/>
  <c r="O43" i="44" s="1"/>
  <c r="N42" i="44"/>
  <c r="O42" i="44" s="1"/>
  <c r="N41" i="44"/>
  <c r="O41" i="44" s="1"/>
  <c r="N40" i="44"/>
  <c r="O40" i="44" s="1"/>
  <c r="N39" i="44"/>
  <c r="O39" i="44" s="1"/>
  <c r="N38" i="44"/>
  <c r="O38" i="44" s="1"/>
  <c r="N37" i="44"/>
  <c r="O37" i="44" s="1"/>
  <c r="N36" i="44"/>
  <c r="O36" i="44" s="1"/>
  <c r="N35" i="44"/>
  <c r="O35" i="44" s="1"/>
  <c r="N34" i="44"/>
  <c r="O34" i="44" s="1"/>
  <c r="N33" i="44"/>
  <c r="O33" i="44" s="1"/>
  <c r="N32" i="44"/>
  <c r="O32" i="44" s="1"/>
  <c r="M31" i="44"/>
  <c r="L31" i="44"/>
  <c r="K31" i="44"/>
  <c r="J31" i="44"/>
  <c r="I31" i="44"/>
  <c r="H31" i="44"/>
  <c r="G31" i="44"/>
  <c r="F31" i="44"/>
  <c r="E31" i="44"/>
  <c r="D31" i="44"/>
  <c r="N30" i="44"/>
  <c r="O30" i="44" s="1"/>
  <c r="N29" i="44"/>
  <c r="O29" i="44" s="1"/>
  <c r="N28" i="44"/>
  <c r="O28" i="44" s="1"/>
  <c r="N27" i="44"/>
  <c r="O27" i="44" s="1"/>
  <c r="N26" i="44"/>
  <c r="O26" i="44" s="1"/>
  <c r="N25" i="44"/>
  <c r="O25" i="44" s="1"/>
  <c r="N24" i="44"/>
  <c r="O24" i="44" s="1"/>
  <c r="N23" i="44"/>
  <c r="O23" i="44" s="1"/>
  <c r="N22" i="44"/>
  <c r="O22" i="44" s="1"/>
  <c r="N21" i="44"/>
  <c r="O21" i="44" s="1"/>
  <c r="N20" i="44"/>
  <c r="O20" i="44" s="1"/>
  <c r="N19" i="44"/>
  <c r="O19" i="44" s="1"/>
  <c r="N18" i="44"/>
  <c r="O18" i="44" s="1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5" i="44"/>
  <c r="O15" i="44" s="1"/>
  <c r="N14" i="44"/>
  <c r="O14" i="44" s="1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85" i="43"/>
  <c r="O85" i="43" s="1"/>
  <c r="N84" i="43"/>
  <c r="O84" i="43" s="1"/>
  <c r="N83" i="43"/>
  <c r="O83" i="43" s="1"/>
  <c r="M82" i="43"/>
  <c r="L82" i="43"/>
  <c r="K82" i="43"/>
  <c r="J82" i="43"/>
  <c r="I82" i="43"/>
  <c r="H82" i="43"/>
  <c r="G82" i="43"/>
  <c r="F82" i="43"/>
  <c r="E82" i="43"/>
  <c r="D82" i="43"/>
  <c r="N81" i="43"/>
  <c r="O81" i="43" s="1"/>
  <c r="N80" i="43"/>
  <c r="O80" i="43" s="1"/>
  <c r="N79" i="43"/>
  <c r="O79" i="43" s="1"/>
  <c r="N78" i="43"/>
  <c r="O78" i="43" s="1"/>
  <c r="N77" i="43"/>
  <c r="O77" i="43" s="1"/>
  <c r="N76" i="43"/>
  <c r="O76" i="43" s="1"/>
  <c r="N75" i="43"/>
  <c r="O75" i="43" s="1"/>
  <c r="N74" i="43"/>
  <c r="O74" i="43" s="1"/>
  <c r="N73" i="43"/>
  <c r="O73" i="43" s="1"/>
  <c r="N72" i="43"/>
  <c r="O72" i="43" s="1"/>
  <c r="N71" i="43"/>
  <c r="O71" i="43" s="1"/>
  <c r="M70" i="43"/>
  <c r="L70" i="43"/>
  <c r="K70" i="43"/>
  <c r="J70" i="43"/>
  <c r="I70" i="43"/>
  <c r="H70" i="43"/>
  <c r="G70" i="43"/>
  <c r="F70" i="43"/>
  <c r="E70" i="43"/>
  <c r="D70" i="43"/>
  <c r="N69" i="43"/>
  <c r="O69" i="43" s="1"/>
  <c r="N68" i="43"/>
  <c r="O68" i="43" s="1"/>
  <c r="N67" i="43"/>
  <c r="O67" i="43" s="1"/>
  <c r="N66" i="43"/>
  <c r="O66" i="43" s="1"/>
  <c r="N65" i="43"/>
  <c r="O65" i="43" s="1"/>
  <c r="N64" i="43"/>
  <c r="O64" i="43" s="1"/>
  <c r="M63" i="43"/>
  <c r="L63" i="43"/>
  <c r="K63" i="43"/>
  <c r="J63" i="43"/>
  <c r="I63" i="43"/>
  <c r="H63" i="43"/>
  <c r="G63" i="43"/>
  <c r="F63" i="43"/>
  <c r="E63" i="43"/>
  <c r="D63" i="43"/>
  <c r="N62" i="43"/>
  <c r="O62" i="43" s="1"/>
  <c r="N61" i="43"/>
  <c r="O61" i="43" s="1"/>
  <c r="N60" i="43"/>
  <c r="O60" i="43" s="1"/>
  <c r="N59" i="43"/>
  <c r="O59" i="43" s="1"/>
  <c r="N58" i="43"/>
  <c r="O58" i="43" s="1"/>
  <c r="N57" i="43"/>
  <c r="O57" i="43" s="1"/>
  <c r="N56" i="43"/>
  <c r="O56" i="43" s="1"/>
  <c r="N55" i="43"/>
  <c r="O55" i="43" s="1"/>
  <c r="N54" i="43"/>
  <c r="O54" i="43" s="1"/>
  <c r="N53" i="43"/>
  <c r="O53" i="43" s="1"/>
  <c r="N52" i="43"/>
  <c r="O52" i="43" s="1"/>
  <c r="N51" i="43"/>
  <c r="O51" i="43" s="1"/>
  <c r="N50" i="43"/>
  <c r="O50" i="43" s="1"/>
  <c r="N49" i="43"/>
  <c r="O49" i="43" s="1"/>
  <c r="N48" i="43"/>
  <c r="O48" i="43" s="1"/>
  <c r="N47" i="43"/>
  <c r="O47" i="43" s="1"/>
  <c r="N46" i="43"/>
  <c r="O46" i="43" s="1"/>
  <c r="M45" i="43"/>
  <c r="L45" i="43"/>
  <c r="K45" i="43"/>
  <c r="J45" i="43"/>
  <c r="I45" i="43"/>
  <c r="H45" i="43"/>
  <c r="G45" i="43"/>
  <c r="F45" i="43"/>
  <c r="E45" i="43"/>
  <c r="D45" i="43"/>
  <c r="N44" i="43"/>
  <c r="O44" i="43" s="1"/>
  <c r="N43" i="43"/>
  <c r="O43" i="43" s="1"/>
  <c r="N42" i="43"/>
  <c r="O42" i="43" s="1"/>
  <c r="N41" i="43"/>
  <c r="O41" i="43" s="1"/>
  <c r="N40" i="43"/>
  <c r="O40" i="43" s="1"/>
  <c r="N39" i="43"/>
  <c r="O39" i="43" s="1"/>
  <c r="N38" i="43"/>
  <c r="O38" i="43" s="1"/>
  <c r="N37" i="43"/>
  <c r="O37" i="43" s="1"/>
  <c r="N36" i="43"/>
  <c r="O36" i="43" s="1"/>
  <c r="N35" i="43"/>
  <c r="O35" i="43" s="1"/>
  <c r="N34" i="43"/>
  <c r="O34" i="43" s="1"/>
  <c r="N33" i="43"/>
  <c r="O33" i="43" s="1"/>
  <c r="N32" i="43"/>
  <c r="O32" i="43" s="1"/>
  <c r="M31" i="43"/>
  <c r="L31" i="43"/>
  <c r="K31" i="43"/>
  <c r="J31" i="43"/>
  <c r="I31" i="43"/>
  <c r="H31" i="43"/>
  <c r="G31" i="43"/>
  <c r="F31" i="43"/>
  <c r="E31" i="43"/>
  <c r="D31" i="43"/>
  <c r="N30" i="43"/>
  <c r="O30" i="43" s="1"/>
  <c r="N29" i="43"/>
  <c r="O29" i="43" s="1"/>
  <c r="N28" i="43"/>
  <c r="O28" i="43" s="1"/>
  <c r="N27" i="43"/>
  <c r="O27" i="43" s="1"/>
  <c r="N26" i="43"/>
  <c r="O26" i="43" s="1"/>
  <c r="N25" i="43"/>
  <c r="O25" i="43" s="1"/>
  <c r="N24" i="43"/>
  <c r="O24" i="43" s="1"/>
  <c r="N23" i="43"/>
  <c r="O23" i="43" s="1"/>
  <c r="N22" i="43"/>
  <c r="O22" i="43" s="1"/>
  <c r="N21" i="43"/>
  <c r="O21" i="43" s="1"/>
  <c r="N20" i="43"/>
  <c r="O20" i="43" s="1"/>
  <c r="N19" i="43"/>
  <c r="O19" i="43" s="1"/>
  <c r="N18" i="43"/>
  <c r="O18" i="43" s="1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N15" i="43"/>
  <c r="O15" i="43" s="1"/>
  <c r="N14" i="43"/>
  <c r="O14" i="43" s="1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86" i="42"/>
  <c r="O86" i="42" s="1"/>
  <c r="N85" i="42"/>
  <c r="O85" i="42" s="1"/>
  <c r="N84" i="42"/>
  <c r="O84" i="42" s="1"/>
  <c r="N83" i="42"/>
  <c r="O83" i="42" s="1"/>
  <c r="M82" i="42"/>
  <c r="L82" i="42"/>
  <c r="K82" i="42"/>
  <c r="J82" i="42"/>
  <c r="I82" i="42"/>
  <c r="H82" i="42"/>
  <c r="G82" i="42"/>
  <c r="F82" i="42"/>
  <c r="E82" i="42"/>
  <c r="D82" i="42"/>
  <c r="N81" i="42"/>
  <c r="O81" i="42" s="1"/>
  <c r="N80" i="42"/>
  <c r="O80" i="42" s="1"/>
  <c r="N79" i="42"/>
  <c r="O79" i="42" s="1"/>
  <c r="N78" i="42"/>
  <c r="O78" i="42" s="1"/>
  <c r="N77" i="42"/>
  <c r="O77" i="42" s="1"/>
  <c r="N76" i="42"/>
  <c r="O76" i="42" s="1"/>
  <c r="N75" i="42"/>
  <c r="O75" i="42" s="1"/>
  <c r="N74" i="42"/>
  <c r="O74" i="42" s="1"/>
  <c r="N73" i="42"/>
  <c r="O73" i="42" s="1"/>
  <c r="N72" i="42"/>
  <c r="O72" i="42" s="1"/>
  <c r="N71" i="42"/>
  <c r="O71" i="42" s="1"/>
  <c r="M70" i="42"/>
  <c r="L70" i="42"/>
  <c r="K70" i="42"/>
  <c r="J70" i="42"/>
  <c r="I70" i="42"/>
  <c r="H70" i="42"/>
  <c r="G70" i="42"/>
  <c r="F70" i="42"/>
  <c r="E70" i="42"/>
  <c r="D70" i="42"/>
  <c r="N69" i="42"/>
  <c r="O69" i="42" s="1"/>
  <c r="N68" i="42"/>
  <c r="O68" i="42" s="1"/>
  <c r="N67" i="42"/>
  <c r="O67" i="42" s="1"/>
  <c r="N66" i="42"/>
  <c r="O66" i="42" s="1"/>
  <c r="N65" i="42"/>
  <c r="O65" i="42" s="1"/>
  <c r="N64" i="42"/>
  <c r="O64" i="42" s="1"/>
  <c r="M63" i="42"/>
  <c r="N63" i="42" s="1"/>
  <c r="O63" i="42" s="1"/>
  <c r="L63" i="42"/>
  <c r="K63" i="42"/>
  <c r="J63" i="42"/>
  <c r="I63" i="42"/>
  <c r="H63" i="42"/>
  <c r="G63" i="42"/>
  <c r="F63" i="42"/>
  <c r="E63" i="42"/>
  <c r="D63" i="42"/>
  <c r="N62" i="42"/>
  <c r="O62" i="42" s="1"/>
  <c r="N61" i="42"/>
  <c r="O61" i="42" s="1"/>
  <c r="N60" i="42"/>
  <c r="O60" i="42" s="1"/>
  <c r="N59" i="42"/>
  <c r="O59" i="42" s="1"/>
  <c r="N58" i="42"/>
  <c r="O58" i="42" s="1"/>
  <c r="N57" i="42"/>
  <c r="O57" i="42" s="1"/>
  <c r="N56" i="42"/>
  <c r="O56" i="42" s="1"/>
  <c r="N55" i="42"/>
  <c r="O55" i="42" s="1"/>
  <c r="N54" i="42"/>
  <c r="O54" i="42" s="1"/>
  <c r="N53" i="42"/>
  <c r="O53" i="42" s="1"/>
  <c r="N52" i="42"/>
  <c r="O52" i="42" s="1"/>
  <c r="N51" i="42"/>
  <c r="O51" i="42" s="1"/>
  <c r="N50" i="42"/>
  <c r="O50" i="42" s="1"/>
  <c r="N49" i="42"/>
  <c r="O49" i="42" s="1"/>
  <c r="N48" i="42"/>
  <c r="O48" i="42" s="1"/>
  <c r="N47" i="42"/>
  <c r="O47" i="42" s="1"/>
  <c r="M46" i="42"/>
  <c r="L46" i="42"/>
  <c r="K46" i="42"/>
  <c r="J46" i="42"/>
  <c r="I46" i="42"/>
  <c r="H46" i="42"/>
  <c r="G46" i="42"/>
  <c r="F46" i="42"/>
  <c r="E46" i="42"/>
  <c r="D46" i="42"/>
  <c r="N45" i="42"/>
  <c r="O45" i="42" s="1"/>
  <c r="N44" i="42"/>
  <c r="O44" i="42" s="1"/>
  <c r="N43" i="42"/>
  <c r="O43" i="42" s="1"/>
  <c r="N42" i="42"/>
  <c r="O42" i="42" s="1"/>
  <c r="N41" i="42"/>
  <c r="O41" i="42" s="1"/>
  <c r="N40" i="42"/>
  <c r="O40" i="42" s="1"/>
  <c r="N39" i="42"/>
  <c r="O39" i="42" s="1"/>
  <c r="N38" i="42"/>
  <c r="O38" i="42" s="1"/>
  <c r="N37" i="42"/>
  <c r="O37" i="42" s="1"/>
  <c r="N36" i="42"/>
  <c r="O36" i="42" s="1"/>
  <c r="N35" i="42"/>
  <c r="O35" i="42" s="1"/>
  <c r="N34" i="42"/>
  <c r="O34" i="42" s="1"/>
  <c r="N33" i="42"/>
  <c r="O33" i="42" s="1"/>
  <c r="N32" i="42"/>
  <c r="O32" i="42" s="1"/>
  <c r="M31" i="42"/>
  <c r="L31" i="42"/>
  <c r="K31" i="42"/>
  <c r="J31" i="42"/>
  <c r="I31" i="42"/>
  <c r="H31" i="42"/>
  <c r="G31" i="42"/>
  <c r="F31" i="42"/>
  <c r="E31" i="42"/>
  <c r="D31" i="42"/>
  <c r="N30" i="42"/>
  <c r="O30" i="42" s="1"/>
  <c r="N29" i="42"/>
  <c r="O29" i="42" s="1"/>
  <c r="N28" i="42"/>
  <c r="O28" i="42" s="1"/>
  <c r="N27" i="42"/>
  <c r="O27" i="42" s="1"/>
  <c r="N26" i="42"/>
  <c r="O26" i="42" s="1"/>
  <c r="N25" i="42"/>
  <c r="O25" i="42" s="1"/>
  <c r="N24" i="42"/>
  <c r="O24" i="42" s="1"/>
  <c r="N23" i="42"/>
  <c r="O23" i="42" s="1"/>
  <c r="N22" i="42"/>
  <c r="O22" i="42" s="1"/>
  <c r="N21" i="42"/>
  <c r="O21" i="42" s="1"/>
  <c r="N20" i="42"/>
  <c r="O20" i="42" s="1"/>
  <c r="N19" i="42"/>
  <c r="O19" i="42" s="1"/>
  <c r="N18" i="42"/>
  <c r="O18" i="42" s="1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5" i="42"/>
  <c r="O15" i="42" s="1"/>
  <c r="N14" i="42"/>
  <c r="O14" i="42" s="1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84" i="41"/>
  <c r="O84" i="41" s="1"/>
  <c r="N83" i="41"/>
  <c r="O83" i="41" s="1"/>
  <c r="N82" i="41"/>
  <c r="O82" i="41" s="1"/>
  <c r="M81" i="41"/>
  <c r="L81" i="41"/>
  <c r="K81" i="41"/>
  <c r="J81" i="41"/>
  <c r="I81" i="41"/>
  <c r="H81" i="41"/>
  <c r="G81" i="41"/>
  <c r="F81" i="41"/>
  <c r="E81" i="41"/>
  <c r="D81" i="41"/>
  <c r="N80" i="41"/>
  <c r="O80" i="41" s="1"/>
  <c r="N79" i="41"/>
  <c r="O79" i="41" s="1"/>
  <c r="N78" i="41"/>
  <c r="O78" i="41" s="1"/>
  <c r="N77" i="41"/>
  <c r="O77" i="41" s="1"/>
  <c r="N76" i="41"/>
  <c r="O76" i="41" s="1"/>
  <c r="N75" i="41"/>
  <c r="O75" i="41" s="1"/>
  <c r="N74" i="41"/>
  <c r="O74" i="41" s="1"/>
  <c r="N73" i="41"/>
  <c r="O73" i="41" s="1"/>
  <c r="N72" i="41"/>
  <c r="O72" i="41" s="1"/>
  <c r="N71" i="41"/>
  <c r="O71" i="41" s="1"/>
  <c r="N70" i="41"/>
  <c r="O70" i="41" s="1"/>
  <c r="M69" i="41"/>
  <c r="L69" i="41"/>
  <c r="K69" i="41"/>
  <c r="J69" i="41"/>
  <c r="I69" i="41"/>
  <c r="H69" i="41"/>
  <c r="G69" i="41"/>
  <c r="F69" i="41"/>
  <c r="E69" i="41"/>
  <c r="D69" i="41"/>
  <c r="N68" i="41"/>
  <c r="O68" i="41" s="1"/>
  <c r="N67" i="41"/>
  <c r="O67" i="41" s="1"/>
  <c r="N66" i="41"/>
  <c r="O66" i="41" s="1"/>
  <c r="N65" i="41"/>
  <c r="O65" i="41" s="1"/>
  <c r="N64" i="41"/>
  <c r="O64" i="41" s="1"/>
  <c r="N63" i="41"/>
  <c r="O63" i="41" s="1"/>
  <c r="M62" i="41"/>
  <c r="L62" i="41"/>
  <c r="K62" i="41"/>
  <c r="J62" i="41"/>
  <c r="I62" i="41"/>
  <c r="H62" i="41"/>
  <c r="G62" i="41"/>
  <c r="F62" i="41"/>
  <c r="E62" i="41"/>
  <c r="D62" i="41"/>
  <c r="N61" i="41"/>
  <c r="O61" i="41" s="1"/>
  <c r="N60" i="41"/>
  <c r="O60" i="41" s="1"/>
  <c r="N59" i="41"/>
  <c r="O59" i="41" s="1"/>
  <c r="N58" i="41"/>
  <c r="O58" i="41" s="1"/>
  <c r="N57" i="41"/>
  <c r="O57" i="41" s="1"/>
  <c r="N56" i="41"/>
  <c r="O56" i="41" s="1"/>
  <c r="N55" i="41"/>
  <c r="O55" i="41" s="1"/>
  <c r="N54" i="41"/>
  <c r="O54" i="41" s="1"/>
  <c r="N53" i="41"/>
  <c r="O53" i="41" s="1"/>
  <c r="N52" i="41"/>
  <c r="O52" i="41" s="1"/>
  <c r="N51" i="41"/>
  <c r="O51" i="41" s="1"/>
  <c r="N50" i="41"/>
  <c r="O50" i="41" s="1"/>
  <c r="N49" i="41"/>
  <c r="O49" i="41" s="1"/>
  <c r="N48" i="41"/>
  <c r="O48" i="41" s="1"/>
  <c r="N47" i="41"/>
  <c r="O47" i="41" s="1"/>
  <c r="N46" i="41"/>
  <c r="O46" i="41" s="1"/>
  <c r="M45" i="41"/>
  <c r="L45" i="41"/>
  <c r="K45" i="41"/>
  <c r="J45" i="41"/>
  <c r="I45" i="41"/>
  <c r="H45" i="41"/>
  <c r="G45" i="41"/>
  <c r="F45" i="41"/>
  <c r="E45" i="41"/>
  <c r="D45" i="41"/>
  <c r="N44" i="41"/>
  <c r="O44" i="41" s="1"/>
  <c r="N43" i="41"/>
  <c r="O43" i="41" s="1"/>
  <c r="N42" i="41"/>
  <c r="O42" i="41" s="1"/>
  <c r="N41" i="41"/>
  <c r="O41" i="41" s="1"/>
  <c r="N40" i="41"/>
  <c r="O40" i="41" s="1"/>
  <c r="N39" i="41"/>
  <c r="O39" i="41" s="1"/>
  <c r="N38" i="41"/>
  <c r="O38" i="41" s="1"/>
  <c r="N37" i="41"/>
  <c r="O37" i="41" s="1"/>
  <c r="N36" i="41"/>
  <c r="O36" i="41" s="1"/>
  <c r="N35" i="41"/>
  <c r="O35" i="41" s="1"/>
  <c r="N34" i="41"/>
  <c r="O34" i="41" s="1"/>
  <c r="N33" i="41"/>
  <c r="O33" i="41" s="1"/>
  <c r="N32" i="41"/>
  <c r="O32" i="41" s="1"/>
  <c r="M31" i="41"/>
  <c r="L31" i="41"/>
  <c r="K31" i="41"/>
  <c r="J31" i="41"/>
  <c r="I31" i="41"/>
  <c r="H31" i="41"/>
  <c r="G31" i="41"/>
  <c r="F31" i="41"/>
  <c r="E31" i="41"/>
  <c r="D31" i="41"/>
  <c r="N30" i="41"/>
  <c r="O30" i="41" s="1"/>
  <c r="N29" i="41"/>
  <c r="O29" i="41" s="1"/>
  <c r="N28" i="41"/>
  <c r="O28" i="41" s="1"/>
  <c r="N27" i="41"/>
  <c r="O27" i="41" s="1"/>
  <c r="N26" i="41"/>
  <c r="O26" i="41" s="1"/>
  <c r="N25" i="41"/>
  <c r="O25" i="41" s="1"/>
  <c r="N24" i="41"/>
  <c r="O24" i="41" s="1"/>
  <c r="N23" i="41"/>
  <c r="O23" i="41" s="1"/>
  <c r="N22" i="41"/>
  <c r="O22" i="41" s="1"/>
  <c r="N21" i="41"/>
  <c r="O21" i="41" s="1"/>
  <c r="N20" i="41"/>
  <c r="O20" i="41" s="1"/>
  <c r="N19" i="41"/>
  <c r="O19" i="41" s="1"/>
  <c r="N18" i="41"/>
  <c r="O18" i="41" s="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5" i="41"/>
  <c r="O15" i="41" s="1"/>
  <c r="N14" i="41"/>
  <c r="O14" i="41" s="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86" i="40"/>
  <c r="O86" i="40" s="1"/>
  <c r="N85" i="40"/>
  <c r="O85" i="40" s="1"/>
  <c r="N84" i="40"/>
  <c r="O84" i="40" s="1"/>
  <c r="M83" i="40"/>
  <c r="L83" i="40"/>
  <c r="K83" i="40"/>
  <c r="K87" i="40" s="1"/>
  <c r="J83" i="40"/>
  <c r="I83" i="40"/>
  <c r="H83" i="40"/>
  <c r="G83" i="40"/>
  <c r="F83" i="40"/>
  <c r="E83" i="40"/>
  <c r="D83" i="40"/>
  <c r="N82" i="40"/>
  <c r="O82" i="40" s="1"/>
  <c r="N81" i="40"/>
  <c r="O81" i="40" s="1"/>
  <c r="N80" i="40"/>
  <c r="O80" i="40" s="1"/>
  <c r="N79" i="40"/>
  <c r="O79" i="40" s="1"/>
  <c r="N78" i="40"/>
  <c r="O78" i="40" s="1"/>
  <c r="N77" i="40"/>
  <c r="O77" i="40" s="1"/>
  <c r="N76" i="40"/>
  <c r="O76" i="40" s="1"/>
  <c r="N75" i="40"/>
  <c r="O75" i="40" s="1"/>
  <c r="N74" i="40"/>
  <c r="O74" i="40" s="1"/>
  <c r="N73" i="40"/>
  <c r="O73" i="40" s="1"/>
  <c r="N72" i="40"/>
  <c r="O72" i="40" s="1"/>
  <c r="M71" i="40"/>
  <c r="L71" i="40"/>
  <c r="K71" i="40"/>
  <c r="J71" i="40"/>
  <c r="I71" i="40"/>
  <c r="H71" i="40"/>
  <c r="G71" i="40"/>
  <c r="F71" i="40"/>
  <c r="E71" i="40"/>
  <c r="D71" i="40"/>
  <c r="N70" i="40"/>
  <c r="O70" i="40" s="1"/>
  <c r="N69" i="40"/>
  <c r="O69" i="40" s="1"/>
  <c r="N68" i="40"/>
  <c r="O68" i="40" s="1"/>
  <c r="N67" i="40"/>
  <c r="O67" i="40" s="1"/>
  <c r="N66" i="40"/>
  <c r="O66" i="40" s="1"/>
  <c r="N65" i="40"/>
  <c r="O65" i="40" s="1"/>
  <c r="M64" i="40"/>
  <c r="L64" i="40"/>
  <c r="K64" i="40"/>
  <c r="J64" i="40"/>
  <c r="I64" i="40"/>
  <c r="H64" i="40"/>
  <c r="G64" i="40"/>
  <c r="F64" i="40"/>
  <c r="E64" i="40"/>
  <c r="D64" i="40"/>
  <c r="N63" i="40"/>
  <c r="O63" i="40" s="1"/>
  <c r="N62" i="40"/>
  <c r="O62" i="40" s="1"/>
  <c r="N61" i="40"/>
  <c r="O61" i="40" s="1"/>
  <c r="N60" i="40"/>
  <c r="O60" i="40" s="1"/>
  <c r="N59" i="40"/>
  <c r="O59" i="40" s="1"/>
  <c r="N58" i="40"/>
  <c r="O58" i="40" s="1"/>
  <c r="N57" i="40"/>
  <c r="O57" i="40" s="1"/>
  <c r="N56" i="40"/>
  <c r="O56" i="40" s="1"/>
  <c r="N55" i="40"/>
  <c r="O55" i="40" s="1"/>
  <c r="N54" i="40"/>
  <c r="O54" i="40" s="1"/>
  <c r="N53" i="40"/>
  <c r="O53" i="40" s="1"/>
  <c r="N52" i="40"/>
  <c r="O52" i="40" s="1"/>
  <c r="N51" i="40"/>
  <c r="O51" i="40" s="1"/>
  <c r="N50" i="40"/>
  <c r="O50" i="40" s="1"/>
  <c r="N49" i="40"/>
  <c r="O49" i="40" s="1"/>
  <c r="N48" i="40"/>
  <c r="O48" i="40" s="1"/>
  <c r="M47" i="40"/>
  <c r="L47" i="40"/>
  <c r="K47" i="40"/>
  <c r="J47" i="40"/>
  <c r="I47" i="40"/>
  <c r="H47" i="40"/>
  <c r="G47" i="40"/>
  <c r="F47" i="40"/>
  <c r="E47" i="40"/>
  <c r="D47" i="40"/>
  <c r="N46" i="40"/>
  <c r="O46" i="40" s="1"/>
  <c r="N45" i="40"/>
  <c r="O45" i="40" s="1"/>
  <c r="N44" i="40"/>
  <c r="O44" i="40" s="1"/>
  <c r="N43" i="40"/>
  <c r="O43" i="40" s="1"/>
  <c r="N42" i="40"/>
  <c r="O42" i="40" s="1"/>
  <c r="N41" i="40"/>
  <c r="O41" i="40" s="1"/>
  <c r="N40" i="40"/>
  <c r="O40" i="40" s="1"/>
  <c r="N39" i="40"/>
  <c r="O39" i="40" s="1"/>
  <c r="N38" i="40"/>
  <c r="O38" i="40" s="1"/>
  <c r="N37" i="40"/>
  <c r="O37" i="40" s="1"/>
  <c r="N36" i="40"/>
  <c r="O36" i="40" s="1"/>
  <c r="N35" i="40"/>
  <c r="O35" i="40" s="1"/>
  <c r="N34" i="40"/>
  <c r="O34" i="40" s="1"/>
  <c r="N33" i="40"/>
  <c r="O33" i="40" s="1"/>
  <c r="M32" i="40"/>
  <c r="L32" i="40"/>
  <c r="K32" i="40"/>
  <c r="J32" i="40"/>
  <c r="I32" i="40"/>
  <c r="H32" i="40"/>
  <c r="G32" i="40"/>
  <c r="F32" i="40"/>
  <c r="E32" i="40"/>
  <c r="D32" i="40"/>
  <c r="N32" i="40" s="1"/>
  <c r="O32" i="40" s="1"/>
  <c r="N31" i="40"/>
  <c r="O31" i="40" s="1"/>
  <c r="N30" i="40"/>
  <c r="O30" i="40" s="1"/>
  <c r="N29" i="40"/>
  <c r="O29" i="40" s="1"/>
  <c r="N28" i="40"/>
  <c r="O28" i="40" s="1"/>
  <c r="N27" i="40"/>
  <c r="O27" i="40" s="1"/>
  <c r="N26" i="40"/>
  <c r="O26" i="40" s="1"/>
  <c r="N25" i="40"/>
  <c r="O25" i="40" s="1"/>
  <c r="N24" i="40"/>
  <c r="O24" i="40" s="1"/>
  <c r="N23" i="40"/>
  <c r="O23" i="40" s="1"/>
  <c r="N22" i="40"/>
  <c r="O22" i="40" s="1"/>
  <c r="N21" i="40"/>
  <c r="O21" i="40" s="1"/>
  <c r="N20" i="40"/>
  <c r="O20" i="40" s="1"/>
  <c r="N19" i="40"/>
  <c r="O19" i="40" s="1"/>
  <c r="N18" i="40"/>
  <c r="O18" i="40" s="1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5" i="40"/>
  <c r="O15" i="40"/>
  <c r="N14" i="40"/>
  <c r="O14" i="40"/>
  <c r="N13" i="40"/>
  <c r="O13" i="40"/>
  <c r="N12" i="40"/>
  <c r="O12" i="40"/>
  <c r="N11" i="40"/>
  <c r="O11" i="40"/>
  <c r="N10" i="40"/>
  <c r="O10" i="40"/>
  <c r="N9" i="40"/>
  <c r="O9" i="40"/>
  <c r="N8" i="40"/>
  <c r="O8" i="40"/>
  <c r="N7" i="40"/>
  <c r="O7" i="40"/>
  <c r="N6" i="40"/>
  <c r="O6" i="40"/>
  <c r="M5" i="40"/>
  <c r="L5" i="40"/>
  <c r="K5" i="40"/>
  <c r="J5" i="40"/>
  <c r="I5" i="40"/>
  <c r="H5" i="40"/>
  <c r="G5" i="40"/>
  <c r="F5" i="40"/>
  <c r="E5" i="40"/>
  <c r="D5" i="40"/>
  <c r="N88" i="39"/>
  <c r="O88" i="39"/>
  <c r="N87" i="39"/>
  <c r="O87" i="39"/>
  <c r="N86" i="39"/>
  <c r="O86" i="39"/>
  <c r="M85" i="39"/>
  <c r="L85" i="39"/>
  <c r="K85" i="39"/>
  <c r="J85" i="39"/>
  <c r="I85" i="39"/>
  <c r="H85" i="39"/>
  <c r="G85" i="39"/>
  <c r="F85" i="39"/>
  <c r="E85" i="39"/>
  <c r="D85" i="39"/>
  <c r="N84" i="39"/>
  <c r="O84" i="39"/>
  <c r="N83" i="39"/>
  <c r="O83" i="39"/>
  <c r="N82" i="39"/>
  <c r="O82" i="39"/>
  <c r="N81" i="39"/>
  <c r="O81" i="39"/>
  <c r="N80" i="39"/>
  <c r="O80" i="39"/>
  <c r="N79" i="39"/>
  <c r="O79" i="39"/>
  <c r="N78" i="39"/>
  <c r="O78" i="39"/>
  <c r="N77" i="39"/>
  <c r="O77" i="39"/>
  <c r="N76" i="39"/>
  <c r="O76" i="39"/>
  <c r="N75" i="39"/>
  <c r="O75" i="39"/>
  <c r="N74" i="39"/>
  <c r="O74" i="39"/>
  <c r="M73" i="39"/>
  <c r="L73" i="39"/>
  <c r="K73" i="39"/>
  <c r="J73" i="39"/>
  <c r="I73" i="39"/>
  <c r="H73" i="39"/>
  <c r="G73" i="39"/>
  <c r="F73" i="39"/>
  <c r="N73" i="39" s="1"/>
  <c r="O73" i="39" s="1"/>
  <c r="E73" i="39"/>
  <c r="D73" i="39"/>
  <c r="N72" i="39"/>
  <c r="O72" i="39"/>
  <c r="N71" i="39"/>
  <c r="O71" i="39"/>
  <c r="N70" i="39"/>
  <c r="O70" i="39"/>
  <c r="N69" i="39"/>
  <c r="O69" i="39"/>
  <c r="N68" i="39"/>
  <c r="O68" i="39"/>
  <c r="N67" i="39"/>
  <c r="O67" i="39"/>
  <c r="M66" i="39"/>
  <c r="L66" i="39"/>
  <c r="K66" i="39"/>
  <c r="J66" i="39"/>
  <c r="I66" i="39"/>
  <c r="H66" i="39"/>
  <c r="G66" i="39"/>
  <c r="F66" i="39"/>
  <c r="E66" i="39"/>
  <c r="D66" i="39"/>
  <c r="N66" i="39" s="1"/>
  <c r="O66" i="39" s="1"/>
  <c r="N65" i="39"/>
  <c r="O65" i="39"/>
  <c r="N64" i="39"/>
  <c r="O64" i="39"/>
  <c r="N63" i="39"/>
  <c r="O63" i="39"/>
  <c r="N62" i="39"/>
  <c r="O62" i="39"/>
  <c r="N61" i="39"/>
  <c r="O61" i="39"/>
  <c r="N60" i="39"/>
  <c r="O60" i="39"/>
  <c r="N59" i="39"/>
  <c r="O59" i="39"/>
  <c r="N58" i="39"/>
  <c r="O58" i="39"/>
  <c r="N57" i="39"/>
  <c r="O57" i="39"/>
  <c r="N56" i="39"/>
  <c r="O56" i="39"/>
  <c r="N55" i="39"/>
  <c r="O55" i="39"/>
  <c r="N54" i="39"/>
  <c r="O54" i="39"/>
  <c r="N53" i="39"/>
  <c r="O53" i="39"/>
  <c r="N52" i="39"/>
  <c r="O52" i="39"/>
  <c r="N51" i="39"/>
  <c r="O51" i="39"/>
  <c r="N50" i="39"/>
  <c r="O50" i="39"/>
  <c r="N49" i="39"/>
  <c r="O49" i="39"/>
  <c r="M48" i="39"/>
  <c r="L48" i="39"/>
  <c r="K48" i="39"/>
  <c r="J48" i="39"/>
  <c r="I48" i="39"/>
  <c r="H48" i="39"/>
  <c r="G48" i="39"/>
  <c r="F48" i="39"/>
  <c r="E48" i="39"/>
  <c r="D48" i="39"/>
  <c r="N47" i="39"/>
  <c r="O47" i="39"/>
  <c r="N46" i="39"/>
  <c r="O46" i="39"/>
  <c r="N45" i="39"/>
  <c r="O45" i="39"/>
  <c r="N44" i="39"/>
  <c r="O44" i="39"/>
  <c r="N43" i="39"/>
  <c r="O43" i="39"/>
  <c r="N42" i="39"/>
  <c r="O42" i="39"/>
  <c r="N41" i="39"/>
  <c r="O41" i="39"/>
  <c r="N40" i="39"/>
  <c r="O40" i="39"/>
  <c r="N39" i="39"/>
  <c r="O39" i="39"/>
  <c r="N38" i="39"/>
  <c r="O38" i="39"/>
  <c r="N37" i="39"/>
  <c r="O37" i="39"/>
  <c r="N36" i="39"/>
  <c r="O36" i="39"/>
  <c r="N35" i="39"/>
  <c r="O35" i="39"/>
  <c r="N34" i="39"/>
  <c r="O34" i="39"/>
  <c r="N33" i="39"/>
  <c r="O33" i="39"/>
  <c r="N32" i="39"/>
  <c r="O32" i="39"/>
  <c r="N31" i="39"/>
  <c r="O31" i="39"/>
  <c r="M30" i="39"/>
  <c r="L30" i="39"/>
  <c r="K30" i="39"/>
  <c r="J30" i="39"/>
  <c r="I30" i="39"/>
  <c r="H30" i="39"/>
  <c r="G30" i="39"/>
  <c r="F30" i="39"/>
  <c r="E30" i="39"/>
  <c r="D30" i="39"/>
  <c r="N29" i="39"/>
  <c r="O29" i="39"/>
  <c r="N28" i="39"/>
  <c r="O28" i="39"/>
  <c r="N27" i="39"/>
  <c r="O27" i="39"/>
  <c r="N26" i="39"/>
  <c r="O26" i="39"/>
  <c r="N25" i="39"/>
  <c r="O25" i="39"/>
  <c r="N24" i="39"/>
  <c r="O24" i="39"/>
  <c r="N23" i="39"/>
  <c r="O23" i="39"/>
  <c r="N22" i="39"/>
  <c r="O22" i="39"/>
  <c r="N21" i="39"/>
  <c r="O21" i="39"/>
  <c r="N20" i="39"/>
  <c r="O20" i="39"/>
  <c r="N19" i="39"/>
  <c r="O19" i="39"/>
  <c r="N18" i="39"/>
  <c r="O18" i="39"/>
  <c r="M17" i="39"/>
  <c r="L17" i="39"/>
  <c r="K17" i="39"/>
  <c r="J17" i="39"/>
  <c r="I17" i="39"/>
  <c r="H17" i="39"/>
  <c r="G17" i="39"/>
  <c r="F17" i="39"/>
  <c r="E17" i="39"/>
  <c r="D17" i="39"/>
  <c r="N16" i="39"/>
  <c r="O16" i="39"/>
  <c r="N15" i="39"/>
  <c r="O15" i="39"/>
  <c r="N14" i="39"/>
  <c r="O14" i="39"/>
  <c r="N13" i="39"/>
  <c r="O13" i="39"/>
  <c r="N12" i="39"/>
  <c r="O12" i="39"/>
  <c r="N11" i="39"/>
  <c r="O11" i="39"/>
  <c r="N10" i="39"/>
  <c r="O10" i="39"/>
  <c r="N9" i="39"/>
  <c r="O9" i="39"/>
  <c r="N8" i="39"/>
  <c r="O8" i="39"/>
  <c r="N7" i="39"/>
  <c r="O7" i="39"/>
  <c r="N6" i="39"/>
  <c r="O6" i="39"/>
  <c r="M5" i="39"/>
  <c r="L5" i="39"/>
  <c r="L89" i="39" s="1"/>
  <c r="K5" i="39"/>
  <c r="K89" i="39" s="1"/>
  <c r="J5" i="39"/>
  <c r="I5" i="39"/>
  <c r="H5" i="39"/>
  <c r="H89" i="39" s="1"/>
  <c r="G5" i="39"/>
  <c r="G89" i="39" s="1"/>
  <c r="F5" i="39"/>
  <c r="E5" i="39"/>
  <c r="D5" i="39"/>
  <c r="N85" i="38"/>
  <c r="O85" i="38"/>
  <c r="N84" i="38"/>
  <c r="O84" i="38"/>
  <c r="N83" i="38"/>
  <c r="O83" i="38"/>
  <c r="N82" i="38"/>
  <c r="O82" i="38"/>
  <c r="M81" i="38"/>
  <c r="L81" i="38"/>
  <c r="K81" i="38"/>
  <c r="J81" i="38"/>
  <c r="I81" i="38"/>
  <c r="H81" i="38"/>
  <c r="G81" i="38"/>
  <c r="F81" i="38"/>
  <c r="E81" i="38"/>
  <c r="D81" i="38"/>
  <c r="N81" i="38"/>
  <c r="O81" i="38" s="1"/>
  <c r="N80" i="38"/>
  <c r="O80" i="38" s="1"/>
  <c r="N79" i="38"/>
  <c r="O79" i="38" s="1"/>
  <c r="N78" i="38"/>
  <c r="O78" i="38" s="1"/>
  <c r="N77" i="38"/>
  <c r="O77" i="38" s="1"/>
  <c r="N76" i="38"/>
  <c r="O76" i="38" s="1"/>
  <c r="N75" i="38"/>
  <c r="O75" i="38" s="1"/>
  <c r="N74" i="38"/>
  <c r="O74" i="38" s="1"/>
  <c r="N73" i="38"/>
  <c r="O73" i="38" s="1"/>
  <c r="N72" i="38"/>
  <c r="O72" i="38" s="1"/>
  <c r="N71" i="38"/>
  <c r="O71" i="38" s="1"/>
  <c r="N70" i="38"/>
  <c r="O70" i="38" s="1"/>
  <c r="N69" i="38"/>
  <c r="O69" i="38" s="1"/>
  <c r="N68" i="38"/>
  <c r="O68" i="38" s="1"/>
  <c r="N67" i="38"/>
  <c r="O67" i="38" s="1"/>
  <c r="M66" i="38"/>
  <c r="L66" i="38"/>
  <c r="K66" i="38"/>
  <c r="J66" i="38"/>
  <c r="I66" i="38"/>
  <c r="H66" i="38"/>
  <c r="G66" i="38"/>
  <c r="F66" i="38"/>
  <c r="N66" i="38"/>
  <c r="O66" i="38"/>
  <c r="E66" i="38"/>
  <c r="D66" i="38"/>
  <c r="N65" i="38"/>
  <c r="O65" i="38" s="1"/>
  <c r="N64" i="38"/>
  <c r="O64" i="38"/>
  <c r="N63" i="38"/>
  <c r="O63" i="38" s="1"/>
  <c r="N62" i="38"/>
  <c r="O62" i="38" s="1"/>
  <c r="N61" i="38"/>
  <c r="O61" i="38"/>
  <c r="M60" i="38"/>
  <c r="L60" i="38"/>
  <c r="K60" i="38"/>
  <c r="J60" i="38"/>
  <c r="I60" i="38"/>
  <c r="H60" i="38"/>
  <c r="G60" i="38"/>
  <c r="F60" i="38"/>
  <c r="E60" i="38"/>
  <c r="D60" i="38"/>
  <c r="N59" i="38"/>
  <c r="O59" i="38" s="1"/>
  <c r="N58" i="38"/>
  <c r="O58" i="38"/>
  <c r="N57" i="38"/>
  <c r="O57" i="38"/>
  <c r="N56" i="38"/>
  <c r="O56" i="38"/>
  <c r="N55" i="38"/>
  <c r="O55" i="38"/>
  <c r="N54" i="38"/>
  <c r="O54" i="38"/>
  <c r="N53" i="38"/>
  <c r="O53" i="38" s="1"/>
  <c r="N52" i="38"/>
  <c r="O52" i="38"/>
  <c r="N51" i="38"/>
  <c r="O51" i="38"/>
  <c r="N50" i="38"/>
  <c r="O50" i="38"/>
  <c r="N49" i="38"/>
  <c r="O49" i="38"/>
  <c r="N48" i="38"/>
  <c r="O48" i="38"/>
  <c r="N47" i="38"/>
  <c r="O47" i="38" s="1"/>
  <c r="N46" i="38"/>
  <c r="O46" i="38"/>
  <c r="N45" i="38"/>
  <c r="O45" i="38"/>
  <c r="N44" i="38"/>
  <c r="O44" i="38"/>
  <c r="M43" i="38"/>
  <c r="L43" i="38"/>
  <c r="K43" i="38"/>
  <c r="J43" i="38"/>
  <c r="N43" i="38"/>
  <c r="O43" i="38" s="1"/>
  <c r="I43" i="38"/>
  <c r="H43" i="38"/>
  <c r="G43" i="38"/>
  <c r="F43" i="38"/>
  <c r="E43" i="38"/>
  <c r="D43" i="38"/>
  <c r="N42" i="38"/>
  <c r="O42" i="38"/>
  <c r="N41" i="38"/>
  <c r="O41" i="38"/>
  <c r="N40" i="38"/>
  <c r="O40" i="38" s="1"/>
  <c r="N39" i="38"/>
  <c r="O39" i="38"/>
  <c r="N38" i="38"/>
  <c r="O38" i="38"/>
  <c r="N37" i="38"/>
  <c r="O37" i="38"/>
  <c r="N36" i="38"/>
  <c r="O36" i="38"/>
  <c r="N35" i="38"/>
  <c r="O35" i="38"/>
  <c r="N34" i="38"/>
  <c r="O34" i="38" s="1"/>
  <c r="N33" i="38"/>
  <c r="O33" i="38"/>
  <c r="N32" i="38"/>
  <c r="O32" i="38"/>
  <c r="N31" i="38"/>
  <c r="O31" i="38"/>
  <c r="N30" i="38"/>
  <c r="O30" i="38"/>
  <c r="N29" i="38"/>
  <c r="O29" i="38"/>
  <c r="N28" i="38"/>
  <c r="O28" i="38" s="1"/>
  <c r="N27" i="38"/>
  <c r="O27" i="38"/>
  <c r="N26" i="38"/>
  <c r="O26" i="38"/>
  <c r="N25" i="38"/>
  <c r="O25" i="38"/>
  <c r="N24" i="38"/>
  <c r="O24" i="38"/>
  <c r="M23" i="38"/>
  <c r="L23" i="38"/>
  <c r="K23" i="38"/>
  <c r="J23" i="38"/>
  <c r="I23" i="38"/>
  <c r="H23" i="38"/>
  <c r="G23" i="38"/>
  <c r="F23" i="38"/>
  <c r="E23" i="38"/>
  <c r="D23" i="38"/>
  <c r="N23" i="38" s="1"/>
  <c r="O23" i="38" s="1"/>
  <c r="N22" i="38"/>
  <c r="O22" i="38"/>
  <c r="N21" i="38"/>
  <c r="O21" i="38" s="1"/>
  <c r="N20" i="38"/>
  <c r="O20" i="38" s="1"/>
  <c r="N19" i="38"/>
  <c r="O19" i="38"/>
  <c r="N18" i="38"/>
  <c r="O18" i="38"/>
  <c r="M17" i="38"/>
  <c r="L17" i="38"/>
  <c r="K17" i="38"/>
  <c r="J17" i="38"/>
  <c r="I17" i="38"/>
  <c r="H17" i="38"/>
  <c r="G17" i="38"/>
  <c r="F17" i="38"/>
  <c r="E17" i="38"/>
  <c r="D17" i="38"/>
  <c r="N17" i="38" s="1"/>
  <c r="O17" i="38" s="1"/>
  <c r="N16" i="38"/>
  <c r="O16" i="38"/>
  <c r="N15" i="38"/>
  <c r="O15" i="38"/>
  <c r="N14" i="38"/>
  <c r="O14" i="38" s="1"/>
  <c r="N13" i="38"/>
  <c r="O13" i="38" s="1"/>
  <c r="N12" i="38"/>
  <c r="O12" i="38"/>
  <c r="N11" i="38"/>
  <c r="O11" i="38" s="1"/>
  <c r="N10" i="38"/>
  <c r="O10" i="38" s="1"/>
  <c r="N9" i="38"/>
  <c r="O9" i="38"/>
  <c r="N8" i="38"/>
  <c r="O8" i="38" s="1"/>
  <c r="N7" i="38"/>
  <c r="O7" i="38" s="1"/>
  <c r="N6" i="38"/>
  <c r="O6" i="38"/>
  <c r="M5" i="38"/>
  <c r="M86" i="38"/>
  <c r="L5" i="38"/>
  <c r="L86" i="38" s="1"/>
  <c r="K5" i="38"/>
  <c r="K86" i="38" s="1"/>
  <c r="J5" i="38"/>
  <c r="J86" i="38"/>
  <c r="I5" i="38"/>
  <c r="I86" i="38" s="1"/>
  <c r="H5" i="38"/>
  <c r="H86" i="38" s="1"/>
  <c r="G5" i="38"/>
  <c r="G86" i="38"/>
  <c r="F5" i="38"/>
  <c r="E5" i="38"/>
  <c r="D5" i="38"/>
  <c r="D86" i="38" s="1"/>
  <c r="N85" i="37"/>
  <c r="O85" i="37" s="1"/>
  <c r="N84" i="37"/>
  <c r="O84" i="37" s="1"/>
  <c r="N83" i="37"/>
  <c r="O83" i="37" s="1"/>
  <c r="N82" i="37"/>
  <c r="O82" i="37" s="1"/>
  <c r="M81" i="37"/>
  <c r="L81" i="37"/>
  <c r="K81" i="37"/>
  <c r="J81" i="37"/>
  <c r="I81" i="37"/>
  <c r="H81" i="37"/>
  <c r="N81" i="37" s="1"/>
  <c r="O81" i="37" s="1"/>
  <c r="G81" i="37"/>
  <c r="F81" i="37"/>
  <c r="E81" i="37"/>
  <c r="D81" i="37"/>
  <c r="N80" i="37"/>
  <c r="O80" i="37"/>
  <c r="N79" i="37"/>
  <c r="O79" i="37" s="1"/>
  <c r="N78" i="37"/>
  <c r="O78" i="37" s="1"/>
  <c r="N77" i="37"/>
  <c r="O77" i="37"/>
  <c r="N76" i="37"/>
  <c r="O76" i="37" s="1"/>
  <c r="N75" i="37"/>
  <c r="O75" i="37" s="1"/>
  <c r="N74" i="37"/>
  <c r="O74" i="37"/>
  <c r="N73" i="37"/>
  <c r="O73" i="37" s="1"/>
  <c r="N72" i="37"/>
  <c r="O72" i="37" s="1"/>
  <c r="N71" i="37"/>
  <c r="O71" i="37"/>
  <c r="N70" i="37"/>
  <c r="O70" i="37" s="1"/>
  <c r="M69" i="37"/>
  <c r="L69" i="37"/>
  <c r="K69" i="37"/>
  <c r="J69" i="37"/>
  <c r="I69" i="37"/>
  <c r="H69" i="37"/>
  <c r="G69" i="37"/>
  <c r="F69" i="37"/>
  <c r="E69" i="37"/>
  <c r="D69" i="37"/>
  <c r="N69" i="37" s="1"/>
  <c r="O69" i="37" s="1"/>
  <c r="N68" i="37"/>
  <c r="O68" i="37" s="1"/>
  <c r="N67" i="37"/>
  <c r="O67" i="37"/>
  <c r="N66" i="37"/>
  <c r="O66" i="37" s="1"/>
  <c r="N65" i="37"/>
  <c r="O65" i="37" s="1"/>
  <c r="N64" i="37"/>
  <c r="O64" i="37"/>
  <c r="M63" i="37"/>
  <c r="L63" i="37"/>
  <c r="K63" i="37"/>
  <c r="J63" i="37"/>
  <c r="I63" i="37"/>
  <c r="H63" i="37"/>
  <c r="G63" i="37"/>
  <c r="F63" i="37"/>
  <c r="E63" i="37"/>
  <c r="D63" i="37"/>
  <c r="N63" i="37" s="1"/>
  <c r="O63" i="37" s="1"/>
  <c r="N62" i="37"/>
  <c r="O62" i="37" s="1"/>
  <c r="N61" i="37"/>
  <c r="O61" i="37"/>
  <c r="N60" i="37"/>
  <c r="O60" i="37" s="1"/>
  <c r="N59" i="37"/>
  <c r="O59" i="37" s="1"/>
  <c r="N58" i="37"/>
  <c r="O58" i="37"/>
  <c r="N57" i="37"/>
  <c r="O57" i="37" s="1"/>
  <c r="N56" i="37"/>
  <c r="O56" i="37" s="1"/>
  <c r="N55" i="37"/>
  <c r="O55" i="37"/>
  <c r="N54" i="37"/>
  <c r="O54" i="37" s="1"/>
  <c r="N53" i="37"/>
  <c r="O53" i="37" s="1"/>
  <c r="N52" i="37"/>
  <c r="O52" i="37"/>
  <c r="N51" i="37"/>
  <c r="O51" i="37" s="1"/>
  <c r="N50" i="37"/>
  <c r="O50" i="37" s="1"/>
  <c r="N49" i="37"/>
  <c r="O49" i="37"/>
  <c r="N48" i="37"/>
  <c r="O48" i="37" s="1"/>
  <c r="N47" i="37"/>
  <c r="O47" i="37" s="1"/>
  <c r="N46" i="37"/>
  <c r="O46" i="37"/>
  <c r="N45" i="37"/>
  <c r="O45" i="37" s="1"/>
  <c r="M44" i="37"/>
  <c r="L44" i="37"/>
  <c r="K44" i="37"/>
  <c r="J44" i="37"/>
  <c r="I44" i="37"/>
  <c r="H44" i="37"/>
  <c r="G44" i="37"/>
  <c r="F44" i="37"/>
  <c r="E44" i="37"/>
  <c r="D44" i="37"/>
  <c r="N44" i="37" s="1"/>
  <c r="O44" i="37" s="1"/>
  <c r="N43" i="37"/>
  <c r="O43" i="37" s="1"/>
  <c r="N42" i="37"/>
  <c r="O42" i="37"/>
  <c r="N41" i="37"/>
  <c r="O41" i="37" s="1"/>
  <c r="N40" i="37"/>
  <c r="O40" i="37" s="1"/>
  <c r="N39" i="37"/>
  <c r="O39" i="37"/>
  <c r="N38" i="37"/>
  <c r="O38" i="37" s="1"/>
  <c r="N37" i="37"/>
  <c r="O37" i="37" s="1"/>
  <c r="N36" i="37"/>
  <c r="O36" i="37"/>
  <c r="N35" i="37"/>
  <c r="O35" i="37" s="1"/>
  <c r="N34" i="37"/>
  <c r="O34" i="37" s="1"/>
  <c r="N33" i="37"/>
  <c r="O33" i="37"/>
  <c r="N32" i="37"/>
  <c r="O32" i="37" s="1"/>
  <c r="N31" i="37"/>
  <c r="O31" i="37" s="1"/>
  <c r="N30" i="37"/>
  <c r="O30" i="37" s="1"/>
  <c r="N29" i="37"/>
  <c r="O29" i="37" s="1"/>
  <c r="N28" i="37"/>
  <c r="O28" i="37" s="1"/>
  <c r="M27" i="37"/>
  <c r="L27" i="37"/>
  <c r="K27" i="37"/>
  <c r="K86" i="37" s="1"/>
  <c r="J27" i="37"/>
  <c r="I27" i="37"/>
  <c r="H27" i="37"/>
  <c r="G27" i="37"/>
  <c r="F27" i="37"/>
  <c r="E27" i="37"/>
  <c r="N27" i="37" s="1"/>
  <c r="O27" i="37" s="1"/>
  <c r="D27" i="37"/>
  <c r="N26" i="37"/>
  <c r="O26" i="37" s="1"/>
  <c r="N25" i="37"/>
  <c r="O25" i="37" s="1"/>
  <c r="N24" i="37"/>
  <c r="O24" i="37" s="1"/>
  <c r="N23" i="37"/>
  <c r="O23" i="37" s="1"/>
  <c r="N22" i="37"/>
  <c r="O22" i="37" s="1"/>
  <c r="N21" i="37"/>
  <c r="O21" i="37" s="1"/>
  <c r="N20" i="37"/>
  <c r="O20" i="37" s="1"/>
  <c r="N19" i="37"/>
  <c r="O19" i="37" s="1"/>
  <c r="N18" i="37"/>
  <c r="O18" i="37" s="1"/>
  <c r="M17" i="37"/>
  <c r="L17" i="37"/>
  <c r="K17" i="37"/>
  <c r="J17" i="37"/>
  <c r="I17" i="37"/>
  <c r="H17" i="37"/>
  <c r="G17" i="37"/>
  <c r="G86" i="37" s="1"/>
  <c r="F17" i="37"/>
  <c r="E17" i="37"/>
  <c r="D17" i="37"/>
  <c r="N17" i="37" s="1"/>
  <c r="O17" i="37" s="1"/>
  <c r="N16" i="37"/>
  <c r="O16" i="37" s="1"/>
  <c r="N15" i="37"/>
  <c r="O15" i="37" s="1"/>
  <c r="N14" i="37"/>
  <c r="O14" i="37" s="1"/>
  <c r="N13" i="37"/>
  <c r="O13" i="37" s="1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M86" i="37" s="1"/>
  <c r="L5" i="37"/>
  <c r="L86" i="37"/>
  <c r="K5" i="37"/>
  <c r="J5" i="37"/>
  <c r="J86" i="37" s="1"/>
  <c r="I5" i="37"/>
  <c r="I86" i="37" s="1"/>
  <c r="H5" i="37"/>
  <c r="G5" i="37"/>
  <c r="N5" i="37"/>
  <c r="O5" i="37" s="1"/>
  <c r="F5" i="37"/>
  <c r="F86" i="37" s="1"/>
  <c r="E5" i="37"/>
  <c r="E86" i="37" s="1"/>
  <c r="D5" i="37"/>
  <c r="D86" i="37" s="1"/>
  <c r="N38" i="36"/>
  <c r="O38" i="36" s="1"/>
  <c r="N21" i="36"/>
  <c r="O21" i="36" s="1"/>
  <c r="N84" i="36"/>
  <c r="O84" i="36" s="1"/>
  <c r="N83" i="36"/>
  <c r="O83" i="36" s="1"/>
  <c r="M82" i="36"/>
  <c r="L82" i="36"/>
  <c r="K82" i="36"/>
  <c r="J82" i="36"/>
  <c r="I82" i="36"/>
  <c r="H82" i="36"/>
  <c r="G82" i="36"/>
  <c r="F82" i="36"/>
  <c r="E82" i="36"/>
  <c r="N82" i="36" s="1"/>
  <c r="O82" i="36" s="1"/>
  <c r="D82" i="36"/>
  <c r="N81" i="36"/>
  <c r="O81" i="36" s="1"/>
  <c r="N80" i="36"/>
  <c r="O80" i="36" s="1"/>
  <c r="N79" i="36"/>
  <c r="O79" i="36" s="1"/>
  <c r="N78" i="36"/>
  <c r="O78" i="36" s="1"/>
  <c r="N77" i="36"/>
  <c r="O77" i="36" s="1"/>
  <c r="N76" i="36"/>
  <c r="O76" i="36" s="1"/>
  <c r="N75" i="36"/>
  <c r="O75" i="36" s="1"/>
  <c r="N74" i="36"/>
  <c r="O74" i="36" s="1"/>
  <c r="N73" i="36"/>
  <c r="O73" i="36" s="1"/>
  <c r="N72" i="36"/>
  <c r="O72" i="36" s="1"/>
  <c r="N71" i="36"/>
  <c r="O71" i="36" s="1"/>
  <c r="M70" i="36"/>
  <c r="L70" i="36"/>
  <c r="K70" i="36"/>
  <c r="J70" i="36"/>
  <c r="I70" i="36"/>
  <c r="H70" i="36"/>
  <c r="G70" i="36"/>
  <c r="F70" i="36"/>
  <c r="E70" i="36"/>
  <c r="D70" i="36"/>
  <c r="N70" i="36" s="1"/>
  <c r="O70" i="36" s="1"/>
  <c r="N69" i="36"/>
  <c r="O69" i="36"/>
  <c r="N68" i="36"/>
  <c r="O68" i="36"/>
  <c r="N67" i="36"/>
  <c r="O67" i="36"/>
  <c r="N66" i="36"/>
  <c r="O66" i="36" s="1"/>
  <c r="N65" i="36"/>
  <c r="O65" i="36" s="1"/>
  <c r="M64" i="36"/>
  <c r="L64" i="36"/>
  <c r="N64" i="36" s="1"/>
  <c r="O64" i="36" s="1"/>
  <c r="K64" i="36"/>
  <c r="J64" i="36"/>
  <c r="I64" i="36"/>
  <c r="H64" i="36"/>
  <c r="G64" i="36"/>
  <c r="F64" i="36"/>
  <c r="E64" i="36"/>
  <c r="D64" i="36"/>
  <c r="N63" i="36"/>
  <c r="O63" i="36" s="1"/>
  <c r="N62" i="36"/>
  <c r="O62" i="36" s="1"/>
  <c r="N61" i="36"/>
  <c r="O61" i="36" s="1"/>
  <c r="N60" i="36"/>
  <c r="O60" i="36" s="1"/>
  <c r="N59" i="36"/>
  <c r="O59" i="36" s="1"/>
  <c r="N58" i="36"/>
  <c r="O58" i="36"/>
  <c r="N57" i="36"/>
  <c r="O57" i="36" s="1"/>
  <c r="N56" i="36"/>
  <c r="O56" i="36" s="1"/>
  <c r="N55" i="36"/>
  <c r="O55" i="36" s="1"/>
  <c r="N54" i="36"/>
  <c r="O54" i="36" s="1"/>
  <c r="N53" i="36"/>
  <c r="O53" i="36" s="1"/>
  <c r="N52" i="36"/>
  <c r="O52" i="36"/>
  <c r="N51" i="36"/>
  <c r="O51" i="36" s="1"/>
  <c r="N50" i="36"/>
  <c r="O50" i="36" s="1"/>
  <c r="N49" i="36"/>
  <c r="O49" i="36" s="1"/>
  <c r="N48" i="36"/>
  <c r="O48" i="36" s="1"/>
  <c r="N47" i="36"/>
  <c r="O47" i="36" s="1"/>
  <c r="M46" i="36"/>
  <c r="L46" i="36"/>
  <c r="K46" i="36"/>
  <c r="J46" i="36"/>
  <c r="I46" i="36"/>
  <c r="H46" i="36"/>
  <c r="G46" i="36"/>
  <c r="F46" i="36"/>
  <c r="E46" i="36"/>
  <c r="D46" i="36"/>
  <c r="N46" i="36" s="1"/>
  <c r="O46" i="36" s="1"/>
  <c r="N45" i="36"/>
  <c r="O45" i="36"/>
  <c r="N44" i="36"/>
  <c r="O44" i="36" s="1"/>
  <c r="N43" i="36"/>
  <c r="O43" i="36" s="1"/>
  <c r="N42" i="36"/>
  <c r="O42" i="36" s="1"/>
  <c r="N41" i="36"/>
  <c r="O41" i="36" s="1"/>
  <c r="N40" i="36"/>
  <c r="O40" i="36" s="1"/>
  <c r="N39" i="36"/>
  <c r="O39" i="36"/>
  <c r="N37" i="36"/>
  <c r="O37" i="36" s="1"/>
  <c r="N36" i="36"/>
  <c r="O36" i="36" s="1"/>
  <c r="N35" i="36"/>
  <c r="O35" i="36" s="1"/>
  <c r="N34" i="36"/>
  <c r="O34" i="36" s="1"/>
  <c r="N33" i="36"/>
  <c r="O33" i="36" s="1"/>
  <c r="N32" i="36"/>
  <c r="O32" i="36" s="1"/>
  <c r="N31" i="36"/>
  <c r="O31" i="36" s="1"/>
  <c r="N30" i="36"/>
  <c r="O30" i="36" s="1"/>
  <c r="N29" i="36"/>
  <c r="O29" i="36" s="1"/>
  <c r="N28" i="36"/>
  <c r="O28" i="36" s="1"/>
  <c r="M27" i="36"/>
  <c r="L27" i="36"/>
  <c r="K27" i="36"/>
  <c r="J27" i="36"/>
  <c r="I27" i="36"/>
  <c r="H27" i="36"/>
  <c r="G27" i="36"/>
  <c r="G85" i="36" s="1"/>
  <c r="F27" i="36"/>
  <c r="E27" i="36"/>
  <c r="N27" i="36" s="1"/>
  <c r="O27" i="36" s="1"/>
  <c r="D27" i="36"/>
  <c r="N26" i="36"/>
  <c r="O26" i="36" s="1"/>
  <c r="N25" i="36"/>
  <c r="O25" i="36" s="1"/>
  <c r="N24" i="36"/>
  <c r="O24" i="36" s="1"/>
  <c r="N23" i="36"/>
  <c r="O23" i="36" s="1"/>
  <c r="N22" i="36"/>
  <c r="O22" i="36" s="1"/>
  <c r="N20" i="36"/>
  <c r="O20" i="36" s="1"/>
  <c r="N19" i="36"/>
  <c r="O19" i="36" s="1"/>
  <c r="N18" i="36"/>
  <c r="O18" i="36" s="1"/>
  <c r="M17" i="36"/>
  <c r="L17" i="36"/>
  <c r="K17" i="36"/>
  <c r="J17" i="36"/>
  <c r="I17" i="36"/>
  <c r="H17" i="36"/>
  <c r="G17" i="36"/>
  <c r="F17" i="36"/>
  <c r="E17" i="36"/>
  <c r="N17" i="36" s="1"/>
  <c r="O17" i="36" s="1"/>
  <c r="D17" i="36"/>
  <c r="N16" i="36"/>
  <c r="O16" i="36" s="1"/>
  <c r="N15" i="36"/>
  <c r="O15" i="36" s="1"/>
  <c r="N14" i="36"/>
  <c r="O14" i="36" s="1"/>
  <c r="N13" i="36"/>
  <c r="O13" i="36" s="1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M85" i="36" s="1"/>
  <c r="L5" i="36"/>
  <c r="L85" i="36" s="1"/>
  <c r="K5" i="36"/>
  <c r="K85" i="36" s="1"/>
  <c r="J5" i="36"/>
  <c r="J85" i="36"/>
  <c r="I5" i="36"/>
  <c r="I85" i="36" s="1"/>
  <c r="H5" i="36"/>
  <c r="H85" i="36" s="1"/>
  <c r="G5" i="36"/>
  <c r="F5" i="36"/>
  <c r="F85" i="36"/>
  <c r="E5" i="36"/>
  <c r="D5" i="36"/>
  <c r="N5" i="36"/>
  <c r="O5" i="36" s="1"/>
  <c r="N85" i="35"/>
  <c r="O85" i="35" s="1"/>
  <c r="N84" i="35"/>
  <c r="O84" i="35" s="1"/>
  <c r="M83" i="35"/>
  <c r="L83" i="35"/>
  <c r="K83" i="35"/>
  <c r="J83" i="35"/>
  <c r="I83" i="35"/>
  <c r="H83" i="35"/>
  <c r="G83" i="35"/>
  <c r="F83" i="35"/>
  <c r="E83" i="35"/>
  <c r="D83" i="35"/>
  <c r="N83" i="35" s="1"/>
  <c r="O83" i="35" s="1"/>
  <c r="N82" i="35"/>
  <c r="O82" i="35" s="1"/>
  <c r="N81" i="35"/>
  <c r="O81" i="35" s="1"/>
  <c r="N80" i="35"/>
  <c r="O80" i="35" s="1"/>
  <c r="N79" i="35"/>
  <c r="O79" i="35" s="1"/>
  <c r="N78" i="35"/>
  <c r="O78" i="35" s="1"/>
  <c r="N77" i="35"/>
  <c r="O77" i="35" s="1"/>
  <c r="N76" i="35"/>
  <c r="O76" i="35" s="1"/>
  <c r="N75" i="35"/>
  <c r="O75" i="35" s="1"/>
  <c r="N74" i="35"/>
  <c r="O74" i="35" s="1"/>
  <c r="N73" i="35"/>
  <c r="O73" i="35" s="1"/>
  <c r="M72" i="35"/>
  <c r="L72" i="35"/>
  <c r="K72" i="35"/>
  <c r="J72" i="35"/>
  <c r="I72" i="35"/>
  <c r="H72" i="35"/>
  <c r="G72" i="35"/>
  <c r="F72" i="35"/>
  <c r="E72" i="35"/>
  <c r="D72" i="35"/>
  <c r="N72" i="35" s="1"/>
  <c r="O72" i="35" s="1"/>
  <c r="N71" i="35"/>
  <c r="O71" i="35"/>
  <c r="N70" i="35"/>
  <c r="O70" i="35"/>
  <c r="N69" i="35"/>
  <c r="O69" i="35"/>
  <c r="N68" i="35"/>
  <c r="O68" i="35" s="1"/>
  <c r="N67" i="35"/>
  <c r="O67" i="35"/>
  <c r="M66" i="35"/>
  <c r="L66" i="35"/>
  <c r="K66" i="35"/>
  <c r="J66" i="35"/>
  <c r="I66" i="35"/>
  <c r="H66" i="35"/>
  <c r="G66" i="35"/>
  <c r="F66" i="35"/>
  <c r="E66" i="35"/>
  <c r="D66" i="35"/>
  <c r="N65" i="35"/>
  <c r="O65" i="35" s="1"/>
  <c r="N64" i="35"/>
  <c r="O64" i="35" s="1"/>
  <c r="N63" i="35"/>
  <c r="O63" i="35" s="1"/>
  <c r="N62" i="35"/>
  <c r="O62" i="35" s="1"/>
  <c r="N61" i="35"/>
  <c r="O61" i="35" s="1"/>
  <c r="N60" i="35"/>
  <c r="O60" i="35" s="1"/>
  <c r="N59" i="35"/>
  <c r="O59" i="35" s="1"/>
  <c r="N58" i="35"/>
  <c r="O58" i="35" s="1"/>
  <c r="N57" i="35"/>
  <c r="O57" i="35" s="1"/>
  <c r="N56" i="35"/>
  <c r="O56" i="35" s="1"/>
  <c r="N55" i="35"/>
  <c r="O55" i="35" s="1"/>
  <c r="N54" i="35"/>
  <c r="O54" i="35" s="1"/>
  <c r="N53" i="35"/>
  <c r="O53" i="35" s="1"/>
  <c r="N52" i="35"/>
  <c r="O52" i="35" s="1"/>
  <c r="N51" i="35"/>
  <c r="O51" i="35" s="1"/>
  <c r="N50" i="35"/>
  <c r="O50" i="35" s="1"/>
  <c r="N49" i="35"/>
  <c r="O49" i="35" s="1"/>
  <c r="M48" i="35"/>
  <c r="L48" i="35"/>
  <c r="N48" i="35" s="1"/>
  <c r="O48" i="35" s="1"/>
  <c r="K48" i="35"/>
  <c r="J48" i="35"/>
  <c r="I48" i="35"/>
  <c r="H48" i="35"/>
  <c r="G48" i="35"/>
  <c r="F48" i="35"/>
  <c r="E48" i="35"/>
  <c r="D48" i="35"/>
  <c r="N47" i="35"/>
  <c r="O47" i="35"/>
  <c r="N46" i="35"/>
  <c r="O46" i="35"/>
  <c r="N45" i="35"/>
  <c r="O45" i="35"/>
  <c r="N44" i="35"/>
  <c r="O44" i="35"/>
  <c r="N43" i="35"/>
  <c r="O43" i="35"/>
  <c r="N42" i="35"/>
  <c r="O42" i="35" s="1"/>
  <c r="N41" i="35"/>
  <c r="O41" i="35"/>
  <c r="N40" i="35"/>
  <c r="O40" i="35"/>
  <c r="N39" i="35"/>
  <c r="O39" i="35"/>
  <c r="N38" i="35"/>
  <c r="O38" i="35"/>
  <c r="N37" i="35"/>
  <c r="O37" i="35"/>
  <c r="N36" i="35"/>
  <c r="O36" i="35" s="1"/>
  <c r="N35" i="35"/>
  <c r="O35" i="35"/>
  <c r="N34" i="35"/>
  <c r="O34" i="35"/>
  <c r="N33" i="35"/>
  <c r="O33" i="35"/>
  <c r="N32" i="35"/>
  <c r="O32" i="35"/>
  <c r="N31" i="35"/>
  <c r="O31" i="35"/>
  <c r="N30" i="35"/>
  <c r="O30" i="35" s="1"/>
  <c r="N29" i="35"/>
  <c r="O29" i="35"/>
  <c r="M28" i="35"/>
  <c r="L28" i="35"/>
  <c r="K28" i="35"/>
  <c r="J28" i="35"/>
  <c r="I28" i="35"/>
  <c r="H28" i="35"/>
  <c r="G28" i="35"/>
  <c r="F28" i="35"/>
  <c r="E28" i="35"/>
  <c r="D28" i="35"/>
  <c r="N27" i="35"/>
  <c r="O27" i="35" s="1"/>
  <c r="N26" i="35"/>
  <c r="O26" i="35" s="1"/>
  <c r="N25" i="35"/>
  <c r="O25" i="35" s="1"/>
  <c r="N24" i="35"/>
  <c r="O24" i="35" s="1"/>
  <c r="N23" i="35"/>
  <c r="O23" i="35" s="1"/>
  <c r="N22" i="35"/>
  <c r="O22" i="35" s="1"/>
  <c r="N21" i="35"/>
  <c r="O21" i="35" s="1"/>
  <c r="N20" i="35"/>
  <c r="O20" i="35" s="1"/>
  <c r="N19" i="35"/>
  <c r="O19" i="35" s="1"/>
  <c r="N18" i="35"/>
  <c r="O18" i="35" s="1"/>
  <c r="M17" i="35"/>
  <c r="L17" i="35"/>
  <c r="K17" i="35"/>
  <c r="J17" i="35"/>
  <c r="I17" i="35"/>
  <c r="H17" i="35"/>
  <c r="G17" i="35"/>
  <c r="F17" i="35"/>
  <c r="E17" i="35"/>
  <c r="N17" i="35" s="1"/>
  <c r="O17" i="35" s="1"/>
  <c r="D17" i="35"/>
  <c r="N16" i="35"/>
  <c r="O16" i="35" s="1"/>
  <c r="N15" i="35"/>
  <c r="O15" i="35" s="1"/>
  <c r="N14" i="35"/>
  <c r="O14" i="35" s="1"/>
  <c r="N13" i="35"/>
  <c r="O13" i="35" s="1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M86" i="35" s="1"/>
  <c r="L5" i="35"/>
  <c r="K5" i="35"/>
  <c r="K86" i="35" s="1"/>
  <c r="J5" i="35"/>
  <c r="I5" i="35"/>
  <c r="I86" i="35" s="1"/>
  <c r="H5" i="35"/>
  <c r="H86" i="35" s="1"/>
  <c r="G5" i="35"/>
  <c r="G86" i="35" s="1"/>
  <c r="F5" i="35"/>
  <c r="F86" i="35" s="1"/>
  <c r="E5" i="35"/>
  <c r="N5" i="35" s="1"/>
  <c r="O5" i="35" s="1"/>
  <c r="D5" i="35"/>
  <c r="N87" i="34"/>
  <c r="O87" i="34" s="1"/>
  <c r="N86" i="34"/>
  <c r="O86" i="34" s="1"/>
  <c r="N85" i="34"/>
  <c r="O85" i="34" s="1"/>
  <c r="M84" i="34"/>
  <c r="L84" i="34"/>
  <c r="K84" i="34"/>
  <c r="J84" i="34"/>
  <c r="I84" i="34"/>
  <c r="H84" i="34"/>
  <c r="G84" i="34"/>
  <c r="F84" i="34"/>
  <c r="N84" i="34" s="1"/>
  <c r="O84" i="34" s="1"/>
  <c r="E84" i="34"/>
  <c r="D84" i="34"/>
  <c r="N83" i="34"/>
  <c r="O83" i="34"/>
  <c r="N82" i="34"/>
  <c r="O82" i="34"/>
  <c r="N81" i="34"/>
  <c r="O81" i="34" s="1"/>
  <c r="N80" i="34"/>
  <c r="O80" i="34"/>
  <c r="N79" i="34"/>
  <c r="O79" i="34"/>
  <c r="N78" i="34"/>
  <c r="O78" i="34"/>
  <c r="N77" i="34"/>
  <c r="O77" i="34"/>
  <c r="N76" i="34"/>
  <c r="O76" i="34"/>
  <c r="N75" i="34"/>
  <c r="O75" i="34" s="1"/>
  <c r="N74" i="34"/>
  <c r="O74" i="34"/>
  <c r="N73" i="34"/>
  <c r="O73" i="34"/>
  <c r="M72" i="34"/>
  <c r="L72" i="34"/>
  <c r="K72" i="34"/>
  <c r="J72" i="34"/>
  <c r="I72" i="34"/>
  <c r="H72" i="34"/>
  <c r="G72" i="34"/>
  <c r="F72" i="34"/>
  <c r="E72" i="34"/>
  <c r="D72" i="34"/>
  <c r="N72" i="34" s="1"/>
  <c r="O72" i="34" s="1"/>
  <c r="N71" i="34"/>
  <c r="O71" i="34"/>
  <c r="N70" i="34"/>
  <c r="O70" i="34"/>
  <c r="N69" i="34"/>
  <c r="O69" i="34"/>
  <c r="N68" i="34"/>
  <c r="O68" i="34" s="1"/>
  <c r="N67" i="34"/>
  <c r="O67" i="34"/>
  <c r="M66" i="34"/>
  <c r="L66" i="34"/>
  <c r="K66" i="34"/>
  <c r="J66" i="34"/>
  <c r="I66" i="34"/>
  <c r="H66" i="34"/>
  <c r="G66" i="34"/>
  <c r="F66" i="34"/>
  <c r="E66" i="34"/>
  <c r="D66" i="34"/>
  <c r="D88" i="34" s="1"/>
  <c r="N65" i="34"/>
  <c r="O65" i="34"/>
  <c r="N64" i="34"/>
  <c r="O64" i="34"/>
  <c r="N63" i="34"/>
  <c r="O63" i="34"/>
  <c r="N62" i="34"/>
  <c r="O62" i="34"/>
  <c r="N61" i="34"/>
  <c r="O61" i="34" s="1"/>
  <c r="N60" i="34"/>
  <c r="O60" i="34"/>
  <c r="N59" i="34"/>
  <c r="O59" i="34"/>
  <c r="N58" i="34"/>
  <c r="O58" i="34"/>
  <c r="N57" i="34"/>
  <c r="O57" i="34"/>
  <c r="N56" i="34"/>
  <c r="O56" i="34"/>
  <c r="N55" i="34"/>
  <c r="O55" i="34" s="1"/>
  <c r="N54" i="34"/>
  <c r="O54" i="34"/>
  <c r="N53" i="34"/>
  <c r="O53" i="34"/>
  <c r="N52" i="34"/>
  <c r="O52" i="34"/>
  <c r="N51" i="34"/>
  <c r="O51" i="34"/>
  <c r="N50" i="34"/>
  <c r="O50" i="34"/>
  <c r="N49" i="34"/>
  <c r="O49" i="34" s="1"/>
  <c r="M48" i="34"/>
  <c r="L48" i="34"/>
  <c r="L88" i="34" s="1"/>
  <c r="K48" i="34"/>
  <c r="J48" i="34"/>
  <c r="I48" i="34"/>
  <c r="H48" i="34"/>
  <c r="G48" i="34"/>
  <c r="F48" i="34"/>
  <c r="N48" i="34" s="1"/>
  <c r="O48" i="34" s="1"/>
  <c r="E48" i="34"/>
  <c r="D48" i="34"/>
  <c r="N47" i="34"/>
  <c r="O47" i="34"/>
  <c r="N46" i="34"/>
  <c r="O46" i="34"/>
  <c r="N45" i="34"/>
  <c r="O45" i="34" s="1"/>
  <c r="N44" i="34"/>
  <c r="O44" i="34"/>
  <c r="N43" i="34"/>
  <c r="O43" i="34"/>
  <c r="N42" i="34"/>
  <c r="O42" i="34" s="1"/>
  <c r="N41" i="34"/>
  <c r="O41" i="34"/>
  <c r="N40" i="34"/>
  <c r="O40" i="34"/>
  <c r="N39" i="34"/>
  <c r="O39" i="34" s="1"/>
  <c r="N38" i="34"/>
  <c r="O38" i="34"/>
  <c r="N37" i="34"/>
  <c r="O37" i="34"/>
  <c r="N36" i="34"/>
  <c r="O36" i="34" s="1"/>
  <c r="N35" i="34"/>
  <c r="O35" i="34"/>
  <c r="N34" i="34"/>
  <c r="O34" i="34"/>
  <c r="N33" i="34"/>
  <c r="O33" i="34" s="1"/>
  <c r="N32" i="34"/>
  <c r="O32" i="34"/>
  <c r="N31" i="34"/>
  <c r="O31" i="34"/>
  <c r="N30" i="34"/>
  <c r="O30" i="34" s="1"/>
  <c r="N29" i="34"/>
  <c r="O29" i="34"/>
  <c r="N28" i="34"/>
  <c r="O28" i="34"/>
  <c r="M27" i="34"/>
  <c r="L27" i="34"/>
  <c r="K27" i="34"/>
  <c r="J27" i="34"/>
  <c r="I27" i="34"/>
  <c r="H27" i="34"/>
  <c r="G27" i="34"/>
  <c r="F27" i="34"/>
  <c r="E27" i="34"/>
  <c r="N27" i="34" s="1"/>
  <c r="O27" i="34" s="1"/>
  <c r="D27" i="34"/>
  <c r="N26" i="34"/>
  <c r="O26" i="34"/>
  <c r="N25" i="34"/>
  <c r="O25" i="34" s="1"/>
  <c r="N24" i="34"/>
  <c r="O24" i="34" s="1"/>
  <c r="N23" i="34"/>
  <c r="O23" i="34"/>
  <c r="N22" i="34"/>
  <c r="O22" i="34" s="1"/>
  <c r="N21" i="34"/>
  <c r="O21" i="34"/>
  <c r="N20" i="34"/>
  <c r="O20" i="34"/>
  <c r="N19" i="34"/>
  <c r="O19" i="34" s="1"/>
  <c r="N18" i="34"/>
  <c r="O18" i="34" s="1"/>
  <c r="M17" i="34"/>
  <c r="L17" i="34"/>
  <c r="K17" i="34"/>
  <c r="N17" i="34" s="1"/>
  <c r="O17" i="34" s="1"/>
  <c r="J17" i="34"/>
  <c r="I17" i="34"/>
  <c r="H17" i="34"/>
  <c r="G17" i="34"/>
  <c r="F17" i="34"/>
  <c r="E17" i="34"/>
  <c r="D17" i="34"/>
  <c r="N16" i="34"/>
  <c r="O16" i="34" s="1"/>
  <c r="N15" i="34"/>
  <c r="O15" i="34"/>
  <c r="N14" i="34"/>
  <c r="O14" i="34" s="1"/>
  <c r="N13" i="34"/>
  <c r="O13" i="34" s="1"/>
  <c r="N12" i="34"/>
  <c r="O12" i="34" s="1"/>
  <c r="N11" i="34"/>
  <c r="O11" i="34" s="1"/>
  <c r="N10" i="34"/>
  <c r="O10" i="34" s="1"/>
  <c r="N9" i="34"/>
  <c r="O9" i="34"/>
  <c r="N8" i="34"/>
  <c r="O8" i="34" s="1"/>
  <c r="N7" i="34"/>
  <c r="O7" i="34" s="1"/>
  <c r="N6" i="34"/>
  <c r="O6" i="34" s="1"/>
  <c r="M5" i="34"/>
  <c r="M88" i="34" s="1"/>
  <c r="L5" i="34"/>
  <c r="K5" i="34"/>
  <c r="K88" i="34" s="1"/>
  <c r="J5" i="34"/>
  <c r="J88" i="34"/>
  <c r="I5" i="34"/>
  <c r="I88" i="34" s="1"/>
  <c r="H5" i="34"/>
  <c r="H88" i="34" s="1"/>
  <c r="G5" i="34"/>
  <c r="G88" i="34" s="1"/>
  <c r="F5" i="34"/>
  <c r="E5" i="34"/>
  <c r="E88" i="34" s="1"/>
  <c r="D5" i="34"/>
  <c r="N89" i="33"/>
  <c r="O89" i="33" s="1"/>
  <c r="N90" i="33"/>
  <c r="O90" i="33"/>
  <c r="N50" i="33"/>
  <c r="O50" i="33" s="1"/>
  <c r="N51" i="33"/>
  <c r="O51" i="33" s="1"/>
  <c r="N52" i="33"/>
  <c r="O52" i="33" s="1"/>
  <c r="N53" i="33"/>
  <c r="O53" i="33" s="1"/>
  <c r="N54" i="33"/>
  <c r="O54" i="33" s="1"/>
  <c r="N55" i="33"/>
  <c r="O55" i="33"/>
  <c r="N56" i="33"/>
  <c r="O56" i="33" s="1"/>
  <c r="N57" i="33"/>
  <c r="O57" i="33" s="1"/>
  <c r="N58" i="33"/>
  <c r="O58" i="33" s="1"/>
  <c r="N59" i="33"/>
  <c r="O59" i="33" s="1"/>
  <c r="N60" i="33"/>
  <c r="O60" i="33" s="1"/>
  <c r="N61" i="33"/>
  <c r="O61" i="33"/>
  <c r="N62" i="33"/>
  <c r="O62" i="33" s="1"/>
  <c r="N63" i="33"/>
  <c r="O63" i="33" s="1"/>
  <c r="N64" i="33"/>
  <c r="O64" i="33"/>
  <c r="N65" i="33"/>
  <c r="O65" i="33" s="1"/>
  <c r="N28" i="33"/>
  <c r="O28" i="33" s="1"/>
  <c r="N29" i="33"/>
  <c r="O29" i="33"/>
  <c r="N30" i="33"/>
  <c r="O30" i="33" s="1"/>
  <c r="N31" i="33"/>
  <c r="O31" i="33" s="1"/>
  <c r="N32" i="33"/>
  <c r="O32" i="33" s="1"/>
  <c r="N33" i="33"/>
  <c r="O33" i="33" s="1"/>
  <c r="N34" i="33"/>
  <c r="O34" i="33" s="1"/>
  <c r="N35" i="33"/>
  <c r="O35" i="33"/>
  <c r="N36" i="33"/>
  <c r="O36" i="33" s="1"/>
  <c r="N37" i="33"/>
  <c r="O37" i="33" s="1"/>
  <c r="N38" i="33"/>
  <c r="O38" i="33" s="1"/>
  <c r="N39" i="33"/>
  <c r="O39" i="33" s="1"/>
  <c r="N40" i="33"/>
  <c r="O40" i="33" s="1"/>
  <c r="N41" i="33"/>
  <c r="O41" i="33"/>
  <c r="N42" i="33"/>
  <c r="O42" i="33" s="1"/>
  <c r="N43" i="33"/>
  <c r="O43" i="33" s="1"/>
  <c r="N44" i="33"/>
  <c r="O44" i="33" s="1"/>
  <c r="N45" i="33"/>
  <c r="O45" i="33" s="1"/>
  <c r="N46" i="33"/>
  <c r="O46" i="33" s="1"/>
  <c r="N47" i="33"/>
  <c r="O47" i="33"/>
  <c r="N48" i="33"/>
  <c r="O48" i="33" s="1"/>
  <c r="N10" i="33"/>
  <c r="O10" i="33" s="1"/>
  <c r="N11" i="33"/>
  <c r="O11" i="33" s="1"/>
  <c r="E49" i="33"/>
  <c r="F49" i="33"/>
  <c r="G49" i="33"/>
  <c r="H49" i="33"/>
  <c r="I49" i="33"/>
  <c r="N49" i="33" s="1"/>
  <c r="O49" i="33" s="1"/>
  <c r="J49" i="33"/>
  <c r="J91" i="33" s="1"/>
  <c r="K49" i="33"/>
  <c r="L49" i="33"/>
  <c r="M49" i="33"/>
  <c r="D49" i="33"/>
  <c r="E27" i="33"/>
  <c r="F27" i="33"/>
  <c r="G27" i="33"/>
  <c r="H27" i="33"/>
  <c r="I27" i="33"/>
  <c r="N27" i="33" s="1"/>
  <c r="O27" i="33" s="1"/>
  <c r="J27" i="33"/>
  <c r="K27" i="33"/>
  <c r="L27" i="33"/>
  <c r="M27" i="33"/>
  <c r="D27" i="33"/>
  <c r="E17" i="33"/>
  <c r="F17" i="33"/>
  <c r="G17" i="33"/>
  <c r="H17" i="33"/>
  <c r="I17" i="33"/>
  <c r="I91" i="33" s="1"/>
  <c r="J17" i="33"/>
  <c r="K17" i="33"/>
  <c r="L17" i="33"/>
  <c r="M17" i="33"/>
  <c r="D17" i="33"/>
  <c r="N17" i="33" s="1"/>
  <c r="O17" i="33" s="1"/>
  <c r="E5" i="33"/>
  <c r="F5" i="33"/>
  <c r="G5" i="33"/>
  <c r="G91" i="33" s="1"/>
  <c r="H5" i="33"/>
  <c r="H91" i="33" s="1"/>
  <c r="I5" i="33"/>
  <c r="J5" i="33"/>
  <c r="K5" i="33"/>
  <c r="L5" i="33"/>
  <c r="L91" i="33" s="1"/>
  <c r="M5" i="33"/>
  <c r="M91" i="33" s="1"/>
  <c r="D5" i="33"/>
  <c r="E87" i="33"/>
  <c r="F87" i="33"/>
  <c r="F91" i="33" s="1"/>
  <c r="G87" i="33"/>
  <c r="H87" i="33"/>
  <c r="I87" i="33"/>
  <c r="J87" i="33"/>
  <c r="K87" i="33"/>
  <c r="L87" i="33"/>
  <c r="M87" i="33"/>
  <c r="D87" i="33"/>
  <c r="N87" i="33" s="1"/>
  <c r="O87" i="33" s="1"/>
  <c r="N88" i="33"/>
  <c r="O88" i="33" s="1"/>
  <c r="N77" i="33"/>
  <c r="O77" i="33"/>
  <c r="N78" i="33"/>
  <c r="N79" i="33"/>
  <c r="O79" i="33" s="1"/>
  <c r="N80" i="33"/>
  <c r="O80" i="33" s="1"/>
  <c r="N81" i="33"/>
  <c r="O81" i="33" s="1"/>
  <c r="N82" i="33"/>
  <c r="N83" i="33"/>
  <c r="N84" i="33"/>
  <c r="O84" i="33" s="1"/>
  <c r="N85" i="33"/>
  <c r="O85" i="33" s="1"/>
  <c r="N86" i="33"/>
  <c r="N76" i="33"/>
  <c r="O76" i="33" s="1"/>
  <c r="E75" i="33"/>
  <c r="F75" i="33"/>
  <c r="G75" i="33"/>
  <c r="H75" i="33"/>
  <c r="N75" i="33" s="1"/>
  <c r="O75" i="33" s="1"/>
  <c r="I75" i="33"/>
  <c r="J75" i="33"/>
  <c r="K75" i="33"/>
  <c r="L75" i="33"/>
  <c r="M75" i="33"/>
  <c r="D75" i="33"/>
  <c r="E67" i="33"/>
  <c r="F67" i="33"/>
  <c r="G67" i="33"/>
  <c r="H67" i="33"/>
  <c r="I67" i="33"/>
  <c r="J67" i="33"/>
  <c r="N67" i="33"/>
  <c r="O67" i="33" s="1"/>
  <c r="K67" i="33"/>
  <c r="L67" i="33"/>
  <c r="M67" i="33"/>
  <c r="D67" i="33"/>
  <c r="N69" i="33"/>
  <c r="O69" i="33" s="1"/>
  <c r="N70" i="33"/>
  <c r="O70" i="33"/>
  <c r="N71" i="33"/>
  <c r="O71" i="33" s="1"/>
  <c r="N72" i="33"/>
  <c r="O72" i="33" s="1"/>
  <c r="N73" i="33"/>
  <c r="O73" i="33"/>
  <c r="N74" i="33"/>
  <c r="O74" i="33" s="1"/>
  <c r="N68" i="33"/>
  <c r="O68" i="33" s="1"/>
  <c r="N66" i="33"/>
  <c r="O66" i="33"/>
  <c r="O82" i="33"/>
  <c r="O83" i="33"/>
  <c r="O86" i="33"/>
  <c r="O78" i="33"/>
  <c r="N19" i="33"/>
  <c r="O19" i="33"/>
  <c r="N20" i="33"/>
  <c r="O20" i="33" s="1"/>
  <c r="N21" i="33"/>
  <c r="O21" i="33" s="1"/>
  <c r="N22" i="33"/>
  <c r="O22" i="33"/>
  <c r="N23" i="33"/>
  <c r="O23" i="33" s="1"/>
  <c r="N24" i="33"/>
  <c r="O24" i="33" s="1"/>
  <c r="N25" i="33"/>
  <c r="O25" i="33"/>
  <c r="N26" i="33"/>
  <c r="O26" i="33" s="1"/>
  <c r="N7" i="33"/>
  <c r="O7" i="33" s="1"/>
  <c r="N8" i="33"/>
  <c r="O8" i="33"/>
  <c r="N9" i="33"/>
  <c r="O9" i="33" s="1"/>
  <c r="N12" i="33"/>
  <c r="O12" i="33" s="1"/>
  <c r="N13" i="33"/>
  <c r="O13" i="33"/>
  <c r="N14" i="33"/>
  <c r="O14" i="33" s="1"/>
  <c r="N15" i="33"/>
  <c r="O15" i="33" s="1"/>
  <c r="N16" i="33"/>
  <c r="O16" i="33" s="1"/>
  <c r="K91" i="33"/>
  <c r="N6" i="33"/>
  <c r="O6" i="33"/>
  <c r="N18" i="33"/>
  <c r="O18" i="33"/>
  <c r="E86" i="38"/>
  <c r="J89" i="39"/>
  <c r="F89" i="39"/>
  <c r="M89" i="39"/>
  <c r="I89" i="39"/>
  <c r="N30" i="39"/>
  <c r="O30" i="39" s="1"/>
  <c r="N5" i="38"/>
  <c r="O5" i="38" s="1"/>
  <c r="D91" i="33"/>
  <c r="J86" i="35"/>
  <c r="N5" i="34"/>
  <c r="O5" i="34" s="1"/>
  <c r="H87" i="40"/>
  <c r="J87" i="40"/>
  <c r="L87" i="40"/>
  <c r="G87" i="40"/>
  <c r="F87" i="40"/>
  <c r="M87" i="40"/>
  <c r="N47" i="40"/>
  <c r="O47" i="40" s="1"/>
  <c r="D87" i="40"/>
  <c r="N5" i="40"/>
  <c r="O5" i="40" s="1"/>
  <c r="E91" i="33"/>
  <c r="N16" i="40"/>
  <c r="O16" i="40"/>
  <c r="N66" i="35"/>
  <c r="O66" i="35" s="1"/>
  <c r="N28" i="35"/>
  <c r="O28" i="35"/>
  <c r="E87" i="40"/>
  <c r="N60" i="38"/>
  <c r="O60" i="38" s="1"/>
  <c r="F86" i="38"/>
  <c r="E89" i="39"/>
  <c r="D89" i="39"/>
  <c r="N89" i="39" s="1"/>
  <c r="O89" i="39" s="1"/>
  <c r="M85" i="41"/>
  <c r="L85" i="41"/>
  <c r="H85" i="41"/>
  <c r="J85" i="41"/>
  <c r="K85" i="41"/>
  <c r="N81" i="41"/>
  <c r="O81" i="41" s="1"/>
  <c r="N69" i="41"/>
  <c r="O69" i="41" s="1"/>
  <c r="N62" i="41"/>
  <c r="O62" i="41" s="1"/>
  <c r="I85" i="41"/>
  <c r="N45" i="41"/>
  <c r="O45" i="41"/>
  <c r="G85" i="41"/>
  <c r="N31" i="41"/>
  <c r="O31" i="41" s="1"/>
  <c r="F85" i="41"/>
  <c r="N16" i="41"/>
  <c r="O16" i="41"/>
  <c r="D85" i="41"/>
  <c r="N5" i="41"/>
  <c r="O5" i="41" s="1"/>
  <c r="E85" i="41"/>
  <c r="N85" i="41" s="1"/>
  <c r="O85" i="41" s="1"/>
  <c r="J87" i="42"/>
  <c r="L87" i="42"/>
  <c r="K87" i="42"/>
  <c r="N82" i="42"/>
  <c r="O82" i="42"/>
  <c r="N70" i="42"/>
  <c r="O70" i="42"/>
  <c r="N46" i="42"/>
  <c r="O46" i="42" s="1"/>
  <c r="N31" i="42"/>
  <c r="O31" i="42" s="1"/>
  <c r="F87" i="42"/>
  <c r="G87" i="42"/>
  <c r="H87" i="42"/>
  <c r="I87" i="42"/>
  <c r="N16" i="42"/>
  <c r="O16" i="42"/>
  <c r="E87" i="42"/>
  <c r="D87" i="42"/>
  <c r="N5" i="42"/>
  <c r="O5" i="42" s="1"/>
  <c r="L86" i="43"/>
  <c r="M86" i="43"/>
  <c r="K86" i="43"/>
  <c r="N82" i="43"/>
  <c r="O82" i="43" s="1"/>
  <c r="J86" i="43"/>
  <c r="N70" i="43"/>
  <c r="O70" i="43"/>
  <c r="N63" i="43"/>
  <c r="O63" i="43" s="1"/>
  <c r="I86" i="43"/>
  <c r="N45" i="43"/>
  <c r="O45" i="43"/>
  <c r="N31" i="43"/>
  <c r="O31" i="43" s="1"/>
  <c r="G86" i="43"/>
  <c r="H86" i="43"/>
  <c r="F86" i="43"/>
  <c r="N86" i="43" s="1"/>
  <c r="O86" i="43" s="1"/>
  <c r="N16" i="43"/>
  <c r="O16" i="43"/>
  <c r="E86" i="43"/>
  <c r="D86" i="43"/>
  <c r="N5" i="43"/>
  <c r="O5" i="43" s="1"/>
  <c r="L87" i="44"/>
  <c r="M87" i="44"/>
  <c r="N64" i="44"/>
  <c r="O64" i="44"/>
  <c r="N83" i="44"/>
  <c r="O83" i="44"/>
  <c r="J87" i="44"/>
  <c r="K87" i="44"/>
  <c r="N46" i="44"/>
  <c r="O46" i="44"/>
  <c r="H87" i="44"/>
  <c r="N31" i="44"/>
  <c r="O31" i="44"/>
  <c r="I87" i="44"/>
  <c r="F87" i="44"/>
  <c r="N87" i="44" s="1"/>
  <c r="O87" i="44" s="1"/>
  <c r="E87" i="44"/>
  <c r="N16" i="44"/>
  <c r="O16" i="44"/>
  <c r="D87" i="44"/>
  <c r="N5" i="44"/>
  <c r="O5" i="44"/>
  <c r="M88" i="45"/>
  <c r="K88" i="45"/>
  <c r="N85" i="45"/>
  <c r="O85" i="45"/>
  <c r="O84" i="46"/>
  <c r="P84" i="46" s="1"/>
  <c r="O72" i="46"/>
  <c r="P72" i="46"/>
  <c r="O47" i="46"/>
  <c r="P47" i="46"/>
  <c r="O32" i="46"/>
  <c r="P32" i="46"/>
  <c r="E87" i="46"/>
  <c r="F87" i="46"/>
  <c r="G87" i="46"/>
  <c r="O16" i="46"/>
  <c r="P16" i="46" s="1"/>
  <c r="I87" i="46"/>
  <c r="K87" i="46"/>
  <c r="M87" i="46"/>
  <c r="L87" i="46"/>
  <c r="N87" i="46"/>
  <c r="D87" i="46"/>
  <c r="H87" i="46"/>
  <c r="O5" i="46"/>
  <c r="P5" i="46"/>
  <c r="N48" i="45"/>
  <c r="O48" i="45" s="1"/>
  <c r="N73" i="45"/>
  <c r="O73" i="45" s="1"/>
  <c r="N16" i="45"/>
  <c r="O16" i="45" s="1"/>
  <c r="E88" i="45"/>
  <c r="P85" i="48" l="1"/>
  <c r="O85" i="47"/>
  <c r="P85" i="47" s="1"/>
  <c r="N91" i="33"/>
  <c r="O91" i="33" s="1"/>
  <c r="O87" i="46"/>
  <c r="P87" i="46" s="1"/>
  <c r="N87" i="42"/>
  <c r="O87" i="42" s="1"/>
  <c r="N86" i="38"/>
  <c r="O86" i="38" s="1"/>
  <c r="O65" i="46"/>
  <c r="P65" i="46" s="1"/>
  <c r="D86" i="35"/>
  <c r="N86" i="35" s="1"/>
  <c r="O86" i="35" s="1"/>
  <c r="D85" i="36"/>
  <c r="N85" i="36" s="1"/>
  <c r="O85" i="36" s="1"/>
  <c r="N48" i="39"/>
  <c r="O48" i="39" s="1"/>
  <c r="N5" i="33"/>
  <c r="O5" i="33" s="1"/>
  <c r="N66" i="45"/>
  <c r="O66" i="45" s="1"/>
  <c r="M87" i="42"/>
  <c r="E86" i="35"/>
  <c r="E85" i="36"/>
  <c r="H86" i="37"/>
  <c r="N86" i="37" s="1"/>
  <c r="O86" i="37" s="1"/>
  <c r="N66" i="34"/>
  <c r="O66" i="34" s="1"/>
  <c r="N64" i="40"/>
  <c r="O64" i="40" s="1"/>
  <c r="L86" i="35"/>
  <c r="I88" i="45"/>
  <c r="N88" i="45" s="1"/>
  <c r="O88" i="45" s="1"/>
  <c r="N71" i="44"/>
  <c r="O71" i="44" s="1"/>
  <c r="N83" i="40"/>
  <c r="O83" i="40" s="1"/>
  <c r="N17" i="39"/>
  <c r="O17" i="39" s="1"/>
  <c r="N85" i="39"/>
  <c r="O85" i="39" s="1"/>
  <c r="F88" i="34"/>
  <c r="N88" i="34" s="1"/>
  <c r="O88" i="34" s="1"/>
  <c r="N71" i="40"/>
  <c r="O71" i="40" s="1"/>
  <c r="N5" i="39"/>
  <c r="O5" i="39" s="1"/>
  <c r="I87" i="40"/>
  <c r="N87" i="40" s="1"/>
  <c r="O87" i="40" s="1"/>
</calcChain>
</file>

<file path=xl/sharedStrings.xml><?xml version="1.0" encoding="utf-8"?>
<sst xmlns="http://schemas.openxmlformats.org/spreadsheetml/2006/main" count="1647" uniqueCount="192">
  <si>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</si>
  <si>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</si>
  <si>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</si>
  <si>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</si>
  <si>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</si>
  <si>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</si>
  <si>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</si>
  <si>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</si>
  <si>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</si>
  <si>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</si>
  <si>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</si>
  <si>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County Ninth-Cent Voted Fuel Tax</t>
  </si>
  <si>
    <t>Second Local Option Fuel Tax (1 to 5 Cents)</t>
  </si>
  <si>
    <t>First Local Option Fuel Tax (1 to 6 Cents)</t>
  </si>
  <si>
    <t>Utility Service Tax - Electricity</t>
  </si>
  <si>
    <t>Utility Service Tax - Gas</t>
  </si>
  <si>
    <t>Communications Services Taxes</t>
  </si>
  <si>
    <t>Local Business Tax</t>
  </si>
  <si>
    <t>Other General Taxes</t>
  </si>
  <si>
    <t>Permits, Fees, and Special Assessments</t>
  </si>
  <si>
    <t>Franchise Fee - Electricity</t>
  </si>
  <si>
    <t>Franchise Fee - Gas</t>
  </si>
  <si>
    <t>Franchise Fee - Solid Waste</t>
  </si>
  <si>
    <t>Franchise Fee - Other</t>
  </si>
  <si>
    <t>Impact Fees - Residential - Physical Environment</t>
  </si>
  <si>
    <t>Impact Fees - Residential - Other</t>
  </si>
  <si>
    <t>Special Assessments - Capital Improvement</t>
  </si>
  <si>
    <t>Other Permits, Fees, and Special Assessments</t>
  </si>
  <si>
    <t>Federal Grant - Public Safety</t>
  </si>
  <si>
    <t>Intergovernmental Revenue</t>
  </si>
  <si>
    <t>Federal Grant - Economic Environment</t>
  </si>
  <si>
    <t>Federal Grant - Other Federal Grants</t>
  </si>
  <si>
    <t>State Grant - Public Safety</t>
  </si>
  <si>
    <t>Federal Grant - Physical Environment - Other Physical Environment</t>
  </si>
  <si>
    <t>Federal Grant - Transportation - Other Transportation</t>
  </si>
  <si>
    <t>State Grant - Physical Environment - Other Physical Environment</t>
  </si>
  <si>
    <t>State Grant - Transportation - Mass Transit</t>
  </si>
  <si>
    <t>State Grant - Transportation - Other Transportation</t>
  </si>
  <si>
    <t>State Grant - Economic Environment</t>
  </si>
  <si>
    <t>State Grant - Culture / Recreation</t>
  </si>
  <si>
    <t>State Grant - Other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</si>
  <si>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</si>
  <si>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</si>
  <si>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</si>
  <si>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</si>
  <si>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</si>
  <si>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</si>
  <si>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Grants from Other Local Units - Public Safety</t>
  </si>
  <si>
    <t>Grants from Other Local Units - Other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</si>
  <si>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</si>
  <si>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</si>
  <si>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</si>
  <si>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</si>
  <si>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</si>
  <si>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</si>
  <si>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</si>
  <si>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</si>
  <si>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</si>
  <si>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Public Safety - Law Enforcement Services</t>
  </si>
  <si>
    <t>Public Safety - Fire Protection</t>
  </si>
  <si>
    <t>Public Safety - Protective Inspection Fees</t>
  </si>
  <si>
    <t>Public Safety - Ambulance Fees</t>
  </si>
  <si>
    <t>Physical Environment - Water Utility</t>
  </si>
  <si>
    <t>Physical Environment - Garbage / Solid Waste</t>
  </si>
  <si>
    <t>Physical Environment - Sewer / Wastewater Utility</t>
  </si>
  <si>
    <t>Physical Environment - Water / Sewer Combination Utility</t>
  </si>
  <si>
    <t>Physical Environment - Conservation and Resource Management</t>
  </si>
  <si>
    <t>Physical Environment - Other Physical Environment Charges</t>
  </si>
  <si>
    <t>Transportation (User Fees) - Other Transportation Charges</t>
  </si>
  <si>
    <t>Economic Environment - Housing</t>
  </si>
  <si>
    <t>Culture / Recreation - Libraries</t>
  </si>
  <si>
    <t>Culture / Recreation - Parks and Recreation</t>
  </si>
  <si>
    <t>Culture / Recreation - Special Recreation Facilities</t>
  </si>
  <si>
    <t>Total - All Account Codes</t>
  </si>
  <si>
    <t>Local Fiscal Year Ended September 30, 2009</t>
  </si>
  <si>
    <t>Court-Ordered Judgments and Fines - As Decided by County Court Criminal</t>
  </si>
  <si>
    <t>Court-Ordered Judgments and Fines - As Decided by County Court Civil</t>
  </si>
  <si>
    <t>Fines - Library</t>
  </si>
  <si>
    <t>Fines - Local Ordinance Violations</t>
  </si>
  <si>
    <t>Federal Fines and Forfeits</t>
  </si>
  <si>
    <t>State Fines and Forfeits</t>
  </si>
  <si>
    <t>Forfeits - Assets Seized by Law Enforcement</t>
  </si>
  <si>
    <t>Interest and Other Earnings - Interest</t>
  </si>
  <si>
    <t>Interest and Other Earnings - Dividends</t>
  </si>
  <si>
    <t>Interest and Other Earnings - Net Increase (Decrease) in Fair Value of Investments</t>
  </si>
  <si>
    <t>Interest and Other Earnings - Gain or Loss on Sale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</si>
  <si>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</si>
  <si>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</si>
  <si>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</si>
  <si>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</si>
  <si>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Pension Fund Contributions</t>
  </si>
  <si>
    <t>Other Miscellaneous Revenues - Settlements</t>
  </si>
  <si>
    <t>Other Miscellaneous Revenues - Other</t>
  </si>
  <si>
    <t>Non-Operating - Inter-Fund Group Transfers In</t>
  </si>
  <si>
    <t>Proceeds - Debt Proceeds</t>
  </si>
  <si>
    <t>Proprietary Non-Operating Sources - Capital Contributions from Private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</si>
  <si>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</si>
  <si>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</si>
  <si>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</si>
  <si>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</si>
  <si>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</si>
  <si>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</si>
  <si>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</si>
  <si>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</si>
  <si>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</si>
  <si>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Plantation Revenues Reported by Account Code and Fund Type</t>
  </si>
  <si>
    <t>Local Fiscal Year Ended September 30, 2010</t>
  </si>
  <si>
    <t>Fire Insurance Premium Tax for Firefighters' Pension</t>
  </si>
  <si>
    <t>Federal Grant - Culture / Recreation</t>
  </si>
  <si>
    <t>Grants from Other Local Units - Culture / Recreation</t>
  </si>
  <si>
    <t>Payments from Other Local Units in Lieu of Taxes</t>
  </si>
  <si>
    <t>Other Judgments, Fines, and Forfeits</t>
  </si>
  <si>
    <t>2010 Municipal Census Population:</t>
  </si>
  <si>
    <t>Local Fiscal Year Ended September 30, 2011</t>
  </si>
  <si>
    <t>Impact Fees - Commercial - Physical Environment</t>
  </si>
  <si>
    <t>Impact Fees - Residential - Culture / Recreation</t>
  </si>
  <si>
    <t>Federal Grant - General Government</t>
  </si>
  <si>
    <t>Grants from Other Local Units - Economic Environment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</si>
  <si>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</si>
  <si>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</si>
  <si>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</si>
  <si>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Grants from Other Local Units - Transportation</t>
  </si>
  <si>
    <t>2012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</si>
  <si>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</si>
  <si>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</si>
  <si>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</si>
  <si>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</si>
  <si>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</si>
  <si>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</si>
  <si>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</si>
  <si>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</si>
  <si>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Other General Government Charges and Fees</t>
  </si>
  <si>
    <t>Transportation - Parking Facilities</t>
  </si>
  <si>
    <t>Transportation - Other Transportation Charges</t>
  </si>
  <si>
    <t>Interest and Other Earnings - Gain (Loss) on Sale of Investments</t>
  </si>
  <si>
    <t>Sales - Disposition of Fixed Assets</t>
  </si>
  <si>
    <t>Sales - Sale of Surplus Materials and Scrap</t>
  </si>
  <si>
    <t>Proceeds - Installment Purchases and Capital Lease Proceeds</t>
  </si>
  <si>
    <t>Proceeds - Proceeds from Refunding Bonds</t>
  </si>
  <si>
    <t>Proprietary Non-Operating - Capital Contributions from Private Source</t>
  </si>
  <si>
    <t>2013 Municipal Population:</t>
  </si>
  <si>
    <t>Local Fiscal Year Ended September 30, 2008</t>
  </si>
  <si>
    <t>Permits and Franchise Fees</t>
  </si>
  <si>
    <t>Other Permits and Fees</t>
  </si>
  <si>
    <t>Federal Grant - Physical Environment - Sewer / Wastewater</t>
  </si>
  <si>
    <t>Federal Grant - Transportation - Mass Transit</t>
  </si>
  <si>
    <t>Grants from Other Local Units - Physical Environment</t>
  </si>
  <si>
    <t>Impact Fees - Physical Environment</t>
  </si>
  <si>
    <t>Impact Fees - Culture / Recreation</t>
  </si>
  <si>
    <t>Proprietary Non-Operating Sources - Federal Grants and Donations</t>
  </si>
  <si>
    <t>Proprietary Non-Operating Sources - Other Grants and Donations</t>
  </si>
  <si>
    <t>2008 Municipal Population:</t>
  </si>
  <si>
    <t>Local Fiscal Year Ended September 30, 2014</t>
  </si>
  <si>
    <t>Impact Fees - Residential - Public Safety</t>
  </si>
  <si>
    <t>Special Assessments - Charges for Public Services</t>
  </si>
  <si>
    <t>2014 Municipal Population:</t>
  </si>
  <si>
    <t>Local Fiscal Year Ended September 30, 2015</t>
  </si>
  <si>
    <t>Impact Fees - Commercial - Public Safety</t>
  </si>
  <si>
    <t>Impact Fees - Commercial - Other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</si>
  <si>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</si>
  <si>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</si>
  <si>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</si>
  <si>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</si>
  <si>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</si>
  <si>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</si>
  <si>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</si>
  <si>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</si>
  <si>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</si>
  <si>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</si>
  <si>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Other Financial Assistance - Federal Source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</si>
  <si>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</si>
  <si>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</si>
  <si>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</si>
  <si>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</si>
  <si>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</si>
  <si>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</si>
  <si>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</si>
  <si>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</si>
  <si>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</si>
  <si>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</si>
  <si>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</si>
  <si>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</si>
  <si>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</si>
  <si>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</si>
  <si>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State Shared Revenues - Transportation - Fuel Tax Refunds and Credits</t>
  </si>
  <si>
    <t>Other Charges for Services (Not Court-Related)</t>
  </si>
  <si>
    <t>2021 Municipal Population:</t>
  </si>
  <si>
    <t>Local Fiscal Year Ended September 30, 2022</t>
  </si>
  <si>
    <t>2022 Municipal Population:</t>
  </si>
  <si>
    <t>Local Fiscal Year Ended September 30, 2023</t>
  </si>
  <si>
    <t>Confiscation of Deposits or Bonds Held as Performance Guarantees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</si>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</sst>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9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105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189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96</v>
      </c>
      <c r="B3" s="62"/>
      <c r="C3" s="63"/>
      <c r="D3" s="67" t="s">
        <v>50</v>
      </c>
      <c r="E3" s="68"/>
      <c r="F3" s="68"/>
      <c r="G3" s="68"/>
      <c r="H3" s="69"/>
      <c r="I3" s="67" t="s">
        <v>51</v>
      </c>
      <c r="J3" s="69"/>
      <c r="K3" s="67" t="s">
        <v>53</v>
      </c>
      <c r="L3" s="68"/>
      <c r="M3" s="69"/>
      <c r="N3" s="36"/>
      <c r="O3" s="37"/>
      <c r="P3" s="70" t="s">
        <v>172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97</v>
      </c>
      <c r="F4" s="34" t="s">
        <v>98</v>
      </c>
      <c r="G4" s="34" t="s">
        <v>99</v>
      </c>
      <c r="H4" s="34" t="s">
        <v>6</v>
      </c>
      <c r="I4" s="34" t="s">
        <v>7</v>
      </c>
      <c r="J4" s="35" t="s">
        <v>100</v>
      </c>
      <c r="K4" s="35" t="s">
        <v>8</v>
      </c>
      <c r="L4" s="35" t="s">
        <v>9</v>
      </c>
      <c r="M4" s="35" t="s">
        <v>173</v>
      </c>
      <c r="N4" s="35" t="s">
        <v>10</v>
      </c>
      <c r="O4" s="35" t="s">
        <v>174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175</v>
      </c>
      <c r="B5" s="26"/>
      <c r="C5" s="26"/>
      <c r="D5" s="27">
        <f t="shared" ref="D5:N5" si="0">SUM(D6:D15)</f>
        <v>81062033</v>
      </c>
      <c r="E5" s="27">
        <f t="shared" si="0"/>
        <v>7794085</v>
      </c>
      <c r="F5" s="27">
        <f t="shared" si="0"/>
        <v>3788774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2588390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95233282</v>
      </c>
      <c r="P5" s="33">
        <f t="shared" ref="P5:P36" si="1">(O5/P$87)</f>
        <v>999.3733222797058</v>
      </c>
      <c r="Q5" s="6"/>
    </row>
    <row r="6" spans="1:134">
      <c r="A6" s="12"/>
      <c r="B6" s="25">
        <v>311</v>
      </c>
      <c r="C6" s="20" t="s">
        <v>3</v>
      </c>
      <c r="D6" s="46">
        <v>64773197</v>
      </c>
      <c r="E6" s="46">
        <v>2368514</v>
      </c>
      <c r="F6" s="46">
        <v>3788774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70930485</v>
      </c>
      <c r="P6" s="47">
        <f t="shared" si="1"/>
        <v>744.34097992507316</v>
      </c>
      <c r="Q6" s="9"/>
    </row>
    <row r="7" spans="1:134">
      <c r="A7" s="12"/>
      <c r="B7" s="25">
        <v>312.41000000000003</v>
      </c>
      <c r="C7" s="20" t="s">
        <v>176</v>
      </c>
      <c r="D7" s="46">
        <v>0</v>
      </c>
      <c r="E7" s="46">
        <v>1515784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1515784</v>
      </c>
      <c r="P7" s="47">
        <f t="shared" si="1"/>
        <v>15.906561867083626</v>
      </c>
      <c r="Q7" s="9"/>
    </row>
    <row r="8" spans="1:134">
      <c r="A8" s="12"/>
      <c r="B8" s="25">
        <v>312.43</v>
      </c>
      <c r="C8" s="20" t="s">
        <v>177</v>
      </c>
      <c r="D8" s="46">
        <v>0</v>
      </c>
      <c r="E8" s="46">
        <v>96260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96260</v>
      </c>
      <c r="P8" s="47">
        <f t="shared" si="1"/>
        <v>1.0101476498798443</v>
      </c>
      <c r="Q8" s="9"/>
    </row>
    <row r="9" spans="1:134">
      <c r="A9" s="12"/>
      <c r="B9" s="25">
        <v>312.51</v>
      </c>
      <c r="C9" s="20" t="s">
        <v>103</v>
      </c>
      <c r="D9" s="46">
        <v>1430354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1430354</v>
      </c>
      <c r="L9" s="46">
        <v>0</v>
      </c>
      <c r="M9" s="46">
        <v>0</v>
      </c>
      <c r="N9" s="46">
        <v>0</v>
      </c>
      <c r="O9" s="46">
        <f t="shared" si="2"/>
        <v>2860708</v>
      </c>
      <c r="P9" s="47">
        <f t="shared" si="1"/>
        <v>30.020127396555885</v>
      </c>
      <c r="Q9" s="9"/>
    </row>
    <row r="10" spans="1:134">
      <c r="A10" s="12"/>
      <c r="B10" s="25">
        <v>312.52</v>
      </c>
      <c r="C10" s="20" t="s">
        <v>124</v>
      </c>
      <c r="D10" s="46">
        <v>1158036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1158036</v>
      </c>
      <c r="L10" s="46">
        <v>0</v>
      </c>
      <c r="M10" s="46">
        <v>0</v>
      </c>
      <c r="N10" s="46">
        <v>0</v>
      </c>
      <c r="O10" s="46">
        <f t="shared" si="2"/>
        <v>2316072</v>
      </c>
      <c r="P10" s="47">
        <f t="shared" si="1"/>
        <v>24.304744314902457</v>
      </c>
      <c r="Q10" s="9"/>
    </row>
    <row r="11" spans="1:134">
      <c r="A11" s="12"/>
      <c r="B11" s="25">
        <v>314.10000000000002</v>
      </c>
      <c r="C11" s="20" t="s">
        <v>14</v>
      </c>
      <c r="D11" s="46">
        <v>9463042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9463042</v>
      </c>
      <c r="P11" s="47">
        <f t="shared" si="1"/>
        <v>99.304691845151268</v>
      </c>
      <c r="Q11" s="9"/>
    </row>
    <row r="12" spans="1:134">
      <c r="A12" s="12"/>
      <c r="B12" s="25">
        <v>314.39999999999998</v>
      </c>
      <c r="C12" s="20" t="s">
        <v>15</v>
      </c>
      <c r="D12" s="46">
        <v>156912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156912</v>
      </c>
      <c r="P12" s="47">
        <f t="shared" si="1"/>
        <v>1.6466267196960953</v>
      </c>
      <c r="Q12" s="9"/>
    </row>
    <row r="13" spans="1:134">
      <c r="A13" s="12"/>
      <c r="B13" s="25">
        <v>315.10000000000002</v>
      </c>
      <c r="C13" s="20" t="s">
        <v>178</v>
      </c>
      <c r="D13" s="46">
        <v>3255490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3255490</v>
      </c>
      <c r="P13" s="47">
        <f t="shared" si="1"/>
        <v>34.162950059290822</v>
      </c>
      <c r="Q13" s="9"/>
    </row>
    <row r="14" spans="1:134">
      <c r="A14" s="12"/>
      <c r="B14" s="25">
        <v>316</v>
      </c>
      <c r="C14" s="20" t="s">
        <v>126</v>
      </c>
      <c r="D14" s="46">
        <v>825002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825002</v>
      </c>
      <c r="P14" s="47">
        <f t="shared" si="1"/>
        <v>8.6575299339930538</v>
      </c>
      <c r="Q14" s="9"/>
    </row>
    <row r="15" spans="1:134">
      <c r="A15" s="12"/>
      <c r="B15" s="25">
        <v>319.89999999999998</v>
      </c>
      <c r="C15" s="20" t="s">
        <v>18</v>
      </c>
      <c r="D15" s="46">
        <v>0</v>
      </c>
      <c r="E15" s="46">
        <v>3813527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3813527</v>
      </c>
      <c r="P15" s="47">
        <f t="shared" si="1"/>
        <v>40.018962568079502</v>
      </c>
      <c r="Q15" s="9"/>
    </row>
    <row r="16" spans="1:134" ht="15.75">
      <c r="A16" s="29" t="s">
        <v>19</v>
      </c>
      <c r="B16" s="30"/>
      <c r="C16" s="31"/>
      <c r="D16" s="32">
        <f t="shared" ref="D16:N16" si="3">SUM(D17:D31)</f>
        <v>13209248</v>
      </c>
      <c r="E16" s="32">
        <f t="shared" si="3"/>
        <v>7433049</v>
      </c>
      <c r="F16" s="32">
        <f t="shared" si="3"/>
        <v>24214</v>
      </c>
      <c r="G16" s="32">
        <f t="shared" si="3"/>
        <v>0</v>
      </c>
      <c r="H16" s="32">
        <f t="shared" si="3"/>
        <v>0</v>
      </c>
      <c r="I16" s="32">
        <f t="shared" si="3"/>
        <v>3711603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4">
        <f>SUM(D16:N16)</f>
        <v>24378114</v>
      </c>
      <c r="P16" s="45">
        <f t="shared" si="1"/>
        <v>255.8227152046845</v>
      </c>
      <c r="Q16" s="10"/>
    </row>
    <row r="17" spans="1:17">
      <c r="A17" s="12"/>
      <c r="B17" s="25">
        <v>322</v>
      </c>
      <c r="C17" s="20" t="s">
        <v>179</v>
      </c>
      <c r="D17" s="46">
        <v>2028223</v>
      </c>
      <c r="E17" s="46">
        <v>6512214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8540437</v>
      </c>
      <c r="P17" s="47">
        <f t="shared" si="1"/>
        <v>89.622920886109156</v>
      </c>
      <c r="Q17" s="9"/>
    </row>
    <row r="18" spans="1:17">
      <c r="A18" s="12"/>
      <c r="B18" s="25">
        <v>323.10000000000002</v>
      </c>
      <c r="C18" s="20" t="s">
        <v>20</v>
      </c>
      <c r="D18" s="46">
        <v>7745572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31" si="4">SUM(D18:N18)</f>
        <v>7745572</v>
      </c>
      <c r="P18" s="47">
        <f t="shared" si="1"/>
        <v>81.281647130429306</v>
      </c>
      <c r="Q18" s="9"/>
    </row>
    <row r="19" spans="1:17">
      <c r="A19" s="12"/>
      <c r="B19" s="25">
        <v>323.39999999999998</v>
      </c>
      <c r="C19" s="20" t="s">
        <v>21</v>
      </c>
      <c r="D19" s="46">
        <v>48304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48304</v>
      </c>
      <c r="P19" s="47">
        <f t="shared" si="1"/>
        <v>0.5068997722812798</v>
      </c>
      <c r="Q19" s="9"/>
    </row>
    <row r="20" spans="1:17">
      <c r="A20" s="12"/>
      <c r="B20" s="25">
        <v>323.7</v>
      </c>
      <c r="C20" s="20" t="s">
        <v>22</v>
      </c>
      <c r="D20" s="46">
        <v>3100339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3100339</v>
      </c>
      <c r="P20" s="47">
        <f t="shared" si="1"/>
        <v>32.534803185963291</v>
      </c>
      <c r="Q20" s="9"/>
    </row>
    <row r="21" spans="1:17">
      <c r="A21" s="12"/>
      <c r="B21" s="25">
        <v>323.89999999999998</v>
      </c>
      <c r="C21" s="20" t="s">
        <v>23</v>
      </c>
      <c r="D21" s="46">
        <v>160125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160125</v>
      </c>
      <c r="P21" s="47">
        <f t="shared" si="1"/>
        <v>1.6803437818097866</v>
      </c>
      <c r="Q21" s="9"/>
    </row>
    <row r="22" spans="1:17">
      <c r="A22" s="12"/>
      <c r="B22" s="25">
        <v>324.11</v>
      </c>
      <c r="C22" s="20" t="s">
        <v>153</v>
      </c>
      <c r="D22" s="46">
        <v>0</v>
      </c>
      <c r="E22" s="46">
        <v>367474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367474</v>
      </c>
      <c r="P22" s="47">
        <f t="shared" si="1"/>
        <v>3.8562538696441502</v>
      </c>
      <c r="Q22" s="9"/>
    </row>
    <row r="23" spans="1:17">
      <c r="A23" s="12"/>
      <c r="B23" s="25">
        <v>324.12</v>
      </c>
      <c r="C23" s="20" t="s">
        <v>157</v>
      </c>
      <c r="D23" s="46">
        <v>0</v>
      </c>
      <c r="E23" s="46">
        <v>1283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1283</v>
      </c>
      <c r="P23" s="47">
        <f t="shared" si="1"/>
        <v>1.3463738154953669E-2</v>
      </c>
      <c r="Q23" s="9"/>
    </row>
    <row r="24" spans="1:17">
      <c r="A24" s="12"/>
      <c r="B24" s="25">
        <v>324.20999999999998</v>
      </c>
      <c r="C24" s="20" t="s">
        <v>24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15235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15235</v>
      </c>
      <c r="P24" s="47">
        <f t="shared" si="1"/>
        <v>0.15987533187117628</v>
      </c>
      <c r="Q24" s="9"/>
    </row>
    <row r="25" spans="1:17">
      <c r="A25" s="12"/>
      <c r="B25" s="25">
        <v>324.22000000000003</v>
      </c>
      <c r="C25" s="20" t="s">
        <v>114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1428043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1428043</v>
      </c>
      <c r="P25" s="47">
        <f t="shared" si="1"/>
        <v>14.985812179278646</v>
      </c>
      <c r="Q25" s="9"/>
    </row>
    <row r="26" spans="1:17">
      <c r="A26" s="12"/>
      <c r="B26" s="25">
        <v>324.61</v>
      </c>
      <c r="C26" s="20" t="s">
        <v>115</v>
      </c>
      <c r="D26" s="46">
        <v>0</v>
      </c>
      <c r="E26" s="46">
        <v>215739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215739</v>
      </c>
      <c r="P26" s="47">
        <f t="shared" si="1"/>
        <v>2.2639543303285654</v>
      </c>
      <c r="Q26" s="9"/>
    </row>
    <row r="27" spans="1:17">
      <c r="A27" s="12"/>
      <c r="B27" s="25">
        <v>324.91000000000003</v>
      </c>
      <c r="C27" s="20" t="s">
        <v>25</v>
      </c>
      <c r="D27" s="46">
        <v>0</v>
      </c>
      <c r="E27" s="46">
        <v>126292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126292</v>
      </c>
      <c r="P27" s="47">
        <f t="shared" si="1"/>
        <v>1.3253019634180894</v>
      </c>
      <c r="Q27" s="9"/>
    </row>
    <row r="28" spans="1:17">
      <c r="A28" s="12"/>
      <c r="B28" s="25">
        <v>324.92</v>
      </c>
      <c r="C28" s="20" t="s">
        <v>158</v>
      </c>
      <c r="D28" s="46">
        <v>0</v>
      </c>
      <c r="E28" s="46">
        <v>441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441</v>
      </c>
      <c r="P28" s="47">
        <f t="shared" si="1"/>
        <v>4.6278320548203957E-3</v>
      </c>
      <c r="Q28" s="9"/>
    </row>
    <row r="29" spans="1:17">
      <c r="A29" s="12"/>
      <c r="B29" s="25">
        <v>325.10000000000002</v>
      </c>
      <c r="C29" s="20" t="s">
        <v>26</v>
      </c>
      <c r="D29" s="46">
        <v>0</v>
      </c>
      <c r="E29" s="46">
        <v>0</v>
      </c>
      <c r="F29" s="46">
        <v>24214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24214</v>
      </c>
      <c r="P29" s="47">
        <f t="shared" si="1"/>
        <v>0.25410051105537657</v>
      </c>
      <c r="Q29" s="9"/>
    </row>
    <row r="30" spans="1:17">
      <c r="A30" s="12"/>
      <c r="B30" s="25">
        <v>325.2</v>
      </c>
      <c r="C30" s="20" t="s">
        <v>154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2268325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2268325</v>
      </c>
      <c r="P30" s="47">
        <f t="shared" si="1"/>
        <v>23.80368967290357</v>
      </c>
      <c r="Q30" s="9"/>
    </row>
    <row r="31" spans="1:17">
      <c r="A31" s="12"/>
      <c r="B31" s="25">
        <v>329.5</v>
      </c>
      <c r="C31" s="20" t="s">
        <v>180</v>
      </c>
      <c r="D31" s="46">
        <v>126685</v>
      </c>
      <c r="E31" s="46">
        <v>209606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336291</v>
      </c>
      <c r="P31" s="47">
        <f t="shared" si="1"/>
        <v>3.5290210193823262</v>
      </c>
      <c r="Q31" s="9"/>
    </row>
    <row r="32" spans="1:17" ht="15.75">
      <c r="A32" s="29" t="s">
        <v>181</v>
      </c>
      <c r="B32" s="30"/>
      <c r="C32" s="31"/>
      <c r="D32" s="32">
        <f t="shared" ref="D32:N32" si="5">SUM(D33:D47)</f>
        <v>13394081</v>
      </c>
      <c r="E32" s="32">
        <f t="shared" si="5"/>
        <v>2147747</v>
      </c>
      <c r="F32" s="32">
        <f t="shared" si="5"/>
        <v>0</v>
      </c>
      <c r="G32" s="32">
        <f t="shared" si="5"/>
        <v>1540123</v>
      </c>
      <c r="H32" s="32">
        <f t="shared" si="5"/>
        <v>0</v>
      </c>
      <c r="I32" s="32">
        <f t="shared" si="5"/>
        <v>0</v>
      </c>
      <c r="J32" s="32">
        <f t="shared" si="5"/>
        <v>0</v>
      </c>
      <c r="K32" s="32">
        <f t="shared" si="5"/>
        <v>0</v>
      </c>
      <c r="L32" s="32">
        <f t="shared" si="5"/>
        <v>0</v>
      </c>
      <c r="M32" s="32">
        <f t="shared" si="5"/>
        <v>0</v>
      </c>
      <c r="N32" s="32">
        <f t="shared" si="5"/>
        <v>0</v>
      </c>
      <c r="O32" s="44">
        <f>SUM(D32:N32)</f>
        <v>17081951</v>
      </c>
      <c r="P32" s="45">
        <f t="shared" si="1"/>
        <v>179.25714375662432</v>
      </c>
      <c r="Q32" s="10"/>
    </row>
    <row r="33" spans="1:17">
      <c r="A33" s="12"/>
      <c r="B33" s="25">
        <v>331.2</v>
      </c>
      <c r="C33" s="20" t="s">
        <v>28</v>
      </c>
      <c r="D33" s="46">
        <v>185589</v>
      </c>
      <c r="E33" s="46">
        <v>0</v>
      </c>
      <c r="F33" s="46">
        <v>0</v>
      </c>
      <c r="G33" s="46">
        <v>34670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220259</v>
      </c>
      <c r="P33" s="47">
        <f t="shared" si="1"/>
        <v>2.3113869854029154</v>
      </c>
      <c r="Q33" s="9"/>
    </row>
    <row r="34" spans="1:17">
      <c r="A34" s="12"/>
      <c r="B34" s="25">
        <v>331.39</v>
      </c>
      <c r="C34" s="20" t="s">
        <v>33</v>
      </c>
      <c r="D34" s="46">
        <v>0</v>
      </c>
      <c r="E34" s="46">
        <v>154892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43" si="6">SUM(D34:N34)</f>
        <v>154892</v>
      </c>
      <c r="P34" s="47">
        <f t="shared" si="1"/>
        <v>1.6254289402159654</v>
      </c>
      <c r="Q34" s="9"/>
    </row>
    <row r="35" spans="1:17">
      <c r="A35" s="12"/>
      <c r="B35" s="25">
        <v>331.5</v>
      </c>
      <c r="C35" s="20" t="s">
        <v>30</v>
      </c>
      <c r="D35" s="46">
        <v>0</v>
      </c>
      <c r="E35" s="46">
        <v>31975</v>
      </c>
      <c r="F35" s="46">
        <v>0</v>
      </c>
      <c r="G35" s="46">
        <v>1339453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1371428</v>
      </c>
      <c r="P35" s="47">
        <f t="shared" si="1"/>
        <v>14.391697186571941</v>
      </c>
      <c r="Q35" s="9"/>
    </row>
    <row r="36" spans="1:17">
      <c r="A36" s="12"/>
      <c r="B36" s="25">
        <v>331.9</v>
      </c>
      <c r="C36" s="20" t="s">
        <v>31</v>
      </c>
      <c r="D36" s="46">
        <v>43220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43220</v>
      </c>
      <c r="P36" s="47">
        <f t="shared" si="1"/>
        <v>0.4535485292728742</v>
      </c>
      <c r="Q36" s="9"/>
    </row>
    <row r="37" spans="1:17">
      <c r="A37" s="12"/>
      <c r="B37" s="25">
        <v>334.2</v>
      </c>
      <c r="C37" s="20" t="s">
        <v>32</v>
      </c>
      <c r="D37" s="46">
        <v>22323</v>
      </c>
      <c r="E37" s="46">
        <v>0</v>
      </c>
      <c r="F37" s="46">
        <v>0</v>
      </c>
      <c r="G37" s="46">
        <v>166000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188323</v>
      </c>
      <c r="P37" s="47">
        <f t="shared" ref="P37:P68" si="7">(O37/P$87)</f>
        <v>1.9762521906121122</v>
      </c>
      <c r="Q37" s="9"/>
    </row>
    <row r="38" spans="1:17">
      <c r="A38" s="12"/>
      <c r="B38" s="25">
        <v>334.5</v>
      </c>
      <c r="C38" s="20" t="s">
        <v>38</v>
      </c>
      <c r="D38" s="46">
        <v>0</v>
      </c>
      <c r="E38" s="46">
        <v>1086670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1086670</v>
      </c>
      <c r="P38" s="47">
        <f t="shared" si="7"/>
        <v>11.403460904788389</v>
      </c>
      <c r="Q38" s="9"/>
    </row>
    <row r="39" spans="1:17">
      <c r="A39" s="12"/>
      <c r="B39" s="25">
        <v>335.125</v>
      </c>
      <c r="C39" s="20" t="s">
        <v>182</v>
      </c>
      <c r="D39" s="46">
        <v>3619374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3619374</v>
      </c>
      <c r="P39" s="47">
        <f t="shared" si="7"/>
        <v>37.981530647581671</v>
      </c>
      <c r="Q39" s="9"/>
    </row>
    <row r="40" spans="1:17">
      <c r="A40" s="12"/>
      <c r="B40" s="25">
        <v>335.14</v>
      </c>
      <c r="C40" s="20" t="s">
        <v>128</v>
      </c>
      <c r="D40" s="46">
        <v>808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808</v>
      </c>
      <c r="P40" s="47">
        <f t="shared" si="7"/>
        <v>8.4791117920518817E-3</v>
      </c>
      <c r="Q40" s="9"/>
    </row>
    <row r="41" spans="1:17">
      <c r="A41" s="12"/>
      <c r="B41" s="25">
        <v>335.15</v>
      </c>
      <c r="C41" s="20" t="s">
        <v>129</v>
      </c>
      <c r="D41" s="46">
        <v>35123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35123</v>
      </c>
      <c r="P41" s="47">
        <f t="shared" si="7"/>
        <v>0.36857901419831468</v>
      </c>
      <c r="Q41" s="9"/>
    </row>
    <row r="42" spans="1:17">
      <c r="A42" s="12"/>
      <c r="B42" s="25">
        <v>335.18</v>
      </c>
      <c r="C42" s="20" t="s">
        <v>183</v>
      </c>
      <c r="D42" s="46">
        <v>7768531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7768531</v>
      </c>
      <c r="P42" s="47">
        <f t="shared" si="7"/>
        <v>81.522577733936387</v>
      </c>
      <c r="Q42" s="9"/>
    </row>
    <row r="43" spans="1:17">
      <c r="A43" s="12"/>
      <c r="B43" s="25">
        <v>335.21</v>
      </c>
      <c r="C43" s="20" t="s">
        <v>45</v>
      </c>
      <c r="D43" s="46">
        <v>6480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6480</v>
      </c>
      <c r="P43" s="47">
        <f t="shared" si="7"/>
        <v>6.8000797540218066E-2</v>
      </c>
      <c r="Q43" s="9"/>
    </row>
    <row r="44" spans="1:17">
      <c r="A44" s="12"/>
      <c r="B44" s="25">
        <v>335.45</v>
      </c>
      <c r="C44" s="20" t="s">
        <v>184</v>
      </c>
      <c r="D44" s="46">
        <v>46850</v>
      </c>
      <c r="E44" s="46">
        <v>874210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ref="O44:O45" si="8">SUM(D44:N44)</f>
        <v>921060</v>
      </c>
      <c r="P44" s="47">
        <f t="shared" si="7"/>
        <v>9.6655578059248839</v>
      </c>
      <c r="Q44" s="9"/>
    </row>
    <row r="45" spans="1:17">
      <c r="A45" s="12"/>
      <c r="B45" s="25">
        <v>337.2</v>
      </c>
      <c r="C45" s="20" t="s">
        <v>47</v>
      </c>
      <c r="D45" s="46">
        <v>1247330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1247330</v>
      </c>
      <c r="P45" s="47">
        <f t="shared" si="7"/>
        <v>13.08941894997534</v>
      </c>
      <c r="Q45" s="9"/>
    </row>
    <row r="46" spans="1:17">
      <c r="A46" s="12"/>
      <c r="B46" s="25">
        <v>338</v>
      </c>
      <c r="C46" s="20" t="s">
        <v>49</v>
      </c>
      <c r="D46" s="46">
        <v>286657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286657</v>
      </c>
      <c r="P46" s="47">
        <f t="shared" si="7"/>
        <v>3.0081642932849211</v>
      </c>
      <c r="Q46" s="9"/>
    </row>
    <row r="47" spans="1:17">
      <c r="A47" s="12"/>
      <c r="B47" s="25">
        <v>339</v>
      </c>
      <c r="C47" s="20" t="s">
        <v>110</v>
      </c>
      <c r="D47" s="46">
        <v>131796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>SUM(D47:N47)</f>
        <v>131796</v>
      </c>
      <c r="P47" s="47">
        <f t="shared" si="7"/>
        <v>1.383060665526324</v>
      </c>
      <c r="Q47" s="9"/>
    </row>
    <row r="48" spans="1:17" ht="15.75">
      <c r="A48" s="29" t="s">
        <v>54</v>
      </c>
      <c r="B48" s="30"/>
      <c r="C48" s="31"/>
      <c r="D48" s="32">
        <f t="shared" ref="D48:N48" si="9">SUM(D49:D64)</f>
        <v>19176393</v>
      </c>
      <c r="E48" s="32">
        <f t="shared" si="9"/>
        <v>112365</v>
      </c>
      <c r="F48" s="32">
        <f t="shared" si="9"/>
        <v>0</v>
      </c>
      <c r="G48" s="32">
        <f t="shared" si="9"/>
        <v>0</v>
      </c>
      <c r="H48" s="32">
        <f t="shared" si="9"/>
        <v>0</v>
      </c>
      <c r="I48" s="32">
        <f t="shared" si="9"/>
        <v>45560246</v>
      </c>
      <c r="J48" s="32">
        <f t="shared" si="9"/>
        <v>0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 t="shared" si="9"/>
        <v>0</v>
      </c>
      <c r="O48" s="32">
        <f>SUM(D48:N48)</f>
        <v>64849004</v>
      </c>
      <c r="P48" s="45">
        <f t="shared" si="7"/>
        <v>680.52222093962826</v>
      </c>
      <c r="Q48" s="10"/>
    </row>
    <row r="49" spans="1:17">
      <c r="A49" s="12"/>
      <c r="B49" s="25">
        <v>341.9</v>
      </c>
      <c r="C49" s="20" t="s">
        <v>131</v>
      </c>
      <c r="D49" s="46">
        <v>128285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ref="O49:O63" si="10">SUM(D49:N49)</f>
        <v>128285</v>
      </c>
      <c r="P49" s="47">
        <f t="shared" si="7"/>
        <v>1.3462164062418016</v>
      </c>
      <c r="Q49" s="9"/>
    </row>
    <row r="50" spans="1:17">
      <c r="A50" s="12"/>
      <c r="B50" s="25">
        <v>342.1</v>
      </c>
      <c r="C50" s="20" t="s">
        <v>58</v>
      </c>
      <c r="D50" s="46">
        <v>1362242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1362242</v>
      </c>
      <c r="P50" s="47">
        <f t="shared" si="7"/>
        <v>14.29529975968854</v>
      </c>
      <c r="Q50" s="9"/>
    </row>
    <row r="51" spans="1:17">
      <c r="A51" s="12"/>
      <c r="B51" s="25">
        <v>342.2</v>
      </c>
      <c r="C51" s="20" t="s">
        <v>59</v>
      </c>
      <c r="D51" s="46">
        <v>1074738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1074738</v>
      </c>
      <c r="P51" s="47">
        <f t="shared" si="7"/>
        <v>11.278247090552297</v>
      </c>
      <c r="Q51" s="9"/>
    </row>
    <row r="52" spans="1:17">
      <c r="A52" s="12"/>
      <c r="B52" s="25">
        <v>342.5</v>
      </c>
      <c r="C52" s="20" t="s">
        <v>60</v>
      </c>
      <c r="D52" s="46">
        <v>358186</v>
      </c>
      <c r="E52" s="46">
        <v>45696</v>
      </c>
      <c r="F52" s="46">
        <v>0</v>
      </c>
      <c r="G52" s="46">
        <v>0</v>
      </c>
      <c r="H52" s="46">
        <v>0</v>
      </c>
      <c r="I52" s="46">
        <v>23325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427207</v>
      </c>
      <c r="P52" s="47">
        <f t="shared" si="7"/>
        <v>4.483088999191966</v>
      </c>
      <c r="Q52" s="9"/>
    </row>
    <row r="53" spans="1:17">
      <c r="A53" s="12"/>
      <c r="B53" s="25">
        <v>342.6</v>
      </c>
      <c r="C53" s="20" t="s">
        <v>61</v>
      </c>
      <c r="D53" s="46">
        <v>2564038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2564038</v>
      </c>
      <c r="P53" s="47">
        <f t="shared" si="7"/>
        <v>26.906887179540995</v>
      </c>
      <c r="Q53" s="9"/>
    </row>
    <row r="54" spans="1:17">
      <c r="A54" s="12"/>
      <c r="B54" s="25">
        <v>343.3</v>
      </c>
      <c r="C54" s="20" t="s">
        <v>62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18137397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18137397</v>
      </c>
      <c r="P54" s="47">
        <f t="shared" si="7"/>
        <v>190.33294155919111</v>
      </c>
      <c r="Q54" s="9"/>
    </row>
    <row r="55" spans="1:17">
      <c r="A55" s="12"/>
      <c r="B55" s="25">
        <v>343.4</v>
      </c>
      <c r="C55" s="20" t="s">
        <v>63</v>
      </c>
      <c r="D55" s="46">
        <v>3834303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3834303</v>
      </c>
      <c r="P55" s="47">
        <f t="shared" si="7"/>
        <v>40.236984878217704</v>
      </c>
      <c r="Q55" s="9"/>
    </row>
    <row r="56" spans="1:17">
      <c r="A56" s="12"/>
      <c r="B56" s="25">
        <v>343.5</v>
      </c>
      <c r="C56" s="20" t="s">
        <v>64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21622720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21622720</v>
      </c>
      <c r="P56" s="47">
        <f t="shared" si="7"/>
        <v>226.90774768346049</v>
      </c>
      <c r="Q56" s="9"/>
    </row>
    <row r="57" spans="1:17">
      <c r="A57" s="12"/>
      <c r="B57" s="25">
        <v>343.6</v>
      </c>
      <c r="C57" s="20" t="s">
        <v>65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346474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346474</v>
      </c>
      <c r="P57" s="47">
        <f t="shared" si="7"/>
        <v>3.6358809146527027</v>
      </c>
      <c r="Q57" s="9"/>
    </row>
    <row r="58" spans="1:17">
      <c r="A58" s="12"/>
      <c r="B58" s="25">
        <v>343.7</v>
      </c>
      <c r="C58" s="20" t="s">
        <v>66</v>
      </c>
      <c r="D58" s="46">
        <v>662680</v>
      </c>
      <c r="E58" s="46">
        <v>0</v>
      </c>
      <c r="F58" s="46">
        <v>0</v>
      </c>
      <c r="G58" s="46">
        <v>0</v>
      </c>
      <c r="H58" s="46">
        <v>0</v>
      </c>
      <c r="I58" s="46">
        <v>250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662930</v>
      </c>
      <c r="P58" s="47">
        <f t="shared" si="7"/>
        <v>6.9567544310704879</v>
      </c>
      <c r="Q58" s="9"/>
    </row>
    <row r="59" spans="1:17">
      <c r="A59" s="12"/>
      <c r="B59" s="25">
        <v>343.9</v>
      </c>
      <c r="C59" s="20" t="s">
        <v>67</v>
      </c>
      <c r="D59" s="46">
        <v>81151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81151</v>
      </c>
      <c r="P59" s="47">
        <f t="shared" si="7"/>
        <v>0.85159455573861664</v>
      </c>
      <c r="Q59" s="9"/>
    </row>
    <row r="60" spans="1:17">
      <c r="A60" s="12"/>
      <c r="B60" s="25">
        <v>344.9</v>
      </c>
      <c r="C60" s="20" t="s">
        <v>133</v>
      </c>
      <c r="D60" s="46">
        <v>44757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44757</v>
      </c>
      <c r="P60" s="47">
        <f t="shared" si="7"/>
        <v>0.46967773078820058</v>
      </c>
      <c r="Q60" s="9"/>
    </row>
    <row r="61" spans="1:17">
      <c r="A61" s="12"/>
      <c r="B61" s="25">
        <v>347.1</v>
      </c>
      <c r="C61" s="20" t="s">
        <v>70</v>
      </c>
      <c r="D61" s="46">
        <v>624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0"/>
        <v>624</v>
      </c>
      <c r="P61" s="47">
        <f t="shared" si="7"/>
        <v>6.5482249483172954E-3</v>
      </c>
      <c r="Q61" s="9"/>
    </row>
    <row r="62" spans="1:17">
      <c r="A62" s="12"/>
      <c r="B62" s="25">
        <v>347.2</v>
      </c>
      <c r="C62" s="20" t="s">
        <v>71</v>
      </c>
      <c r="D62" s="46">
        <v>1135969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0"/>
        <v>1135969</v>
      </c>
      <c r="P62" s="47">
        <f t="shared" si="7"/>
        <v>11.920802157556169</v>
      </c>
      <c r="Q62" s="9"/>
    </row>
    <row r="63" spans="1:17">
      <c r="A63" s="12"/>
      <c r="B63" s="25">
        <v>347.5</v>
      </c>
      <c r="C63" s="20" t="s">
        <v>72</v>
      </c>
      <c r="D63" s="46">
        <v>1152568</v>
      </c>
      <c r="E63" s="46">
        <v>0</v>
      </c>
      <c r="F63" s="46">
        <v>0</v>
      </c>
      <c r="G63" s="46">
        <v>0</v>
      </c>
      <c r="H63" s="46">
        <v>0</v>
      </c>
      <c r="I63" s="46">
        <v>5277331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0"/>
        <v>6429899</v>
      </c>
      <c r="P63" s="47">
        <f t="shared" si="7"/>
        <v>67.475040139359663</v>
      </c>
      <c r="Q63" s="9"/>
    </row>
    <row r="64" spans="1:17">
      <c r="A64" s="12"/>
      <c r="B64" s="25">
        <v>349</v>
      </c>
      <c r="C64" s="20" t="s">
        <v>185</v>
      </c>
      <c r="D64" s="46">
        <v>6776852</v>
      </c>
      <c r="E64" s="46">
        <v>66669</v>
      </c>
      <c r="F64" s="46">
        <v>0</v>
      </c>
      <c r="G64" s="46">
        <v>0</v>
      </c>
      <c r="H64" s="46">
        <v>0</v>
      </c>
      <c r="I64" s="46">
        <v>152749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>SUM(D64:N64)</f>
        <v>6996270</v>
      </c>
      <c r="P64" s="47">
        <f t="shared" si="7"/>
        <v>73.418509229429233</v>
      </c>
      <c r="Q64" s="9"/>
    </row>
    <row r="65" spans="1:17" ht="15.75">
      <c r="A65" s="29" t="s">
        <v>55</v>
      </c>
      <c r="B65" s="30"/>
      <c r="C65" s="31"/>
      <c r="D65" s="32">
        <f t="shared" ref="D65:N65" si="11">SUM(D66:D71)</f>
        <v>872265</v>
      </c>
      <c r="E65" s="32">
        <f t="shared" si="11"/>
        <v>275567</v>
      </c>
      <c r="F65" s="32">
        <f t="shared" si="11"/>
        <v>0</v>
      </c>
      <c r="G65" s="32">
        <f t="shared" si="11"/>
        <v>0</v>
      </c>
      <c r="H65" s="32">
        <f t="shared" si="11"/>
        <v>0</v>
      </c>
      <c r="I65" s="32">
        <f t="shared" si="11"/>
        <v>0</v>
      </c>
      <c r="J65" s="32">
        <f t="shared" si="11"/>
        <v>0</v>
      </c>
      <c r="K65" s="32">
        <f t="shared" si="11"/>
        <v>0</v>
      </c>
      <c r="L65" s="32">
        <f t="shared" si="11"/>
        <v>0</v>
      </c>
      <c r="M65" s="32">
        <f t="shared" si="11"/>
        <v>0</v>
      </c>
      <c r="N65" s="32">
        <f t="shared" si="11"/>
        <v>0</v>
      </c>
      <c r="O65" s="32">
        <f>SUM(D65:N65)</f>
        <v>1147832</v>
      </c>
      <c r="P65" s="45">
        <f t="shared" si="7"/>
        <v>12.045291889225862</v>
      </c>
      <c r="Q65" s="10"/>
    </row>
    <row r="66" spans="1:17">
      <c r="A66" s="13"/>
      <c r="B66" s="39">
        <v>351.1</v>
      </c>
      <c r="C66" s="21" t="s">
        <v>75</v>
      </c>
      <c r="D66" s="46">
        <v>311262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>SUM(D66:N66)</f>
        <v>311262</v>
      </c>
      <c r="P66" s="47">
        <f t="shared" si="7"/>
        <v>3.2663679388832336</v>
      </c>
      <c r="Q66" s="9"/>
    </row>
    <row r="67" spans="1:17">
      <c r="A67" s="13"/>
      <c r="B67" s="39">
        <v>351.3</v>
      </c>
      <c r="C67" s="21" t="s">
        <v>76</v>
      </c>
      <c r="D67" s="46">
        <v>9525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ref="O67:O70" si="12">SUM(D67:N67)</f>
        <v>9525</v>
      </c>
      <c r="P67" s="47">
        <f t="shared" si="7"/>
        <v>9.9954876013977942E-2</v>
      </c>
      <c r="Q67" s="9"/>
    </row>
    <row r="68" spans="1:17">
      <c r="A68" s="13"/>
      <c r="B68" s="39">
        <v>352</v>
      </c>
      <c r="C68" s="21" t="s">
        <v>77</v>
      </c>
      <c r="D68" s="46">
        <v>255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2"/>
        <v>255</v>
      </c>
      <c r="P68" s="47">
        <f t="shared" si="7"/>
        <v>2.6759573106104333E-3</v>
      </c>
      <c r="Q68" s="9"/>
    </row>
    <row r="69" spans="1:17">
      <c r="A69" s="13"/>
      <c r="B69" s="39">
        <v>354</v>
      </c>
      <c r="C69" s="21" t="s">
        <v>78</v>
      </c>
      <c r="D69" s="46">
        <v>551223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2"/>
        <v>551223</v>
      </c>
      <c r="P69" s="47">
        <f t="shared" ref="P69:P100" si="13">(O69/P$87)</f>
        <v>5.7845067318690777</v>
      </c>
      <c r="Q69" s="9"/>
    </row>
    <row r="70" spans="1:17">
      <c r="A70" s="13"/>
      <c r="B70" s="39">
        <v>356</v>
      </c>
      <c r="C70" s="21" t="s">
        <v>80</v>
      </c>
      <c r="D70" s="46">
        <v>0</v>
      </c>
      <c r="E70" s="46">
        <v>157879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2"/>
        <v>157879</v>
      </c>
      <c r="P70" s="47">
        <f t="shared" si="13"/>
        <v>1.6567743695759394</v>
      </c>
      <c r="Q70" s="9"/>
    </row>
    <row r="71" spans="1:17">
      <c r="A71" s="13"/>
      <c r="B71" s="39">
        <v>358.1</v>
      </c>
      <c r="C71" s="21" t="s">
        <v>190</v>
      </c>
      <c r="D71" s="46">
        <v>0</v>
      </c>
      <c r="E71" s="46">
        <v>117688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>SUM(D71:N71)</f>
        <v>117688</v>
      </c>
      <c r="P71" s="47">
        <f t="shared" si="13"/>
        <v>1.2350120155730222</v>
      </c>
      <c r="Q71" s="9"/>
    </row>
    <row r="72" spans="1:17" ht="15.75">
      <c r="A72" s="29" t="s">
        <v>4</v>
      </c>
      <c r="B72" s="30"/>
      <c r="C72" s="31"/>
      <c r="D72" s="32">
        <f t="shared" ref="D72:N72" si="14">SUM(D73:D81)</f>
        <v>6941550</v>
      </c>
      <c r="E72" s="32">
        <f t="shared" si="14"/>
        <v>1405817</v>
      </c>
      <c r="F72" s="32">
        <f t="shared" si="14"/>
        <v>291605</v>
      </c>
      <c r="G72" s="32">
        <f t="shared" si="14"/>
        <v>1802621</v>
      </c>
      <c r="H72" s="32">
        <f t="shared" si="14"/>
        <v>0</v>
      </c>
      <c r="I72" s="32">
        <f t="shared" si="14"/>
        <v>4148870</v>
      </c>
      <c r="J72" s="32">
        <f t="shared" si="14"/>
        <v>0</v>
      </c>
      <c r="K72" s="32">
        <f t="shared" si="14"/>
        <v>52775856</v>
      </c>
      <c r="L72" s="32">
        <f t="shared" si="14"/>
        <v>0</v>
      </c>
      <c r="M72" s="32">
        <f t="shared" si="14"/>
        <v>0</v>
      </c>
      <c r="N72" s="32">
        <f t="shared" si="14"/>
        <v>0</v>
      </c>
      <c r="O72" s="32">
        <f>SUM(D72:N72)</f>
        <v>67366319</v>
      </c>
      <c r="P72" s="45">
        <f t="shared" si="13"/>
        <v>706.93879928221384</v>
      </c>
      <c r="Q72" s="10"/>
    </row>
    <row r="73" spans="1:17">
      <c r="A73" s="12"/>
      <c r="B73" s="25">
        <v>361.1</v>
      </c>
      <c r="C73" s="20" t="s">
        <v>82</v>
      </c>
      <c r="D73" s="46">
        <v>4797971</v>
      </c>
      <c r="E73" s="46">
        <v>1129915</v>
      </c>
      <c r="F73" s="46">
        <v>291594</v>
      </c>
      <c r="G73" s="46">
        <v>1392554</v>
      </c>
      <c r="H73" s="46">
        <v>0</v>
      </c>
      <c r="I73" s="46">
        <v>3979634</v>
      </c>
      <c r="J73" s="46">
        <v>0</v>
      </c>
      <c r="K73" s="46">
        <v>9563404</v>
      </c>
      <c r="L73" s="46">
        <v>0</v>
      </c>
      <c r="M73" s="46">
        <v>0</v>
      </c>
      <c r="N73" s="46">
        <v>0</v>
      </c>
      <c r="O73" s="46">
        <f>SUM(D73:N73)</f>
        <v>21155072</v>
      </c>
      <c r="P73" s="47">
        <f t="shared" si="13"/>
        <v>222.00027284270618</v>
      </c>
      <c r="Q73" s="9"/>
    </row>
    <row r="74" spans="1:17">
      <c r="A74" s="12"/>
      <c r="B74" s="25">
        <v>361.3</v>
      </c>
      <c r="C74" s="20" t="s">
        <v>84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26399801</v>
      </c>
      <c r="L74" s="46">
        <v>0</v>
      </c>
      <c r="M74" s="46">
        <v>0</v>
      </c>
      <c r="N74" s="46">
        <v>0</v>
      </c>
      <c r="O74" s="46">
        <f t="shared" ref="O74:O84" si="15">SUM(D74:N74)</f>
        <v>26399801</v>
      </c>
      <c r="P74" s="47">
        <f t="shared" si="13"/>
        <v>277.03819797886518</v>
      </c>
      <c r="Q74" s="9"/>
    </row>
    <row r="75" spans="1:17">
      <c r="A75" s="12"/>
      <c r="B75" s="25">
        <v>362</v>
      </c>
      <c r="C75" s="20" t="s">
        <v>86</v>
      </c>
      <c r="D75" s="46">
        <v>1374583</v>
      </c>
      <c r="E75" s="46">
        <v>20078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5"/>
        <v>1394661</v>
      </c>
      <c r="P75" s="47">
        <f t="shared" si="13"/>
        <v>14.635503132444146</v>
      </c>
      <c r="Q75" s="9"/>
    </row>
    <row r="76" spans="1:17">
      <c r="A76" s="12"/>
      <c r="B76" s="25">
        <v>364</v>
      </c>
      <c r="C76" s="20" t="s">
        <v>135</v>
      </c>
      <c r="D76" s="46">
        <v>105025</v>
      </c>
      <c r="E76" s="46">
        <v>0</v>
      </c>
      <c r="F76" s="46">
        <v>0</v>
      </c>
      <c r="G76" s="46">
        <v>46470</v>
      </c>
      <c r="H76" s="46">
        <v>0</v>
      </c>
      <c r="I76" s="46">
        <v>12471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5"/>
        <v>163966</v>
      </c>
      <c r="P76" s="47">
        <f t="shared" si="13"/>
        <v>1.7206510446727461</v>
      </c>
      <c r="Q76" s="9"/>
    </row>
    <row r="77" spans="1:17">
      <c r="A77" s="12"/>
      <c r="B77" s="25">
        <v>365</v>
      </c>
      <c r="C77" s="20" t="s">
        <v>136</v>
      </c>
      <c r="D77" s="46">
        <v>7320</v>
      </c>
      <c r="E77" s="46">
        <v>0</v>
      </c>
      <c r="F77" s="46">
        <v>0</v>
      </c>
      <c r="G77" s="46">
        <v>0</v>
      </c>
      <c r="H77" s="46">
        <v>0</v>
      </c>
      <c r="I77" s="46">
        <v>9913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5"/>
        <v>17233</v>
      </c>
      <c r="P77" s="47">
        <f t="shared" si="13"/>
        <v>0.18084224444607683</v>
      </c>
      <c r="Q77" s="9"/>
    </row>
    <row r="78" spans="1:17">
      <c r="A78" s="12"/>
      <c r="B78" s="25">
        <v>366</v>
      </c>
      <c r="C78" s="20" t="s">
        <v>89</v>
      </c>
      <c r="D78" s="46">
        <v>168667</v>
      </c>
      <c r="E78" s="46">
        <v>25673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5"/>
        <v>194340</v>
      </c>
      <c r="P78" s="47">
        <f t="shared" si="13"/>
        <v>2.0393942891922805</v>
      </c>
      <c r="Q78" s="9"/>
    </row>
    <row r="79" spans="1:17">
      <c r="A79" s="12"/>
      <c r="B79" s="25">
        <v>368</v>
      </c>
      <c r="C79" s="20" t="s">
        <v>90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16812651</v>
      </c>
      <c r="L79" s="46">
        <v>0</v>
      </c>
      <c r="M79" s="46">
        <v>0</v>
      </c>
      <c r="N79" s="46">
        <v>0</v>
      </c>
      <c r="O79" s="46">
        <f t="shared" si="15"/>
        <v>16812651</v>
      </c>
      <c r="P79" s="47">
        <f t="shared" si="13"/>
        <v>176.43112295761495</v>
      </c>
      <c r="Q79" s="9"/>
    </row>
    <row r="80" spans="1:17">
      <c r="A80" s="12"/>
      <c r="B80" s="25">
        <v>369.3</v>
      </c>
      <c r="C80" s="20" t="s">
        <v>91</v>
      </c>
      <c r="D80" s="46">
        <v>178653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>SUM(D80:N80)</f>
        <v>178653</v>
      </c>
      <c r="P80" s="47">
        <f t="shared" si="13"/>
        <v>1.8747756918136693</v>
      </c>
      <c r="Q80" s="9"/>
    </row>
    <row r="81" spans="1:120">
      <c r="A81" s="12"/>
      <c r="B81" s="25">
        <v>369.9</v>
      </c>
      <c r="C81" s="20" t="s">
        <v>92</v>
      </c>
      <c r="D81" s="46">
        <v>309331</v>
      </c>
      <c r="E81" s="46">
        <v>230151</v>
      </c>
      <c r="F81" s="46">
        <v>11</v>
      </c>
      <c r="G81" s="46">
        <v>363597</v>
      </c>
      <c r="H81" s="46">
        <v>0</v>
      </c>
      <c r="I81" s="46">
        <v>146852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f t="shared" si="15"/>
        <v>1049942</v>
      </c>
      <c r="P81" s="47">
        <f t="shared" si="13"/>
        <v>11.018039100458585</v>
      </c>
      <c r="Q81" s="9"/>
    </row>
    <row r="82" spans="1:120" ht="15.75">
      <c r="A82" s="29" t="s">
        <v>56</v>
      </c>
      <c r="B82" s="30"/>
      <c r="C82" s="31"/>
      <c r="D82" s="32">
        <f t="shared" ref="D82:N82" si="16">SUM(D83:D84)</f>
        <v>3500000</v>
      </c>
      <c r="E82" s="32">
        <f t="shared" si="16"/>
        <v>0</v>
      </c>
      <c r="F82" s="32">
        <f t="shared" si="16"/>
        <v>2059378</v>
      </c>
      <c r="G82" s="32">
        <f t="shared" si="16"/>
        <v>4187253</v>
      </c>
      <c r="H82" s="32">
        <f t="shared" si="16"/>
        <v>0</v>
      </c>
      <c r="I82" s="32">
        <f t="shared" si="16"/>
        <v>7409797</v>
      </c>
      <c r="J82" s="32">
        <f t="shared" si="16"/>
        <v>0</v>
      </c>
      <c r="K82" s="32">
        <f t="shared" si="16"/>
        <v>0</v>
      </c>
      <c r="L82" s="32">
        <f t="shared" si="16"/>
        <v>0</v>
      </c>
      <c r="M82" s="32">
        <f t="shared" si="16"/>
        <v>0</v>
      </c>
      <c r="N82" s="32">
        <f t="shared" si="16"/>
        <v>0</v>
      </c>
      <c r="O82" s="32">
        <f t="shared" si="15"/>
        <v>17156428</v>
      </c>
      <c r="P82" s="45">
        <f t="shared" si="13"/>
        <v>180.03870168847661</v>
      </c>
      <c r="Q82" s="9"/>
    </row>
    <row r="83" spans="1:120">
      <c r="A83" s="12"/>
      <c r="B83" s="25">
        <v>381</v>
      </c>
      <c r="C83" s="20" t="s">
        <v>93</v>
      </c>
      <c r="D83" s="46">
        <v>3500000</v>
      </c>
      <c r="E83" s="46">
        <v>0</v>
      </c>
      <c r="F83" s="46">
        <v>2059378</v>
      </c>
      <c r="G83" s="46">
        <v>4187253</v>
      </c>
      <c r="H83" s="46">
        <v>0</v>
      </c>
      <c r="I83" s="46">
        <v>1016816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f t="shared" si="15"/>
        <v>10763447</v>
      </c>
      <c r="P83" s="47">
        <f t="shared" si="13"/>
        <v>112.9510772039919</v>
      </c>
      <c r="Q83" s="9"/>
    </row>
    <row r="84" spans="1:120" ht="15.75" thickBot="1">
      <c r="A84" s="12"/>
      <c r="B84" s="25">
        <v>389.8</v>
      </c>
      <c r="C84" s="20" t="s">
        <v>95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6392981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f t="shared" si="15"/>
        <v>6392981</v>
      </c>
      <c r="P84" s="47">
        <f t="shared" si="13"/>
        <v>67.087624484484692</v>
      </c>
      <c r="Q84" s="9"/>
    </row>
    <row r="85" spans="1:120" ht="16.5" thickBot="1">
      <c r="A85" s="14" t="s">
        <v>73</v>
      </c>
      <c r="B85" s="23"/>
      <c r="C85" s="22"/>
      <c r="D85" s="15">
        <f t="shared" ref="D85:N85" si="17">SUM(D5,D16,D32,D48,D65,D72,D82)</f>
        <v>138155570</v>
      </c>
      <c r="E85" s="15">
        <f t="shared" si="17"/>
        <v>19168630</v>
      </c>
      <c r="F85" s="15">
        <f t="shared" si="17"/>
        <v>6163971</v>
      </c>
      <c r="G85" s="15">
        <f t="shared" si="17"/>
        <v>7529997</v>
      </c>
      <c r="H85" s="15">
        <f t="shared" si="17"/>
        <v>0</v>
      </c>
      <c r="I85" s="15">
        <f t="shared" si="17"/>
        <v>60830516</v>
      </c>
      <c r="J85" s="15">
        <f t="shared" si="17"/>
        <v>0</v>
      </c>
      <c r="K85" s="15">
        <f t="shared" si="17"/>
        <v>55364246</v>
      </c>
      <c r="L85" s="15">
        <f t="shared" si="17"/>
        <v>0</v>
      </c>
      <c r="M85" s="15">
        <f t="shared" si="17"/>
        <v>0</v>
      </c>
      <c r="N85" s="15">
        <f t="shared" si="17"/>
        <v>0</v>
      </c>
      <c r="O85" s="15">
        <f>SUM(D85:N85)</f>
        <v>287212930</v>
      </c>
      <c r="P85" s="38">
        <f t="shared" si="13"/>
        <v>3013.998195040559</v>
      </c>
      <c r="Q85" s="6"/>
      <c r="R85" s="2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</row>
    <row r="86" spans="1:120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9"/>
    </row>
    <row r="87" spans="1:120">
      <c r="A87" s="40"/>
      <c r="B87" s="41"/>
      <c r="C87" s="41"/>
      <c r="D87" s="42"/>
      <c r="E87" s="42"/>
      <c r="F87" s="42"/>
      <c r="G87" s="42"/>
      <c r="H87" s="42"/>
      <c r="I87" s="42"/>
      <c r="J87" s="42"/>
      <c r="K87" s="42"/>
      <c r="L87" s="42"/>
      <c r="M87" s="48" t="s">
        <v>191</v>
      </c>
      <c r="N87" s="48"/>
      <c r="O87" s="48"/>
      <c r="P87" s="43">
        <v>95293</v>
      </c>
    </row>
    <row r="88" spans="1:120">
      <c r="A88" s="49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1"/>
    </row>
    <row r="89" spans="1:120" ht="15.75" customHeight="1" thickBot="1">
      <c r="A89" s="52" t="s">
        <v>119</v>
      </c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4"/>
    </row>
  </sheetData>
  <mergeCells count="10">
    <mergeCell ref="M87:O87"/>
    <mergeCell ref="A88:P88"/>
    <mergeCell ref="A89:P8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105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96</v>
      </c>
      <c r="B3" s="62"/>
      <c r="C3" s="63"/>
      <c r="D3" s="67" t="s">
        <v>50</v>
      </c>
      <c r="E3" s="68"/>
      <c r="F3" s="68"/>
      <c r="G3" s="68"/>
      <c r="H3" s="69"/>
      <c r="I3" s="67" t="s">
        <v>51</v>
      </c>
      <c r="J3" s="69"/>
      <c r="K3" s="67" t="s">
        <v>53</v>
      </c>
      <c r="L3" s="69"/>
      <c r="M3" s="36"/>
      <c r="N3" s="37"/>
      <c r="O3" s="70" t="s">
        <v>101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97</v>
      </c>
      <c r="F4" s="34" t="s">
        <v>98</v>
      </c>
      <c r="G4" s="34" t="s">
        <v>99</v>
      </c>
      <c r="H4" s="34" t="s">
        <v>6</v>
      </c>
      <c r="I4" s="34" t="s">
        <v>7</v>
      </c>
      <c r="J4" s="35" t="s">
        <v>100</v>
      </c>
      <c r="K4" s="35" t="s">
        <v>8</v>
      </c>
      <c r="L4" s="35" t="s">
        <v>9</v>
      </c>
      <c r="M4" s="35" t="s">
        <v>10</v>
      </c>
      <c r="N4" s="35" t="s">
        <v>52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51564905</v>
      </c>
      <c r="E5" s="27">
        <f t="shared" si="0"/>
        <v>4115611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1607325</v>
      </c>
      <c r="L5" s="27">
        <f t="shared" si="0"/>
        <v>0</v>
      </c>
      <c r="M5" s="27">
        <f t="shared" si="0"/>
        <v>0</v>
      </c>
      <c r="N5" s="28">
        <f>SUM(D5:M5)</f>
        <v>57287841</v>
      </c>
      <c r="O5" s="33">
        <f t="shared" ref="O5:O36" si="1">(N5/O$91)</f>
        <v>660.13506257057918</v>
      </c>
      <c r="P5" s="6"/>
    </row>
    <row r="6" spans="1:133">
      <c r="A6" s="12"/>
      <c r="B6" s="25">
        <v>311</v>
      </c>
      <c r="C6" s="20" t="s">
        <v>3</v>
      </c>
      <c r="D6" s="46">
        <v>37416388</v>
      </c>
      <c r="E6" s="46">
        <v>1424968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38841356</v>
      </c>
      <c r="O6" s="47">
        <f t="shared" si="1"/>
        <v>447.57387476665667</v>
      </c>
      <c r="P6" s="9"/>
    </row>
    <row r="7" spans="1:133">
      <c r="A7" s="12"/>
      <c r="B7" s="25">
        <v>312.3</v>
      </c>
      <c r="C7" s="20" t="s">
        <v>11</v>
      </c>
      <c r="D7" s="46">
        <v>0</v>
      </c>
      <c r="E7" s="46">
        <v>190057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190057</v>
      </c>
      <c r="O7" s="47">
        <f t="shared" si="1"/>
        <v>2.1900509322209674</v>
      </c>
      <c r="P7" s="9"/>
    </row>
    <row r="8" spans="1:133">
      <c r="A8" s="12"/>
      <c r="B8" s="25">
        <v>312.41000000000003</v>
      </c>
      <c r="C8" s="20" t="s">
        <v>13</v>
      </c>
      <c r="D8" s="46">
        <v>0</v>
      </c>
      <c r="E8" s="46">
        <v>1387272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1387272</v>
      </c>
      <c r="O8" s="47">
        <f t="shared" si="1"/>
        <v>15.985711322624507</v>
      </c>
      <c r="P8" s="9"/>
    </row>
    <row r="9" spans="1:133">
      <c r="A9" s="12"/>
      <c r="B9" s="25">
        <v>312.42</v>
      </c>
      <c r="C9" s="20" t="s">
        <v>12</v>
      </c>
      <c r="D9" s="46">
        <v>0</v>
      </c>
      <c r="E9" s="46">
        <v>89835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89835</v>
      </c>
      <c r="O9" s="47">
        <f t="shared" si="1"/>
        <v>1.0351801064736927</v>
      </c>
      <c r="P9" s="9"/>
    </row>
    <row r="10" spans="1:133">
      <c r="A10" s="12"/>
      <c r="B10" s="25">
        <v>312.51</v>
      </c>
      <c r="C10" s="20" t="s">
        <v>103</v>
      </c>
      <c r="D10" s="46">
        <v>882791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882791</v>
      </c>
      <c r="L10" s="46">
        <v>0</v>
      </c>
      <c r="M10" s="46">
        <v>0</v>
      </c>
      <c r="N10" s="46">
        <f>SUM(D10:M10)</f>
        <v>1765582</v>
      </c>
      <c r="O10" s="47">
        <f t="shared" si="1"/>
        <v>20.345025466110485</v>
      </c>
      <c r="P10" s="9"/>
    </row>
    <row r="11" spans="1:133">
      <c r="A11" s="12"/>
      <c r="B11" s="25">
        <v>312.52</v>
      </c>
      <c r="C11" s="20" t="s">
        <v>124</v>
      </c>
      <c r="D11" s="46">
        <v>724534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724534</v>
      </c>
      <c r="L11" s="46">
        <v>0</v>
      </c>
      <c r="M11" s="46">
        <v>0</v>
      </c>
      <c r="N11" s="46">
        <f>SUM(D11:M11)</f>
        <v>1449068</v>
      </c>
      <c r="O11" s="47">
        <f t="shared" si="1"/>
        <v>16.697794473508331</v>
      </c>
      <c r="P11" s="9"/>
    </row>
    <row r="12" spans="1:133">
      <c r="A12" s="12"/>
      <c r="B12" s="25">
        <v>314.10000000000002</v>
      </c>
      <c r="C12" s="20" t="s">
        <v>14</v>
      </c>
      <c r="D12" s="46">
        <v>7123208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7123208</v>
      </c>
      <c r="O12" s="47">
        <f t="shared" si="1"/>
        <v>82.081629831070956</v>
      </c>
      <c r="P12" s="9"/>
    </row>
    <row r="13" spans="1:133">
      <c r="A13" s="12"/>
      <c r="B13" s="25">
        <v>314.39999999999998</v>
      </c>
      <c r="C13" s="20" t="s">
        <v>15</v>
      </c>
      <c r="D13" s="46">
        <v>136328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136328</v>
      </c>
      <c r="O13" s="47">
        <f t="shared" si="1"/>
        <v>1.5709248461662557</v>
      </c>
      <c r="P13" s="9"/>
    </row>
    <row r="14" spans="1:133">
      <c r="A14" s="12"/>
      <c r="B14" s="25">
        <v>315</v>
      </c>
      <c r="C14" s="20" t="s">
        <v>125</v>
      </c>
      <c r="D14" s="46">
        <v>4505876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4505876</v>
      </c>
      <c r="O14" s="47">
        <f t="shared" si="1"/>
        <v>51.921781014496091</v>
      </c>
      <c r="P14" s="9"/>
    </row>
    <row r="15" spans="1:133">
      <c r="A15" s="12"/>
      <c r="B15" s="25">
        <v>316</v>
      </c>
      <c r="C15" s="20" t="s">
        <v>126</v>
      </c>
      <c r="D15" s="46">
        <v>775780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775780</v>
      </c>
      <c r="O15" s="47">
        <f t="shared" si="1"/>
        <v>8.9394113986771444</v>
      </c>
      <c r="P15" s="9"/>
    </row>
    <row r="16" spans="1:133">
      <c r="A16" s="12"/>
      <c r="B16" s="25">
        <v>319</v>
      </c>
      <c r="C16" s="20" t="s">
        <v>18</v>
      </c>
      <c r="D16" s="46">
        <v>0</v>
      </c>
      <c r="E16" s="46">
        <v>1023479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1023479</v>
      </c>
      <c r="O16" s="47">
        <f t="shared" si="1"/>
        <v>11.793678412574035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SUM(D18:D29)</f>
        <v>10875835</v>
      </c>
      <c r="E17" s="32">
        <f t="shared" si="3"/>
        <v>50327</v>
      </c>
      <c r="F17" s="32">
        <f t="shared" si="3"/>
        <v>40593</v>
      </c>
      <c r="G17" s="32">
        <f t="shared" si="3"/>
        <v>0</v>
      </c>
      <c r="H17" s="32">
        <f t="shared" si="3"/>
        <v>0</v>
      </c>
      <c r="I17" s="32">
        <f t="shared" si="3"/>
        <v>1676210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12642965</v>
      </c>
      <c r="O17" s="45">
        <f t="shared" si="1"/>
        <v>145.68649028600402</v>
      </c>
      <c r="P17" s="10"/>
    </row>
    <row r="18" spans="1:16">
      <c r="A18" s="12"/>
      <c r="B18" s="25">
        <v>322</v>
      </c>
      <c r="C18" s="20" t="s">
        <v>0</v>
      </c>
      <c r="D18" s="46">
        <v>4103665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4103665</v>
      </c>
      <c r="O18" s="47">
        <f t="shared" si="1"/>
        <v>47.287052614597499</v>
      </c>
      <c r="P18" s="9"/>
    </row>
    <row r="19" spans="1:16">
      <c r="A19" s="12"/>
      <c r="B19" s="25">
        <v>323.10000000000002</v>
      </c>
      <c r="C19" s="20" t="s">
        <v>20</v>
      </c>
      <c r="D19" s="46">
        <v>5985935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8" si="4">SUM(D19:M19)</f>
        <v>5985935</v>
      </c>
      <c r="O19" s="47">
        <f t="shared" si="1"/>
        <v>68.976688714249505</v>
      </c>
      <c r="P19" s="9"/>
    </row>
    <row r="20" spans="1:16">
      <c r="A20" s="12"/>
      <c r="B20" s="25">
        <v>323.39999999999998</v>
      </c>
      <c r="C20" s="20" t="s">
        <v>21</v>
      </c>
      <c r="D20" s="46">
        <v>36535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36535</v>
      </c>
      <c r="O20" s="47">
        <f t="shared" si="1"/>
        <v>0.42099744186582472</v>
      </c>
      <c r="P20" s="9"/>
    </row>
    <row r="21" spans="1:16">
      <c r="A21" s="12"/>
      <c r="B21" s="25">
        <v>323.7</v>
      </c>
      <c r="C21" s="20" t="s">
        <v>22</v>
      </c>
      <c r="D21" s="46">
        <v>552559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552559</v>
      </c>
      <c r="O21" s="47">
        <f t="shared" si="1"/>
        <v>6.3672074854232443</v>
      </c>
      <c r="P21" s="9"/>
    </row>
    <row r="22" spans="1:16">
      <c r="A22" s="12"/>
      <c r="B22" s="25">
        <v>323.89999999999998</v>
      </c>
      <c r="C22" s="20" t="s">
        <v>23</v>
      </c>
      <c r="D22" s="46">
        <v>103905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103905</v>
      </c>
      <c r="O22" s="47">
        <f t="shared" si="1"/>
        <v>1.1973105021778709</v>
      </c>
      <c r="P22" s="9"/>
    </row>
    <row r="23" spans="1:16">
      <c r="A23" s="12"/>
      <c r="B23" s="25">
        <v>324.11</v>
      </c>
      <c r="C23" s="20" t="s">
        <v>153</v>
      </c>
      <c r="D23" s="46">
        <v>0</v>
      </c>
      <c r="E23" s="46">
        <v>30872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30872</v>
      </c>
      <c r="O23" s="47">
        <f t="shared" si="1"/>
        <v>0.35574197414210318</v>
      </c>
      <c r="P23" s="9"/>
    </row>
    <row r="24" spans="1:16">
      <c r="A24" s="12"/>
      <c r="B24" s="25">
        <v>324.20999999999998</v>
      </c>
      <c r="C24" s="20" t="s">
        <v>24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377133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377133</v>
      </c>
      <c r="O24" s="47">
        <f t="shared" si="1"/>
        <v>4.345751423106174</v>
      </c>
      <c r="P24" s="9"/>
    </row>
    <row r="25" spans="1:16">
      <c r="A25" s="12"/>
      <c r="B25" s="25">
        <v>324.61</v>
      </c>
      <c r="C25" s="20" t="s">
        <v>115</v>
      </c>
      <c r="D25" s="46">
        <v>0</v>
      </c>
      <c r="E25" s="46">
        <v>8858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8858</v>
      </c>
      <c r="O25" s="47">
        <f t="shared" si="1"/>
        <v>0.10207185821944643</v>
      </c>
      <c r="P25" s="9"/>
    </row>
    <row r="26" spans="1:16">
      <c r="A26" s="12"/>
      <c r="B26" s="25">
        <v>324.70999999999998</v>
      </c>
      <c r="C26" s="20" t="s">
        <v>25</v>
      </c>
      <c r="D26" s="46">
        <v>0</v>
      </c>
      <c r="E26" s="46">
        <v>10597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10597</v>
      </c>
      <c r="O26" s="47">
        <f t="shared" si="1"/>
        <v>0.12211057592588324</v>
      </c>
      <c r="P26" s="9"/>
    </row>
    <row r="27" spans="1:16">
      <c r="A27" s="12"/>
      <c r="B27" s="25">
        <v>325.10000000000002</v>
      </c>
      <c r="C27" s="20" t="s">
        <v>26</v>
      </c>
      <c r="D27" s="46">
        <v>0</v>
      </c>
      <c r="E27" s="46">
        <v>0</v>
      </c>
      <c r="F27" s="46">
        <v>40593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40593</v>
      </c>
      <c r="O27" s="47">
        <f t="shared" si="1"/>
        <v>0.46775829088981585</v>
      </c>
      <c r="P27" s="9"/>
    </row>
    <row r="28" spans="1:16">
      <c r="A28" s="12"/>
      <c r="B28" s="25">
        <v>325.2</v>
      </c>
      <c r="C28" s="20" t="s">
        <v>154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1297851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1297851</v>
      </c>
      <c r="O28" s="47">
        <f t="shared" si="1"/>
        <v>14.955301790693923</v>
      </c>
      <c r="P28" s="9"/>
    </row>
    <row r="29" spans="1:16">
      <c r="A29" s="12"/>
      <c r="B29" s="25">
        <v>329</v>
      </c>
      <c r="C29" s="20" t="s">
        <v>27</v>
      </c>
      <c r="D29" s="46">
        <v>93236</v>
      </c>
      <c r="E29" s="46">
        <v>0</v>
      </c>
      <c r="F29" s="46">
        <v>0</v>
      </c>
      <c r="G29" s="46">
        <v>0</v>
      </c>
      <c r="H29" s="46">
        <v>0</v>
      </c>
      <c r="I29" s="46">
        <v>1226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5">SUM(D29:M29)</f>
        <v>94462</v>
      </c>
      <c r="O29" s="47">
        <f t="shared" si="1"/>
        <v>1.0884976147127285</v>
      </c>
      <c r="P29" s="9"/>
    </row>
    <row r="30" spans="1:16" ht="15.75">
      <c r="A30" s="29" t="s">
        <v>29</v>
      </c>
      <c r="B30" s="30"/>
      <c r="C30" s="31"/>
      <c r="D30" s="32">
        <f t="shared" ref="D30:M30" si="6">SUM(D31:D47)</f>
        <v>7982399</v>
      </c>
      <c r="E30" s="32">
        <f t="shared" si="6"/>
        <v>1777400</v>
      </c>
      <c r="F30" s="32">
        <f t="shared" si="6"/>
        <v>0</v>
      </c>
      <c r="G30" s="32">
        <f t="shared" si="6"/>
        <v>1505836</v>
      </c>
      <c r="H30" s="32">
        <f t="shared" si="6"/>
        <v>0</v>
      </c>
      <c r="I30" s="32">
        <f t="shared" si="6"/>
        <v>2640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44">
        <f t="shared" si="5"/>
        <v>11268275</v>
      </c>
      <c r="O30" s="45">
        <f t="shared" si="1"/>
        <v>129.84576294623309</v>
      </c>
      <c r="P30" s="10"/>
    </row>
    <row r="31" spans="1:16">
      <c r="A31" s="12"/>
      <c r="B31" s="25">
        <v>331.2</v>
      </c>
      <c r="C31" s="20" t="s">
        <v>28</v>
      </c>
      <c r="D31" s="46">
        <v>111001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111001</v>
      </c>
      <c r="O31" s="47">
        <f t="shared" si="1"/>
        <v>1.2790786107718191</v>
      </c>
      <c r="P31" s="9"/>
    </row>
    <row r="32" spans="1:16">
      <c r="A32" s="12"/>
      <c r="B32" s="25">
        <v>331.39</v>
      </c>
      <c r="C32" s="20" t="s">
        <v>33</v>
      </c>
      <c r="D32" s="46">
        <v>0</v>
      </c>
      <c r="E32" s="46">
        <v>524929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524929</v>
      </c>
      <c r="O32" s="47">
        <f t="shared" si="1"/>
        <v>6.0488234887419052</v>
      </c>
      <c r="P32" s="9"/>
    </row>
    <row r="33" spans="1:16">
      <c r="A33" s="12"/>
      <c r="B33" s="25">
        <v>331.49</v>
      </c>
      <c r="C33" s="20" t="s">
        <v>34</v>
      </c>
      <c r="D33" s="46">
        <v>24617</v>
      </c>
      <c r="E33" s="46">
        <v>0</v>
      </c>
      <c r="F33" s="46">
        <v>0</v>
      </c>
      <c r="G33" s="46">
        <v>170140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194757</v>
      </c>
      <c r="O33" s="47">
        <f t="shared" si="1"/>
        <v>2.244209628724851</v>
      </c>
      <c r="P33" s="9"/>
    </row>
    <row r="34" spans="1:16">
      <c r="A34" s="12"/>
      <c r="B34" s="25">
        <v>331.5</v>
      </c>
      <c r="C34" s="20" t="s">
        <v>30</v>
      </c>
      <c r="D34" s="46">
        <v>0</v>
      </c>
      <c r="E34" s="46">
        <v>484590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484590</v>
      </c>
      <c r="O34" s="47">
        <f t="shared" si="1"/>
        <v>5.583992072088682</v>
      </c>
      <c r="P34" s="9"/>
    </row>
    <row r="35" spans="1:16">
      <c r="A35" s="12"/>
      <c r="B35" s="25">
        <v>331.9</v>
      </c>
      <c r="C35" s="20" t="s">
        <v>31</v>
      </c>
      <c r="D35" s="46">
        <v>0</v>
      </c>
      <c r="E35" s="46">
        <v>0</v>
      </c>
      <c r="F35" s="46">
        <v>0</v>
      </c>
      <c r="G35" s="46">
        <v>59592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59592</v>
      </c>
      <c r="O35" s="47">
        <f t="shared" si="1"/>
        <v>0.68668617916157726</v>
      </c>
      <c r="P35" s="9"/>
    </row>
    <row r="36" spans="1:16">
      <c r="A36" s="12"/>
      <c r="B36" s="25">
        <v>334.5</v>
      </c>
      <c r="C36" s="20" t="s">
        <v>38</v>
      </c>
      <c r="D36" s="46">
        <v>0</v>
      </c>
      <c r="E36" s="46">
        <v>119132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7">SUM(D36:M36)</f>
        <v>119132</v>
      </c>
      <c r="O36" s="47">
        <f t="shared" si="1"/>
        <v>1.3727731557235372</v>
      </c>
      <c r="P36" s="9"/>
    </row>
    <row r="37" spans="1:16">
      <c r="A37" s="12"/>
      <c r="B37" s="25">
        <v>335.12</v>
      </c>
      <c r="C37" s="20" t="s">
        <v>127</v>
      </c>
      <c r="D37" s="46">
        <v>1862403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1862403</v>
      </c>
      <c r="O37" s="47">
        <f t="shared" ref="O37:O68" si="8">(N37/O$91)</f>
        <v>21.460706137217397</v>
      </c>
      <c r="P37" s="9"/>
    </row>
    <row r="38" spans="1:16">
      <c r="A38" s="12"/>
      <c r="B38" s="25">
        <v>335.14</v>
      </c>
      <c r="C38" s="20" t="s">
        <v>128</v>
      </c>
      <c r="D38" s="46">
        <v>830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830</v>
      </c>
      <c r="O38" s="47">
        <f t="shared" si="8"/>
        <v>9.5641953400474756E-3</v>
      </c>
      <c r="P38" s="9"/>
    </row>
    <row r="39" spans="1:16">
      <c r="A39" s="12"/>
      <c r="B39" s="25">
        <v>335.15</v>
      </c>
      <c r="C39" s="20" t="s">
        <v>129</v>
      </c>
      <c r="D39" s="46">
        <v>34665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34665</v>
      </c>
      <c r="O39" s="47">
        <f t="shared" si="8"/>
        <v>0.39944919453342859</v>
      </c>
      <c r="P39" s="9"/>
    </row>
    <row r="40" spans="1:16">
      <c r="A40" s="12"/>
      <c r="B40" s="25">
        <v>335.18</v>
      </c>
      <c r="C40" s="20" t="s">
        <v>130</v>
      </c>
      <c r="D40" s="46">
        <v>5235964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5235964</v>
      </c>
      <c r="O40" s="47">
        <f t="shared" si="8"/>
        <v>60.334677698140169</v>
      </c>
      <c r="P40" s="9"/>
    </row>
    <row r="41" spans="1:16">
      <c r="A41" s="12"/>
      <c r="B41" s="25">
        <v>335.21</v>
      </c>
      <c r="C41" s="20" t="s">
        <v>45</v>
      </c>
      <c r="D41" s="46">
        <v>600</v>
      </c>
      <c r="E41" s="46">
        <v>0</v>
      </c>
      <c r="F41" s="46">
        <v>0</v>
      </c>
      <c r="G41" s="46">
        <v>0</v>
      </c>
      <c r="H41" s="46">
        <v>0</v>
      </c>
      <c r="I41" s="46">
        <v>2640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3240</v>
      </c>
      <c r="O41" s="47">
        <f t="shared" si="8"/>
        <v>3.7334931206932313E-2</v>
      </c>
      <c r="P41" s="9"/>
    </row>
    <row r="42" spans="1:16">
      <c r="A42" s="12"/>
      <c r="B42" s="25">
        <v>335.49</v>
      </c>
      <c r="C42" s="20" t="s">
        <v>46</v>
      </c>
      <c r="D42" s="46">
        <v>39588</v>
      </c>
      <c r="E42" s="46">
        <v>648749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688337</v>
      </c>
      <c r="O42" s="47">
        <f t="shared" si="8"/>
        <v>7.931794611785854</v>
      </c>
      <c r="P42" s="9"/>
    </row>
    <row r="43" spans="1:16">
      <c r="A43" s="12"/>
      <c r="B43" s="25">
        <v>337.2</v>
      </c>
      <c r="C43" s="20" t="s">
        <v>47</v>
      </c>
      <c r="D43" s="46">
        <v>323764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48" si="9">SUM(D43:M43)</f>
        <v>323764</v>
      </c>
      <c r="O43" s="47">
        <f t="shared" si="8"/>
        <v>3.7307736627411212</v>
      </c>
      <c r="P43" s="9"/>
    </row>
    <row r="44" spans="1:16">
      <c r="A44" s="12"/>
      <c r="B44" s="25">
        <v>337.4</v>
      </c>
      <c r="C44" s="20" t="s">
        <v>121</v>
      </c>
      <c r="D44" s="46">
        <v>0</v>
      </c>
      <c r="E44" s="46">
        <v>0</v>
      </c>
      <c r="F44" s="46">
        <v>0</v>
      </c>
      <c r="G44" s="46">
        <v>823579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823579</v>
      </c>
      <c r="O44" s="47">
        <f t="shared" si="8"/>
        <v>9.4902053421216372</v>
      </c>
      <c r="P44" s="9"/>
    </row>
    <row r="45" spans="1:16">
      <c r="A45" s="12"/>
      <c r="B45" s="25">
        <v>337.7</v>
      </c>
      <c r="C45" s="20" t="s">
        <v>109</v>
      </c>
      <c r="D45" s="46">
        <v>0</v>
      </c>
      <c r="E45" s="46">
        <v>0</v>
      </c>
      <c r="F45" s="46">
        <v>0</v>
      </c>
      <c r="G45" s="46">
        <v>452525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452525</v>
      </c>
      <c r="O45" s="47">
        <f t="shared" si="8"/>
        <v>5.2145030075361252</v>
      </c>
      <c r="P45" s="9"/>
    </row>
    <row r="46" spans="1:16">
      <c r="A46" s="12"/>
      <c r="B46" s="25">
        <v>338</v>
      </c>
      <c r="C46" s="20" t="s">
        <v>49</v>
      </c>
      <c r="D46" s="46">
        <v>246814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246814</v>
      </c>
      <c r="O46" s="47">
        <f t="shared" si="8"/>
        <v>2.8440690465764789</v>
      </c>
      <c r="P46" s="9"/>
    </row>
    <row r="47" spans="1:16">
      <c r="A47" s="12"/>
      <c r="B47" s="25">
        <v>339</v>
      </c>
      <c r="C47" s="20" t="s">
        <v>110</v>
      </c>
      <c r="D47" s="46">
        <v>102153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102153</v>
      </c>
      <c r="O47" s="47">
        <f t="shared" si="8"/>
        <v>1.1771219838215299</v>
      </c>
      <c r="P47" s="9"/>
    </row>
    <row r="48" spans="1:16" ht="15.75">
      <c r="A48" s="29" t="s">
        <v>54</v>
      </c>
      <c r="B48" s="30"/>
      <c r="C48" s="31"/>
      <c r="D48" s="32">
        <f t="shared" ref="D48:M48" si="10">SUM(D49:D65)</f>
        <v>12664597</v>
      </c>
      <c r="E48" s="32">
        <f t="shared" si="10"/>
        <v>6506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35244608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si="9"/>
        <v>47915711</v>
      </c>
      <c r="O48" s="45">
        <f t="shared" si="8"/>
        <v>552.13881910995372</v>
      </c>
      <c r="P48" s="10"/>
    </row>
    <row r="49" spans="1:16">
      <c r="A49" s="12"/>
      <c r="B49" s="25">
        <v>341.9</v>
      </c>
      <c r="C49" s="20" t="s">
        <v>131</v>
      </c>
      <c r="D49" s="46">
        <v>210842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65" si="11">SUM(D49:M49)</f>
        <v>210842</v>
      </c>
      <c r="O49" s="47">
        <f t="shared" si="8"/>
        <v>2.4295591251642046</v>
      </c>
      <c r="P49" s="9"/>
    </row>
    <row r="50" spans="1:16">
      <c r="A50" s="12"/>
      <c r="B50" s="25">
        <v>342.1</v>
      </c>
      <c r="C50" s="20" t="s">
        <v>58</v>
      </c>
      <c r="D50" s="46">
        <v>631552</v>
      </c>
      <c r="E50" s="46">
        <v>0</v>
      </c>
      <c r="F50" s="46">
        <v>0</v>
      </c>
      <c r="G50" s="46">
        <v>0</v>
      </c>
      <c r="H50" s="46">
        <v>0</v>
      </c>
      <c r="I50" s="46">
        <v>12400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643952</v>
      </c>
      <c r="O50" s="47">
        <f t="shared" si="8"/>
        <v>7.4203406236316285</v>
      </c>
      <c r="P50" s="9"/>
    </row>
    <row r="51" spans="1:16">
      <c r="A51" s="12"/>
      <c r="B51" s="25">
        <v>342.2</v>
      </c>
      <c r="C51" s="20" t="s">
        <v>59</v>
      </c>
      <c r="D51" s="46">
        <v>751805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751805</v>
      </c>
      <c r="O51" s="47">
        <f t="shared" si="8"/>
        <v>8.6631444308727623</v>
      </c>
      <c r="P51" s="9"/>
    </row>
    <row r="52" spans="1:16">
      <c r="A52" s="12"/>
      <c r="B52" s="25">
        <v>342.5</v>
      </c>
      <c r="C52" s="20" t="s">
        <v>60</v>
      </c>
      <c r="D52" s="46">
        <v>333424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333424</v>
      </c>
      <c r="O52" s="47">
        <f t="shared" si="8"/>
        <v>3.842087068746975</v>
      </c>
      <c r="P52" s="9"/>
    </row>
    <row r="53" spans="1:16">
      <c r="A53" s="12"/>
      <c r="B53" s="25">
        <v>342.6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2481448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2481448</v>
      </c>
      <c r="O53" s="47">
        <f t="shared" si="8"/>
        <v>28.594040238759188</v>
      </c>
      <c r="P53" s="9"/>
    </row>
    <row r="54" spans="1:16">
      <c r="A54" s="12"/>
      <c r="B54" s="25">
        <v>343.3</v>
      </c>
      <c r="C54" s="20" t="s">
        <v>62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13906112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13906112</v>
      </c>
      <c r="O54" s="47">
        <f t="shared" si="8"/>
        <v>160.2418934802148</v>
      </c>
      <c r="P54" s="9"/>
    </row>
    <row r="55" spans="1:16">
      <c r="A55" s="12"/>
      <c r="B55" s="25">
        <v>343.4</v>
      </c>
      <c r="C55" s="20" t="s">
        <v>63</v>
      </c>
      <c r="D55" s="46">
        <v>3967040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3967040</v>
      </c>
      <c r="O55" s="47">
        <f t="shared" si="8"/>
        <v>45.712705399737274</v>
      </c>
      <c r="P55" s="9"/>
    </row>
    <row r="56" spans="1:16">
      <c r="A56" s="12"/>
      <c r="B56" s="25">
        <v>343.5</v>
      </c>
      <c r="C56" s="20" t="s">
        <v>64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14688497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14688497</v>
      </c>
      <c r="O56" s="47">
        <f t="shared" si="8"/>
        <v>169.25741513217025</v>
      </c>
      <c r="P56" s="9"/>
    </row>
    <row r="57" spans="1:16">
      <c r="A57" s="12"/>
      <c r="B57" s="25">
        <v>343.6</v>
      </c>
      <c r="C57" s="20" t="s">
        <v>65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215586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215586</v>
      </c>
      <c r="O57" s="47">
        <f t="shared" si="8"/>
        <v>2.4842248392523794</v>
      </c>
      <c r="P57" s="9"/>
    </row>
    <row r="58" spans="1:16">
      <c r="A58" s="12"/>
      <c r="B58" s="25">
        <v>343.7</v>
      </c>
      <c r="C58" s="20" t="s">
        <v>66</v>
      </c>
      <c r="D58" s="46">
        <v>426769</v>
      </c>
      <c r="E58" s="46">
        <v>0</v>
      </c>
      <c r="F58" s="46">
        <v>0</v>
      </c>
      <c r="G58" s="46">
        <v>0</v>
      </c>
      <c r="H58" s="46">
        <v>0</v>
      </c>
      <c r="I58" s="46">
        <v>2500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429269</v>
      </c>
      <c r="O58" s="47">
        <f t="shared" si="8"/>
        <v>4.9465211679841445</v>
      </c>
      <c r="P58" s="9"/>
    </row>
    <row r="59" spans="1:16">
      <c r="A59" s="12"/>
      <c r="B59" s="25">
        <v>343.9</v>
      </c>
      <c r="C59" s="20" t="s">
        <v>67</v>
      </c>
      <c r="D59" s="46">
        <v>80009</v>
      </c>
      <c r="E59" s="46">
        <v>999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81008</v>
      </c>
      <c r="O59" s="47">
        <f t="shared" si="8"/>
        <v>0.9334654651886336</v>
      </c>
      <c r="P59" s="9"/>
    </row>
    <row r="60" spans="1:16">
      <c r="A60" s="12"/>
      <c r="B60" s="25">
        <v>344.9</v>
      </c>
      <c r="C60" s="20" t="s">
        <v>133</v>
      </c>
      <c r="D60" s="46">
        <v>75227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75227</v>
      </c>
      <c r="O60" s="47">
        <f t="shared" si="8"/>
        <v>0.86685026848885716</v>
      </c>
      <c r="P60" s="9"/>
    </row>
    <row r="61" spans="1:16">
      <c r="A61" s="12"/>
      <c r="B61" s="25">
        <v>345.1</v>
      </c>
      <c r="C61" s="20" t="s">
        <v>69</v>
      </c>
      <c r="D61" s="46">
        <v>7993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7993</v>
      </c>
      <c r="O61" s="47">
        <f t="shared" si="8"/>
        <v>9.2104353437348754E-2</v>
      </c>
      <c r="P61" s="9"/>
    </row>
    <row r="62" spans="1:16">
      <c r="A62" s="12"/>
      <c r="B62" s="25">
        <v>347.1</v>
      </c>
      <c r="C62" s="20" t="s">
        <v>70</v>
      </c>
      <c r="D62" s="46">
        <v>1203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1203</v>
      </c>
      <c r="O62" s="47">
        <f t="shared" si="8"/>
        <v>1.3862321679610979E-2</v>
      </c>
      <c r="P62" s="9"/>
    </row>
    <row r="63" spans="1:16">
      <c r="A63" s="12"/>
      <c r="B63" s="25">
        <v>347.2</v>
      </c>
      <c r="C63" s="20" t="s">
        <v>71</v>
      </c>
      <c r="D63" s="46">
        <v>1092555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1092555</v>
      </c>
      <c r="O63" s="47">
        <f t="shared" si="8"/>
        <v>12.589649927404301</v>
      </c>
      <c r="P63" s="9"/>
    </row>
    <row r="64" spans="1:16">
      <c r="A64" s="12"/>
      <c r="B64" s="25">
        <v>347.5</v>
      </c>
      <c r="C64" s="20" t="s">
        <v>72</v>
      </c>
      <c r="D64" s="46">
        <v>874011</v>
      </c>
      <c r="E64" s="46">
        <v>0</v>
      </c>
      <c r="F64" s="46">
        <v>0</v>
      </c>
      <c r="G64" s="46">
        <v>0</v>
      </c>
      <c r="H64" s="46">
        <v>0</v>
      </c>
      <c r="I64" s="46">
        <v>3814159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4688170</v>
      </c>
      <c r="O64" s="47">
        <f t="shared" si="8"/>
        <v>54.022377912470326</v>
      </c>
      <c r="P64" s="9"/>
    </row>
    <row r="65" spans="1:16">
      <c r="A65" s="12"/>
      <c r="B65" s="25">
        <v>349</v>
      </c>
      <c r="C65" s="20" t="s">
        <v>1</v>
      </c>
      <c r="D65" s="46">
        <v>4212167</v>
      </c>
      <c r="E65" s="46">
        <v>5507</v>
      </c>
      <c r="F65" s="46">
        <v>0</v>
      </c>
      <c r="G65" s="46">
        <v>0</v>
      </c>
      <c r="H65" s="46">
        <v>0</v>
      </c>
      <c r="I65" s="46">
        <v>123906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4341580</v>
      </c>
      <c r="O65" s="47">
        <f t="shared" si="8"/>
        <v>50.028577354750986</v>
      </c>
      <c r="P65" s="9"/>
    </row>
    <row r="66" spans="1:16" ht="15.75">
      <c r="A66" s="29" t="s">
        <v>55</v>
      </c>
      <c r="B66" s="30"/>
      <c r="C66" s="31"/>
      <c r="D66" s="32">
        <f t="shared" ref="D66:M66" si="12">SUM(D67:D72)</f>
        <v>1003289</v>
      </c>
      <c r="E66" s="32">
        <f t="shared" si="12"/>
        <v>129722</v>
      </c>
      <c r="F66" s="32">
        <f t="shared" si="12"/>
        <v>0</v>
      </c>
      <c r="G66" s="32">
        <f t="shared" si="12"/>
        <v>0</v>
      </c>
      <c r="H66" s="32">
        <f t="shared" si="12"/>
        <v>0</v>
      </c>
      <c r="I66" s="32">
        <f t="shared" si="12"/>
        <v>0</v>
      </c>
      <c r="J66" s="32">
        <f t="shared" si="12"/>
        <v>0</v>
      </c>
      <c r="K66" s="32">
        <f t="shared" si="12"/>
        <v>0</v>
      </c>
      <c r="L66" s="32">
        <f t="shared" si="12"/>
        <v>0</v>
      </c>
      <c r="M66" s="32">
        <f t="shared" si="12"/>
        <v>0</v>
      </c>
      <c r="N66" s="32">
        <f t="shared" ref="N66:N74" si="13">SUM(D66:M66)</f>
        <v>1133011</v>
      </c>
      <c r="O66" s="45">
        <f t="shared" si="8"/>
        <v>13.055829549906663</v>
      </c>
      <c r="P66" s="10"/>
    </row>
    <row r="67" spans="1:16">
      <c r="A67" s="13"/>
      <c r="B67" s="39">
        <v>351.1</v>
      </c>
      <c r="C67" s="21" t="s">
        <v>75</v>
      </c>
      <c r="D67" s="46">
        <v>386131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386131</v>
      </c>
      <c r="O67" s="47">
        <f t="shared" si="8"/>
        <v>4.4494365190938217</v>
      </c>
      <c r="P67" s="9"/>
    </row>
    <row r="68" spans="1:16">
      <c r="A68" s="13"/>
      <c r="B68" s="39">
        <v>351.3</v>
      </c>
      <c r="C68" s="21" t="s">
        <v>76</v>
      </c>
      <c r="D68" s="46">
        <v>10268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10268</v>
      </c>
      <c r="O68" s="47">
        <f t="shared" si="8"/>
        <v>0.11831946717061141</v>
      </c>
      <c r="P68" s="9"/>
    </row>
    <row r="69" spans="1:16">
      <c r="A69" s="13"/>
      <c r="B69" s="39">
        <v>352</v>
      </c>
      <c r="C69" s="21" t="s">
        <v>77</v>
      </c>
      <c r="D69" s="46">
        <v>3560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3560</v>
      </c>
      <c r="O69" s="47">
        <f t="shared" ref="O69:O89" si="14">(N69/O$91)</f>
        <v>4.1022331819962662E-2</v>
      </c>
      <c r="P69" s="9"/>
    </row>
    <row r="70" spans="1:16">
      <c r="A70" s="13"/>
      <c r="B70" s="39">
        <v>354</v>
      </c>
      <c r="C70" s="21" t="s">
        <v>78</v>
      </c>
      <c r="D70" s="46">
        <v>603330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603330</v>
      </c>
      <c r="O70" s="47">
        <f t="shared" si="14"/>
        <v>6.9522481620612568</v>
      </c>
      <c r="P70" s="9"/>
    </row>
    <row r="71" spans="1:16">
      <c r="A71" s="13"/>
      <c r="B71" s="39">
        <v>356</v>
      </c>
      <c r="C71" s="21" t="s">
        <v>80</v>
      </c>
      <c r="D71" s="46">
        <v>0</v>
      </c>
      <c r="E71" s="46">
        <v>464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464</v>
      </c>
      <c r="O71" s="47">
        <f t="shared" si="14"/>
        <v>5.3467308888940105E-3</v>
      </c>
      <c r="P71" s="9"/>
    </row>
    <row r="72" spans="1:16">
      <c r="A72" s="13"/>
      <c r="B72" s="39">
        <v>359</v>
      </c>
      <c r="C72" s="21" t="s">
        <v>111</v>
      </c>
      <c r="D72" s="46">
        <v>0</v>
      </c>
      <c r="E72" s="46">
        <v>129258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129258</v>
      </c>
      <c r="O72" s="47">
        <f t="shared" si="14"/>
        <v>1.4894563388721163</v>
      </c>
      <c r="P72" s="9"/>
    </row>
    <row r="73" spans="1:16" ht="15.75">
      <c r="A73" s="29" t="s">
        <v>4</v>
      </c>
      <c r="B73" s="30"/>
      <c r="C73" s="31"/>
      <c r="D73" s="32">
        <f t="shared" ref="D73:M73" si="15">SUM(D74:D84)</f>
        <v>1972752</v>
      </c>
      <c r="E73" s="32">
        <f t="shared" si="15"/>
        <v>317143</v>
      </c>
      <c r="F73" s="32">
        <f t="shared" si="15"/>
        <v>14141</v>
      </c>
      <c r="G73" s="32">
        <f t="shared" si="15"/>
        <v>51336</v>
      </c>
      <c r="H73" s="32">
        <f t="shared" si="15"/>
        <v>0</v>
      </c>
      <c r="I73" s="32">
        <f t="shared" si="15"/>
        <v>177653</v>
      </c>
      <c r="J73" s="32">
        <f t="shared" si="15"/>
        <v>0</v>
      </c>
      <c r="K73" s="32">
        <f t="shared" si="15"/>
        <v>39968931</v>
      </c>
      <c r="L73" s="32">
        <f t="shared" si="15"/>
        <v>0</v>
      </c>
      <c r="M73" s="32">
        <f t="shared" si="15"/>
        <v>0</v>
      </c>
      <c r="N73" s="32">
        <f t="shared" si="13"/>
        <v>42501956</v>
      </c>
      <c r="O73" s="45">
        <f t="shared" si="14"/>
        <v>489.75543315434078</v>
      </c>
      <c r="P73" s="10"/>
    </row>
    <row r="74" spans="1:16">
      <c r="A74" s="12"/>
      <c r="B74" s="25">
        <v>361.1</v>
      </c>
      <c r="C74" s="20" t="s">
        <v>82</v>
      </c>
      <c r="D74" s="46">
        <v>221390</v>
      </c>
      <c r="E74" s="46">
        <v>-703</v>
      </c>
      <c r="F74" s="46">
        <v>12120</v>
      </c>
      <c r="G74" s="46">
        <v>-2199</v>
      </c>
      <c r="H74" s="46">
        <v>0</v>
      </c>
      <c r="I74" s="46">
        <v>37049</v>
      </c>
      <c r="J74" s="46">
        <v>0</v>
      </c>
      <c r="K74" s="46">
        <v>3305389</v>
      </c>
      <c r="L74" s="46">
        <v>0</v>
      </c>
      <c r="M74" s="46">
        <v>0</v>
      </c>
      <c r="N74" s="46">
        <f t="shared" si="13"/>
        <v>3573046</v>
      </c>
      <c r="O74" s="47">
        <f t="shared" si="14"/>
        <v>41.172662533705143</v>
      </c>
      <c r="P74" s="9"/>
    </row>
    <row r="75" spans="1:16">
      <c r="A75" s="12"/>
      <c r="B75" s="25">
        <v>361.2</v>
      </c>
      <c r="C75" s="20" t="s">
        <v>83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3241738</v>
      </c>
      <c r="L75" s="46">
        <v>0</v>
      </c>
      <c r="M75" s="46">
        <v>0</v>
      </c>
      <c r="N75" s="46">
        <f t="shared" ref="N75:N84" si="16">SUM(D75:M75)</f>
        <v>3241738</v>
      </c>
      <c r="O75" s="47">
        <f t="shared" si="14"/>
        <v>37.354958401511837</v>
      </c>
      <c r="P75" s="9"/>
    </row>
    <row r="76" spans="1:16">
      <c r="A76" s="12"/>
      <c r="B76" s="25">
        <v>361.3</v>
      </c>
      <c r="C76" s="20" t="s">
        <v>84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-329</v>
      </c>
      <c r="J76" s="46">
        <v>0</v>
      </c>
      <c r="K76" s="46">
        <v>-5303333</v>
      </c>
      <c r="L76" s="46">
        <v>0</v>
      </c>
      <c r="M76" s="46">
        <v>0</v>
      </c>
      <c r="N76" s="46">
        <f t="shared" si="16"/>
        <v>-5303662</v>
      </c>
      <c r="O76" s="47">
        <f t="shared" si="14"/>
        <v>-61.114770344080569</v>
      </c>
      <c r="P76" s="9"/>
    </row>
    <row r="77" spans="1:16">
      <c r="A77" s="12"/>
      <c r="B77" s="25">
        <v>361.4</v>
      </c>
      <c r="C77" s="20" t="s">
        <v>134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23080247</v>
      </c>
      <c r="L77" s="46">
        <v>0</v>
      </c>
      <c r="M77" s="46">
        <v>0</v>
      </c>
      <c r="N77" s="46">
        <f t="shared" si="16"/>
        <v>23080247</v>
      </c>
      <c r="O77" s="47">
        <f t="shared" si="14"/>
        <v>265.95661542716232</v>
      </c>
      <c r="P77" s="9"/>
    </row>
    <row r="78" spans="1:16">
      <c r="A78" s="12"/>
      <c r="B78" s="25">
        <v>362</v>
      </c>
      <c r="C78" s="20" t="s">
        <v>86</v>
      </c>
      <c r="D78" s="46">
        <v>1193547</v>
      </c>
      <c r="E78" s="46">
        <v>63387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6"/>
        <v>1256934</v>
      </c>
      <c r="O78" s="47">
        <f t="shared" si="14"/>
        <v>14.483810006683413</v>
      </c>
      <c r="P78" s="9"/>
    </row>
    <row r="79" spans="1:16">
      <c r="A79" s="12"/>
      <c r="B79" s="25">
        <v>364</v>
      </c>
      <c r="C79" s="20" t="s">
        <v>135</v>
      </c>
      <c r="D79" s="46">
        <v>19672</v>
      </c>
      <c r="E79" s="46">
        <v>38156</v>
      </c>
      <c r="F79" s="46">
        <v>0</v>
      </c>
      <c r="G79" s="46">
        <v>49140</v>
      </c>
      <c r="H79" s="46">
        <v>0</v>
      </c>
      <c r="I79" s="46">
        <v>54974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6"/>
        <v>161942</v>
      </c>
      <c r="O79" s="47">
        <f t="shared" si="14"/>
        <v>1.8660782189855039</v>
      </c>
      <c r="P79" s="9"/>
    </row>
    <row r="80" spans="1:16">
      <c r="A80" s="12"/>
      <c r="B80" s="25">
        <v>365</v>
      </c>
      <c r="C80" s="20" t="s">
        <v>136</v>
      </c>
      <c r="D80" s="46">
        <v>8314</v>
      </c>
      <c r="E80" s="46">
        <v>0</v>
      </c>
      <c r="F80" s="46">
        <v>0</v>
      </c>
      <c r="G80" s="46">
        <v>0</v>
      </c>
      <c r="H80" s="46">
        <v>0</v>
      </c>
      <c r="I80" s="46">
        <v>21181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6"/>
        <v>29495</v>
      </c>
      <c r="O80" s="47">
        <f t="shared" si="14"/>
        <v>0.339874628379157</v>
      </c>
      <c r="P80" s="9"/>
    </row>
    <row r="81" spans="1:119">
      <c r="A81" s="12"/>
      <c r="B81" s="25">
        <v>366</v>
      </c>
      <c r="C81" s="20" t="s">
        <v>89</v>
      </c>
      <c r="D81" s="46">
        <v>195746</v>
      </c>
      <c r="E81" s="46">
        <v>46216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6"/>
        <v>241962</v>
      </c>
      <c r="O81" s="47">
        <f t="shared" si="14"/>
        <v>2.7881588347814064</v>
      </c>
      <c r="P81" s="9"/>
    </row>
    <row r="82" spans="1:119">
      <c r="A82" s="12"/>
      <c r="B82" s="25">
        <v>368</v>
      </c>
      <c r="C82" s="20" t="s">
        <v>90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15638215</v>
      </c>
      <c r="L82" s="46">
        <v>0</v>
      </c>
      <c r="M82" s="46">
        <v>0</v>
      </c>
      <c r="N82" s="46">
        <f t="shared" si="16"/>
        <v>15638215</v>
      </c>
      <c r="O82" s="47">
        <f t="shared" si="14"/>
        <v>180.20113618031388</v>
      </c>
      <c r="P82" s="9"/>
    </row>
    <row r="83" spans="1:119">
      <c r="A83" s="12"/>
      <c r="B83" s="25">
        <v>369.3</v>
      </c>
      <c r="C83" s="20" t="s">
        <v>91</v>
      </c>
      <c r="D83" s="46">
        <v>219113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6"/>
        <v>219113</v>
      </c>
      <c r="O83" s="47">
        <f t="shared" si="14"/>
        <v>2.5248669078841233</v>
      </c>
      <c r="P83" s="9"/>
    </row>
    <row r="84" spans="1:119">
      <c r="A84" s="12"/>
      <c r="B84" s="25">
        <v>369.9</v>
      </c>
      <c r="C84" s="20" t="s">
        <v>92</v>
      </c>
      <c r="D84" s="46">
        <v>114970</v>
      </c>
      <c r="E84" s="46">
        <v>170087</v>
      </c>
      <c r="F84" s="46">
        <v>2021</v>
      </c>
      <c r="G84" s="46">
        <v>4395</v>
      </c>
      <c r="H84" s="46">
        <v>0</v>
      </c>
      <c r="I84" s="46">
        <v>64778</v>
      </c>
      <c r="J84" s="46">
        <v>0</v>
      </c>
      <c r="K84" s="46">
        <v>6675</v>
      </c>
      <c r="L84" s="46">
        <v>0</v>
      </c>
      <c r="M84" s="46">
        <v>0</v>
      </c>
      <c r="N84" s="46">
        <f t="shared" si="16"/>
        <v>362926</v>
      </c>
      <c r="O84" s="47">
        <f t="shared" si="14"/>
        <v>4.1820423590145426</v>
      </c>
      <c r="P84" s="9"/>
    </row>
    <row r="85" spans="1:119" ht="15.75">
      <c r="A85" s="29" t="s">
        <v>56</v>
      </c>
      <c r="B85" s="30"/>
      <c r="C85" s="31"/>
      <c r="D85" s="32">
        <f t="shared" ref="D85:M85" si="17">SUM(D86:D88)</f>
        <v>2554359</v>
      </c>
      <c r="E85" s="32">
        <f t="shared" si="17"/>
        <v>0</v>
      </c>
      <c r="F85" s="32">
        <f t="shared" si="17"/>
        <v>4435192</v>
      </c>
      <c r="G85" s="32">
        <f t="shared" si="17"/>
        <v>0</v>
      </c>
      <c r="H85" s="32">
        <f t="shared" si="17"/>
        <v>0</v>
      </c>
      <c r="I85" s="32">
        <f t="shared" si="17"/>
        <v>7833375</v>
      </c>
      <c r="J85" s="32">
        <f t="shared" si="17"/>
        <v>0</v>
      </c>
      <c r="K85" s="32">
        <f t="shared" si="17"/>
        <v>0</v>
      </c>
      <c r="L85" s="32">
        <f t="shared" si="17"/>
        <v>0</v>
      </c>
      <c r="M85" s="32">
        <f t="shared" si="17"/>
        <v>0</v>
      </c>
      <c r="N85" s="32">
        <f>SUM(D85:M85)</f>
        <v>14822926</v>
      </c>
      <c r="O85" s="45">
        <f t="shared" si="14"/>
        <v>170.80645756032357</v>
      </c>
      <c r="P85" s="9"/>
    </row>
    <row r="86" spans="1:119">
      <c r="A86" s="12"/>
      <c r="B86" s="25">
        <v>381</v>
      </c>
      <c r="C86" s="20" t="s">
        <v>93</v>
      </c>
      <c r="D86" s="46">
        <v>2184659</v>
      </c>
      <c r="E86" s="46">
        <v>0</v>
      </c>
      <c r="F86" s="46">
        <v>4435192</v>
      </c>
      <c r="G86" s="46">
        <v>0</v>
      </c>
      <c r="H86" s="46">
        <v>0</v>
      </c>
      <c r="I86" s="46">
        <v>6429625</v>
      </c>
      <c r="J86" s="46">
        <v>0</v>
      </c>
      <c r="K86" s="46">
        <v>0</v>
      </c>
      <c r="L86" s="46">
        <v>0</v>
      </c>
      <c r="M86" s="46">
        <v>0</v>
      </c>
      <c r="N86" s="46">
        <f>SUM(D86:M86)</f>
        <v>13049476</v>
      </c>
      <c r="O86" s="47">
        <f t="shared" si="14"/>
        <v>150.3707681316402</v>
      </c>
      <c r="P86" s="9"/>
    </row>
    <row r="87" spans="1:119">
      <c r="A87" s="12"/>
      <c r="B87" s="25">
        <v>383</v>
      </c>
      <c r="C87" s="20" t="s">
        <v>137</v>
      </c>
      <c r="D87" s="46">
        <v>369700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>SUM(D87:M87)</f>
        <v>369700</v>
      </c>
      <c r="O87" s="47">
        <f t="shared" si="14"/>
        <v>4.2601000207416284</v>
      </c>
      <c r="P87" s="9"/>
    </row>
    <row r="88" spans="1:119" ht="15.75" thickBot="1">
      <c r="A88" s="12"/>
      <c r="B88" s="25">
        <v>389.8</v>
      </c>
      <c r="C88" s="20" t="s">
        <v>139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1403750</v>
      </c>
      <c r="J88" s="46">
        <v>0</v>
      </c>
      <c r="K88" s="46">
        <v>0</v>
      </c>
      <c r="L88" s="46">
        <v>0</v>
      </c>
      <c r="M88" s="46">
        <v>0</v>
      </c>
      <c r="N88" s="46">
        <f>SUM(D88:M88)</f>
        <v>1403750</v>
      </c>
      <c r="O88" s="47">
        <f t="shared" si="14"/>
        <v>16.175589407941739</v>
      </c>
      <c r="P88" s="9"/>
    </row>
    <row r="89" spans="1:119" ht="16.5" thickBot="1">
      <c r="A89" s="14" t="s">
        <v>73</v>
      </c>
      <c r="B89" s="23"/>
      <c r="C89" s="22"/>
      <c r="D89" s="15">
        <f t="shared" ref="D89:M89" si="18">SUM(D5,D17,D30,D48,D66,D73,D85)</f>
        <v>88618136</v>
      </c>
      <c r="E89" s="15">
        <f t="shared" si="18"/>
        <v>6396709</v>
      </c>
      <c r="F89" s="15">
        <f t="shared" si="18"/>
        <v>4489926</v>
      </c>
      <c r="G89" s="15">
        <f t="shared" si="18"/>
        <v>1557172</v>
      </c>
      <c r="H89" s="15">
        <f t="shared" si="18"/>
        <v>0</v>
      </c>
      <c r="I89" s="15">
        <f t="shared" si="18"/>
        <v>44934486</v>
      </c>
      <c r="J89" s="15">
        <f t="shared" si="18"/>
        <v>0</v>
      </c>
      <c r="K89" s="15">
        <f t="shared" si="18"/>
        <v>41576256</v>
      </c>
      <c r="L89" s="15">
        <f t="shared" si="18"/>
        <v>0</v>
      </c>
      <c r="M89" s="15">
        <f t="shared" si="18"/>
        <v>0</v>
      </c>
      <c r="N89" s="15">
        <f>SUM(D89:M89)</f>
        <v>187572685</v>
      </c>
      <c r="O89" s="38">
        <f t="shared" si="14"/>
        <v>2161.423855177341</v>
      </c>
      <c r="P89" s="6"/>
      <c r="Q89" s="2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</row>
    <row r="90" spans="1:119">
      <c r="A90" s="16"/>
      <c r="B90" s="18"/>
      <c r="C90" s="18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9"/>
    </row>
    <row r="91" spans="1:119">
      <c r="A91" s="40"/>
      <c r="B91" s="41"/>
      <c r="C91" s="41"/>
      <c r="D91" s="42"/>
      <c r="E91" s="42"/>
      <c r="F91" s="42"/>
      <c r="G91" s="42"/>
      <c r="H91" s="42"/>
      <c r="I91" s="42"/>
      <c r="J91" s="42"/>
      <c r="K91" s="42"/>
      <c r="L91" s="48" t="s">
        <v>155</v>
      </c>
      <c r="M91" s="48"/>
      <c r="N91" s="48"/>
      <c r="O91" s="43">
        <v>86782</v>
      </c>
    </row>
    <row r="92" spans="1:119">
      <c r="A92" s="49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1"/>
    </row>
    <row r="93" spans="1:119" ht="15.75" customHeight="1" thickBot="1">
      <c r="A93" s="52" t="s">
        <v>119</v>
      </c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4"/>
    </row>
  </sheetData>
  <mergeCells count="10">
    <mergeCell ref="L91:N91"/>
    <mergeCell ref="A92:O92"/>
    <mergeCell ref="A93:O9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105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96</v>
      </c>
      <c r="B3" s="62"/>
      <c r="C3" s="63"/>
      <c r="D3" s="67" t="s">
        <v>50</v>
      </c>
      <c r="E3" s="68"/>
      <c r="F3" s="68"/>
      <c r="G3" s="68"/>
      <c r="H3" s="69"/>
      <c r="I3" s="67" t="s">
        <v>51</v>
      </c>
      <c r="J3" s="69"/>
      <c r="K3" s="67" t="s">
        <v>53</v>
      </c>
      <c r="L3" s="69"/>
      <c r="M3" s="36"/>
      <c r="N3" s="37"/>
      <c r="O3" s="70" t="s">
        <v>101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97</v>
      </c>
      <c r="F4" s="34" t="s">
        <v>98</v>
      </c>
      <c r="G4" s="34" t="s">
        <v>99</v>
      </c>
      <c r="H4" s="34" t="s">
        <v>6</v>
      </c>
      <c r="I4" s="34" t="s">
        <v>7</v>
      </c>
      <c r="J4" s="35" t="s">
        <v>100</v>
      </c>
      <c r="K4" s="35" t="s">
        <v>8</v>
      </c>
      <c r="L4" s="35" t="s">
        <v>9</v>
      </c>
      <c r="M4" s="35" t="s">
        <v>10</v>
      </c>
      <c r="N4" s="35" t="s">
        <v>52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50021929</v>
      </c>
      <c r="E5" s="27">
        <f t="shared" si="0"/>
        <v>3276610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1517494</v>
      </c>
      <c r="L5" s="27">
        <f t="shared" si="0"/>
        <v>0</v>
      </c>
      <c r="M5" s="27">
        <f t="shared" si="0"/>
        <v>0</v>
      </c>
      <c r="N5" s="28">
        <f>SUM(D5:M5)</f>
        <v>54816033</v>
      </c>
      <c r="O5" s="33">
        <f t="shared" ref="O5:O36" si="1">(N5/O$88)</f>
        <v>641.15318845326101</v>
      </c>
      <c r="P5" s="6"/>
    </row>
    <row r="6" spans="1:133">
      <c r="A6" s="12"/>
      <c r="B6" s="25">
        <v>311</v>
      </c>
      <c r="C6" s="20" t="s">
        <v>3</v>
      </c>
      <c r="D6" s="46">
        <v>36254701</v>
      </c>
      <c r="E6" s="46">
        <v>647884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36902585</v>
      </c>
      <c r="O6" s="47">
        <f t="shared" si="1"/>
        <v>431.6293744736596</v>
      </c>
      <c r="P6" s="9"/>
    </row>
    <row r="7" spans="1:133">
      <c r="A7" s="12"/>
      <c r="B7" s="25">
        <v>312.3</v>
      </c>
      <c r="C7" s="20" t="s">
        <v>11</v>
      </c>
      <c r="D7" s="46">
        <v>0</v>
      </c>
      <c r="E7" s="46">
        <v>191110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191110</v>
      </c>
      <c r="O7" s="47">
        <f t="shared" si="1"/>
        <v>2.2353092542341164</v>
      </c>
      <c r="P7" s="9"/>
    </row>
    <row r="8" spans="1:133">
      <c r="A8" s="12"/>
      <c r="B8" s="25">
        <v>312.41000000000003</v>
      </c>
      <c r="C8" s="20" t="s">
        <v>13</v>
      </c>
      <c r="D8" s="46">
        <v>0</v>
      </c>
      <c r="E8" s="46">
        <v>1374535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1374535</v>
      </c>
      <c r="O8" s="47">
        <f t="shared" si="1"/>
        <v>16.077184897539066</v>
      </c>
      <c r="P8" s="9"/>
    </row>
    <row r="9" spans="1:133">
      <c r="A9" s="12"/>
      <c r="B9" s="25">
        <v>312.42</v>
      </c>
      <c r="C9" s="20" t="s">
        <v>12</v>
      </c>
      <c r="D9" s="46">
        <v>0</v>
      </c>
      <c r="E9" s="46">
        <v>87751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87751</v>
      </c>
      <c r="O9" s="47">
        <f t="shared" si="1"/>
        <v>1.0263755029475063</v>
      </c>
      <c r="P9" s="9"/>
    </row>
    <row r="10" spans="1:133">
      <c r="A10" s="12"/>
      <c r="B10" s="25">
        <v>312.51</v>
      </c>
      <c r="C10" s="20" t="s">
        <v>103</v>
      </c>
      <c r="D10" s="46">
        <v>842565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842565</v>
      </c>
      <c r="L10" s="46">
        <v>0</v>
      </c>
      <c r="M10" s="46">
        <v>0</v>
      </c>
      <c r="N10" s="46">
        <f>SUM(D10:M10)</f>
        <v>1685130</v>
      </c>
      <c r="O10" s="47">
        <f t="shared" si="1"/>
        <v>19.71004491438196</v>
      </c>
      <c r="P10" s="9"/>
    </row>
    <row r="11" spans="1:133">
      <c r="A11" s="12"/>
      <c r="B11" s="25">
        <v>312.52</v>
      </c>
      <c r="C11" s="20" t="s">
        <v>124</v>
      </c>
      <c r="D11" s="46">
        <v>674930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674929</v>
      </c>
      <c r="L11" s="46">
        <v>0</v>
      </c>
      <c r="M11" s="46">
        <v>0</v>
      </c>
      <c r="N11" s="46">
        <f>SUM(D11:M11)</f>
        <v>1349859</v>
      </c>
      <c r="O11" s="47">
        <f t="shared" si="1"/>
        <v>15.788563207635445</v>
      </c>
      <c r="P11" s="9"/>
    </row>
    <row r="12" spans="1:133">
      <c r="A12" s="12"/>
      <c r="B12" s="25">
        <v>314.10000000000002</v>
      </c>
      <c r="C12" s="20" t="s">
        <v>14</v>
      </c>
      <c r="D12" s="46">
        <v>6544219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6544219</v>
      </c>
      <c r="O12" s="47">
        <f t="shared" si="1"/>
        <v>76.544154112473095</v>
      </c>
      <c r="P12" s="9"/>
    </row>
    <row r="13" spans="1:133">
      <c r="A13" s="12"/>
      <c r="B13" s="25">
        <v>314.39999999999998</v>
      </c>
      <c r="C13" s="20" t="s">
        <v>15</v>
      </c>
      <c r="D13" s="46">
        <v>127230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127230</v>
      </c>
      <c r="O13" s="47">
        <f t="shared" si="1"/>
        <v>1.4881397960138485</v>
      </c>
      <c r="P13" s="9"/>
    </row>
    <row r="14" spans="1:133">
      <c r="A14" s="12"/>
      <c r="B14" s="25">
        <v>315</v>
      </c>
      <c r="C14" s="20" t="s">
        <v>125</v>
      </c>
      <c r="D14" s="46">
        <v>4809552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4809552</v>
      </c>
      <c r="O14" s="47">
        <f t="shared" si="1"/>
        <v>56.254701974361375</v>
      </c>
      <c r="P14" s="9"/>
    </row>
    <row r="15" spans="1:133">
      <c r="A15" s="12"/>
      <c r="B15" s="25">
        <v>316</v>
      </c>
      <c r="C15" s="20" t="s">
        <v>126</v>
      </c>
      <c r="D15" s="46">
        <v>768732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768732</v>
      </c>
      <c r="O15" s="47">
        <f t="shared" si="1"/>
        <v>8.9914381959389917</v>
      </c>
      <c r="P15" s="9"/>
    </row>
    <row r="16" spans="1:133">
      <c r="A16" s="12"/>
      <c r="B16" s="25">
        <v>319</v>
      </c>
      <c r="C16" s="20" t="s">
        <v>18</v>
      </c>
      <c r="D16" s="46">
        <v>0</v>
      </c>
      <c r="E16" s="46">
        <v>975330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975330</v>
      </c>
      <c r="O16" s="47">
        <f t="shared" si="1"/>
        <v>11.40790212407598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SUM(D18:D26)</f>
        <v>10485603</v>
      </c>
      <c r="E17" s="32">
        <f t="shared" si="3"/>
        <v>0</v>
      </c>
      <c r="F17" s="32">
        <f t="shared" si="3"/>
        <v>22444</v>
      </c>
      <c r="G17" s="32">
        <f t="shared" si="3"/>
        <v>0</v>
      </c>
      <c r="H17" s="32">
        <f t="shared" si="3"/>
        <v>0</v>
      </c>
      <c r="I17" s="32">
        <f t="shared" si="3"/>
        <v>539643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11047690</v>
      </c>
      <c r="O17" s="45">
        <f t="shared" si="1"/>
        <v>129.21879386170113</v>
      </c>
      <c r="P17" s="10"/>
    </row>
    <row r="18" spans="1:16">
      <c r="A18" s="12"/>
      <c r="B18" s="25">
        <v>322</v>
      </c>
      <c r="C18" s="20" t="s">
        <v>0</v>
      </c>
      <c r="D18" s="46">
        <v>4533881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4533881</v>
      </c>
      <c r="O18" s="47">
        <f t="shared" si="1"/>
        <v>53.030328904276224</v>
      </c>
      <c r="P18" s="9"/>
    </row>
    <row r="19" spans="1:16">
      <c r="A19" s="12"/>
      <c r="B19" s="25">
        <v>323.10000000000002</v>
      </c>
      <c r="C19" s="20" t="s">
        <v>20</v>
      </c>
      <c r="D19" s="46">
        <v>5006920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5006920</v>
      </c>
      <c r="O19" s="47">
        <f t="shared" si="1"/>
        <v>58.563207635444932</v>
      </c>
      <c r="P19" s="9"/>
    </row>
    <row r="20" spans="1:16">
      <c r="A20" s="12"/>
      <c r="B20" s="25">
        <v>323.39999999999998</v>
      </c>
      <c r="C20" s="20" t="s">
        <v>21</v>
      </c>
      <c r="D20" s="46">
        <v>35117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35117</v>
      </c>
      <c r="O20" s="47">
        <f t="shared" si="1"/>
        <v>0.4107443623093478</v>
      </c>
      <c r="P20" s="9"/>
    </row>
    <row r="21" spans="1:16">
      <c r="A21" s="12"/>
      <c r="B21" s="25">
        <v>323.7</v>
      </c>
      <c r="C21" s="20" t="s">
        <v>22</v>
      </c>
      <c r="D21" s="46">
        <v>719951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719951</v>
      </c>
      <c r="O21" s="47">
        <f t="shared" si="1"/>
        <v>8.4208734911574812</v>
      </c>
      <c r="P21" s="9"/>
    </row>
    <row r="22" spans="1:16">
      <c r="A22" s="12"/>
      <c r="B22" s="25">
        <v>323.89999999999998</v>
      </c>
      <c r="C22" s="20" t="s">
        <v>23</v>
      </c>
      <c r="D22" s="46">
        <v>83712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83712</v>
      </c>
      <c r="O22" s="47">
        <f t="shared" si="1"/>
        <v>0.97913352671470011</v>
      </c>
      <c r="P22" s="9"/>
    </row>
    <row r="23" spans="1:16">
      <c r="A23" s="12"/>
      <c r="B23" s="25">
        <v>324.20999999999998</v>
      </c>
      <c r="C23" s="20" t="s">
        <v>24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539643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539643</v>
      </c>
      <c r="O23" s="47">
        <f t="shared" si="1"/>
        <v>6.3119093290914199</v>
      </c>
      <c r="P23" s="9"/>
    </row>
    <row r="24" spans="1:16">
      <c r="A24" s="12"/>
      <c r="B24" s="25">
        <v>324.61</v>
      </c>
      <c r="C24" s="20" t="s">
        <v>115</v>
      </c>
      <c r="D24" s="46">
        <v>553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553</v>
      </c>
      <c r="O24" s="47">
        <f t="shared" si="1"/>
        <v>6.468138860297558E-3</v>
      </c>
      <c r="P24" s="9"/>
    </row>
    <row r="25" spans="1:16">
      <c r="A25" s="12"/>
      <c r="B25" s="25">
        <v>325.10000000000002</v>
      </c>
      <c r="C25" s="20" t="s">
        <v>26</v>
      </c>
      <c r="D25" s="46">
        <v>12129</v>
      </c>
      <c r="E25" s="46">
        <v>0</v>
      </c>
      <c r="F25" s="46">
        <v>22444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34573</v>
      </c>
      <c r="O25" s="47">
        <f t="shared" si="1"/>
        <v>0.40438149153176756</v>
      </c>
      <c r="P25" s="9"/>
    </row>
    <row r="26" spans="1:16">
      <c r="A26" s="12"/>
      <c r="B26" s="25">
        <v>329</v>
      </c>
      <c r="C26" s="20" t="s">
        <v>27</v>
      </c>
      <c r="D26" s="46">
        <v>93340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5">SUM(D26:M26)</f>
        <v>93340</v>
      </c>
      <c r="O26" s="47">
        <f t="shared" si="1"/>
        <v>1.0917469823149621</v>
      </c>
      <c r="P26" s="9"/>
    </row>
    <row r="27" spans="1:16" ht="15.75">
      <c r="A27" s="29" t="s">
        <v>29</v>
      </c>
      <c r="B27" s="30"/>
      <c r="C27" s="31"/>
      <c r="D27" s="32">
        <f t="shared" ref="D27:M27" si="6">SUM(D28:D43)</f>
        <v>7574908</v>
      </c>
      <c r="E27" s="32">
        <f t="shared" si="6"/>
        <v>1413281</v>
      </c>
      <c r="F27" s="32">
        <f t="shared" si="6"/>
        <v>0</v>
      </c>
      <c r="G27" s="32">
        <f t="shared" si="6"/>
        <v>2121609</v>
      </c>
      <c r="H27" s="32">
        <f t="shared" si="6"/>
        <v>0</v>
      </c>
      <c r="I27" s="32">
        <f t="shared" si="6"/>
        <v>1650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11111448</v>
      </c>
      <c r="O27" s="45">
        <f t="shared" si="1"/>
        <v>129.96453635257791</v>
      </c>
      <c r="P27" s="10"/>
    </row>
    <row r="28" spans="1:16">
      <c r="A28" s="12"/>
      <c r="B28" s="25">
        <v>331.2</v>
      </c>
      <c r="C28" s="20" t="s">
        <v>28</v>
      </c>
      <c r="D28" s="46">
        <v>91385</v>
      </c>
      <c r="E28" s="46">
        <v>6565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97950</v>
      </c>
      <c r="O28" s="47">
        <f t="shared" si="1"/>
        <v>1.1456676335735005</v>
      </c>
      <c r="P28" s="9"/>
    </row>
    <row r="29" spans="1:16">
      <c r="A29" s="12"/>
      <c r="B29" s="25">
        <v>331.39</v>
      </c>
      <c r="C29" s="20" t="s">
        <v>33</v>
      </c>
      <c r="D29" s="46">
        <v>0</v>
      </c>
      <c r="E29" s="46">
        <v>251415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251415</v>
      </c>
      <c r="O29" s="47">
        <f t="shared" si="1"/>
        <v>2.9406638907083371</v>
      </c>
      <c r="P29" s="9"/>
    </row>
    <row r="30" spans="1:16">
      <c r="A30" s="12"/>
      <c r="B30" s="25">
        <v>331.49</v>
      </c>
      <c r="C30" s="20" t="s">
        <v>34</v>
      </c>
      <c r="D30" s="46">
        <v>0</v>
      </c>
      <c r="E30" s="46">
        <v>0</v>
      </c>
      <c r="F30" s="46">
        <v>0</v>
      </c>
      <c r="G30" s="46">
        <v>1827114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1827114</v>
      </c>
      <c r="O30" s="47">
        <f t="shared" si="1"/>
        <v>21.370754187330402</v>
      </c>
      <c r="P30" s="9"/>
    </row>
    <row r="31" spans="1:16">
      <c r="A31" s="12"/>
      <c r="B31" s="25">
        <v>331.5</v>
      </c>
      <c r="C31" s="20" t="s">
        <v>30</v>
      </c>
      <c r="D31" s="46">
        <v>0</v>
      </c>
      <c r="E31" s="46">
        <v>459221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459221</v>
      </c>
      <c r="O31" s="47">
        <f t="shared" si="1"/>
        <v>5.3712571348367177</v>
      </c>
      <c r="P31" s="9"/>
    </row>
    <row r="32" spans="1:16">
      <c r="A32" s="12"/>
      <c r="B32" s="25">
        <v>331.9</v>
      </c>
      <c r="C32" s="20" t="s">
        <v>31</v>
      </c>
      <c r="D32" s="46">
        <v>0</v>
      </c>
      <c r="E32" s="46">
        <v>0</v>
      </c>
      <c r="F32" s="46">
        <v>0</v>
      </c>
      <c r="G32" s="46">
        <v>248202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248202</v>
      </c>
      <c r="O32" s="47">
        <f t="shared" si="1"/>
        <v>2.9030831851782541</v>
      </c>
      <c r="P32" s="9"/>
    </row>
    <row r="33" spans="1:16">
      <c r="A33" s="12"/>
      <c r="B33" s="25">
        <v>334.5</v>
      </c>
      <c r="C33" s="20" t="s">
        <v>38</v>
      </c>
      <c r="D33" s="46">
        <v>0</v>
      </c>
      <c r="E33" s="46">
        <v>63164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7">SUM(D33:M33)</f>
        <v>63164</v>
      </c>
      <c r="O33" s="47">
        <f t="shared" si="1"/>
        <v>0.73879479741742304</v>
      </c>
      <c r="P33" s="9"/>
    </row>
    <row r="34" spans="1:16">
      <c r="A34" s="12"/>
      <c r="B34" s="25">
        <v>335.12</v>
      </c>
      <c r="C34" s="20" t="s">
        <v>127</v>
      </c>
      <c r="D34" s="46">
        <v>1731246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1731246</v>
      </c>
      <c r="O34" s="47">
        <f t="shared" si="1"/>
        <v>20.249438570225507</v>
      </c>
      <c r="P34" s="9"/>
    </row>
    <row r="35" spans="1:16">
      <c r="A35" s="12"/>
      <c r="B35" s="25">
        <v>335.14</v>
      </c>
      <c r="C35" s="20" t="s">
        <v>128</v>
      </c>
      <c r="D35" s="46">
        <v>888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888</v>
      </c>
      <c r="O35" s="47">
        <f t="shared" si="1"/>
        <v>1.0386450828108917E-2</v>
      </c>
      <c r="P35" s="9"/>
    </row>
    <row r="36" spans="1:16">
      <c r="A36" s="12"/>
      <c r="B36" s="25">
        <v>335.15</v>
      </c>
      <c r="C36" s="20" t="s">
        <v>129</v>
      </c>
      <c r="D36" s="46">
        <v>32574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32574</v>
      </c>
      <c r="O36" s="47">
        <f t="shared" si="1"/>
        <v>0.38100028071488723</v>
      </c>
      <c r="P36" s="9"/>
    </row>
    <row r="37" spans="1:16">
      <c r="A37" s="12"/>
      <c r="B37" s="25">
        <v>335.18</v>
      </c>
      <c r="C37" s="20" t="s">
        <v>130</v>
      </c>
      <c r="D37" s="46">
        <v>4953037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4953037</v>
      </c>
      <c r="O37" s="47">
        <f t="shared" ref="O37:O68" si="8">(N37/O$88)</f>
        <v>57.932967624216339</v>
      </c>
      <c r="P37" s="9"/>
    </row>
    <row r="38" spans="1:16">
      <c r="A38" s="12"/>
      <c r="B38" s="25">
        <v>335.21</v>
      </c>
      <c r="C38" s="20" t="s">
        <v>45</v>
      </c>
      <c r="D38" s="46">
        <v>1590</v>
      </c>
      <c r="E38" s="46">
        <v>0</v>
      </c>
      <c r="F38" s="46">
        <v>0</v>
      </c>
      <c r="G38" s="46">
        <v>0</v>
      </c>
      <c r="H38" s="46">
        <v>0</v>
      </c>
      <c r="I38" s="46">
        <v>1650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3240</v>
      </c>
      <c r="O38" s="47">
        <f t="shared" si="8"/>
        <v>3.7896509778235242E-2</v>
      </c>
      <c r="P38" s="9"/>
    </row>
    <row r="39" spans="1:16">
      <c r="A39" s="12"/>
      <c r="B39" s="25">
        <v>335.49</v>
      </c>
      <c r="C39" s="20" t="s">
        <v>46</v>
      </c>
      <c r="D39" s="46">
        <v>50367</v>
      </c>
      <c r="E39" s="46">
        <v>632916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683283</v>
      </c>
      <c r="O39" s="47">
        <f t="shared" si="8"/>
        <v>7.9919879292598486</v>
      </c>
      <c r="P39" s="9"/>
    </row>
    <row r="40" spans="1:16">
      <c r="A40" s="12"/>
      <c r="B40" s="25">
        <v>337.2</v>
      </c>
      <c r="C40" s="20" t="s">
        <v>47</v>
      </c>
      <c r="D40" s="46">
        <v>323764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323764</v>
      </c>
      <c r="O40" s="47">
        <f t="shared" si="8"/>
        <v>3.786890614765603</v>
      </c>
      <c r="P40" s="9"/>
    </row>
    <row r="41" spans="1:16">
      <c r="A41" s="12"/>
      <c r="B41" s="25">
        <v>337.7</v>
      </c>
      <c r="C41" s="20" t="s">
        <v>109</v>
      </c>
      <c r="D41" s="46">
        <v>0</v>
      </c>
      <c r="E41" s="46">
        <v>0</v>
      </c>
      <c r="F41" s="46">
        <v>0</v>
      </c>
      <c r="G41" s="46">
        <v>46293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46293</v>
      </c>
      <c r="O41" s="47">
        <f t="shared" si="8"/>
        <v>0.54146392813698885</v>
      </c>
      <c r="P41" s="9"/>
    </row>
    <row r="42" spans="1:16">
      <c r="A42" s="12"/>
      <c r="B42" s="25">
        <v>338</v>
      </c>
      <c r="C42" s="20" t="s">
        <v>49</v>
      </c>
      <c r="D42" s="46">
        <v>288120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288120</v>
      </c>
      <c r="O42" s="47">
        <f t="shared" si="8"/>
        <v>3.3699822213904742</v>
      </c>
      <c r="P42" s="9"/>
    </row>
    <row r="43" spans="1:16">
      <c r="A43" s="12"/>
      <c r="B43" s="25">
        <v>339</v>
      </c>
      <c r="C43" s="20" t="s">
        <v>110</v>
      </c>
      <c r="D43" s="46">
        <v>101937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101937</v>
      </c>
      <c r="O43" s="47">
        <f t="shared" si="8"/>
        <v>1.1923013942172733</v>
      </c>
      <c r="P43" s="9"/>
    </row>
    <row r="44" spans="1:16" ht="15.75">
      <c r="A44" s="29" t="s">
        <v>54</v>
      </c>
      <c r="B44" s="30"/>
      <c r="C44" s="31"/>
      <c r="D44" s="32">
        <f t="shared" ref="D44:M44" si="9">SUM(D45:D62)</f>
        <v>12617473</v>
      </c>
      <c r="E44" s="32">
        <f t="shared" si="9"/>
        <v>4410</v>
      </c>
      <c r="F44" s="32">
        <f t="shared" si="9"/>
        <v>0</v>
      </c>
      <c r="G44" s="32">
        <f t="shared" si="9"/>
        <v>4500</v>
      </c>
      <c r="H44" s="32">
        <f t="shared" si="9"/>
        <v>0</v>
      </c>
      <c r="I44" s="32">
        <f t="shared" si="9"/>
        <v>32967858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>SUM(D44:M44)</f>
        <v>45594241</v>
      </c>
      <c r="O44" s="45">
        <f t="shared" si="8"/>
        <v>533.29092589126981</v>
      </c>
      <c r="P44" s="10"/>
    </row>
    <row r="45" spans="1:16">
      <c r="A45" s="12"/>
      <c r="B45" s="25">
        <v>341.9</v>
      </c>
      <c r="C45" s="20" t="s">
        <v>131</v>
      </c>
      <c r="D45" s="46">
        <v>188730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62" si="10">SUM(D45:M45)</f>
        <v>188730</v>
      </c>
      <c r="O45" s="47">
        <f t="shared" si="8"/>
        <v>2.2074716945822028</v>
      </c>
      <c r="P45" s="9"/>
    </row>
    <row r="46" spans="1:16">
      <c r="A46" s="12"/>
      <c r="B46" s="25">
        <v>342.1</v>
      </c>
      <c r="C46" s="20" t="s">
        <v>58</v>
      </c>
      <c r="D46" s="46">
        <v>640332</v>
      </c>
      <c r="E46" s="46">
        <v>0</v>
      </c>
      <c r="F46" s="46">
        <v>0</v>
      </c>
      <c r="G46" s="46">
        <v>0</v>
      </c>
      <c r="H46" s="46">
        <v>0</v>
      </c>
      <c r="I46" s="46">
        <v>9600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649932</v>
      </c>
      <c r="O46" s="47">
        <f t="shared" si="8"/>
        <v>7.6018995040703663</v>
      </c>
      <c r="P46" s="9"/>
    </row>
    <row r="47" spans="1:16">
      <c r="A47" s="12"/>
      <c r="B47" s="25">
        <v>342.2</v>
      </c>
      <c r="C47" s="20" t="s">
        <v>59</v>
      </c>
      <c r="D47" s="46">
        <v>687729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687729</v>
      </c>
      <c r="O47" s="47">
        <f t="shared" si="8"/>
        <v>8.0439903621222051</v>
      </c>
      <c r="P47" s="9"/>
    </row>
    <row r="48" spans="1:16">
      <c r="A48" s="12"/>
      <c r="B48" s="25">
        <v>342.5</v>
      </c>
      <c r="C48" s="20" t="s">
        <v>60</v>
      </c>
      <c r="D48" s="46">
        <v>460300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460300</v>
      </c>
      <c r="O48" s="47">
        <f t="shared" si="8"/>
        <v>5.3838776083091604</v>
      </c>
      <c r="P48" s="9"/>
    </row>
    <row r="49" spans="1:16">
      <c r="A49" s="12"/>
      <c r="B49" s="25">
        <v>342.6</v>
      </c>
      <c r="C49" s="20" t="s">
        <v>61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1599351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1599351</v>
      </c>
      <c r="O49" s="47">
        <f t="shared" si="8"/>
        <v>18.706734818003181</v>
      </c>
      <c r="P49" s="9"/>
    </row>
    <row r="50" spans="1:16">
      <c r="A50" s="12"/>
      <c r="B50" s="25">
        <v>343.3</v>
      </c>
      <c r="C50" s="20" t="s">
        <v>62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13426769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13426769</v>
      </c>
      <c r="O50" s="47">
        <f t="shared" si="8"/>
        <v>157.0455810798166</v>
      </c>
      <c r="P50" s="9"/>
    </row>
    <row r="51" spans="1:16">
      <c r="A51" s="12"/>
      <c r="B51" s="25">
        <v>343.4</v>
      </c>
      <c r="C51" s="20" t="s">
        <v>63</v>
      </c>
      <c r="D51" s="46">
        <v>1530724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1530724</v>
      </c>
      <c r="O51" s="47">
        <f t="shared" si="8"/>
        <v>17.904042294376346</v>
      </c>
      <c r="P51" s="9"/>
    </row>
    <row r="52" spans="1:16">
      <c r="A52" s="12"/>
      <c r="B52" s="25">
        <v>343.5</v>
      </c>
      <c r="C52" s="20" t="s">
        <v>64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13640505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13640505</v>
      </c>
      <c r="O52" s="47">
        <f t="shared" si="8"/>
        <v>159.54553429400207</v>
      </c>
      <c r="P52" s="9"/>
    </row>
    <row r="53" spans="1:16">
      <c r="A53" s="12"/>
      <c r="B53" s="25">
        <v>343.6</v>
      </c>
      <c r="C53" s="20" t="s">
        <v>65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515724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515724</v>
      </c>
      <c r="O53" s="47">
        <f t="shared" si="8"/>
        <v>6.0321418545896881</v>
      </c>
      <c r="P53" s="9"/>
    </row>
    <row r="54" spans="1:16">
      <c r="A54" s="12"/>
      <c r="B54" s="25">
        <v>343.7</v>
      </c>
      <c r="C54" s="20" t="s">
        <v>66</v>
      </c>
      <c r="D54" s="46">
        <v>3027032</v>
      </c>
      <c r="E54" s="46">
        <v>0</v>
      </c>
      <c r="F54" s="46">
        <v>0</v>
      </c>
      <c r="G54" s="46">
        <v>0</v>
      </c>
      <c r="H54" s="46">
        <v>0</v>
      </c>
      <c r="I54" s="46">
        <v>3710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3030742</v>
      </c>
      <c r="O54" s="47">
        <f t="shared" si="8"/>
        <v>35.448933283428467</v>
      </c>
      <c r="P54" s="9"/>
    </row>
    <row r="55" spans="1:16">
      <c r="A55" s="12"/>
      <c r="B55" s="25">
        <v>343.9</v>
      </c>
      <c r="C55" s="20" t="s">
        <v>67</v>
      </c>
      <c r="D55" s="46">
        <v>96588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96588</v>
      </c>
      <c r="O55" s="47">
        <f t="shared" si="8"/>
        <v>1.1297370637222794</v>
      </c>
      <c r="P55" s="9"/>
    </row>
    <row r="56" spans="1:16">
      <c r="A56" s="12"/>
      <c r="B56" s="25">
        <v>344.5</v>
      </c>
      <c r="C56" s="20" t="s">
        <v>132</v>
      </c>
      <c r="D56" s="46">
        <v>0</v>
      </c>
      <c r="E56" s="46">
        <v>0</v>
      </c>
      <c r="F56" s="46">
        <v>0</v>
      </c>
      <c r="G56" s="46">
        <v>4500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4500</v>
      </c>
      <c r="O56" s="47">
        <f t="shared" si="8"/>
        <v>5.2634041358660053E-2</v>
      </c>
      <c r="P56" s="9"/>
    </row>
    <row r="57" spans="1:16">
      <c r="A57" s="12"/>
      <c r="B57" s="25">
        <v>344.9</v>
      </c>
      <c r="C57" s="20" t="s">
        <v>133</v>
      </c>
      <c r="D57" s="46">
        <v>73600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73600</v>
      </c>
      <c r="O57" s="47">
        <f t="shared" si="8"/>
        <v>0.86085898755497336</v>
      </c>
      <c r="P57" s="9"/>
    </row>
    <row r="58" spans="1:16">
      <c r="A58" s="12"/>
      <c r="B58" s="25">
        <v>345.1</v>
      </c>
      <c r="C58" s="20" t="s">
        <v>69</v>
      </c>
      <c r="D58" s="46">
        <v>9122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9122</v>
      </c>
      <c r="O58" s="47">
        <f t="shared" si="8"/>
        <v>0.10669505006082156</v>
      </c>
      <c r="P58" s="9"/>
    </row>
    <row r="59" spans="1:16">
      <c r="A59" s="12"/>
      <c r="B59" s="25">
        <v>347.1</v>
      </c>
      <c r="C59" s="20" t="s">
        <v>70</v>
      </c>
      <c r="D59" s="46">
        <v>1141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1141</v>
      </c>
      <c r="O59" s="47">
        <f t="shared" si="8"/>
        <v>1.3345653597829138E-2</v>
      </c>
      <c r="P59" s="9"/>
    </row>
    <row r="60" spans="1:16">
      <c r="A60" s="12"/>
      <c r="B60" s="25">
        <v>347.2</v>
      </c>
      <c r="C60" s="20" t="s">
        <v>71</v>
      </c>
      <c r="D60" s="46">
        <v>1035636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1035636</v>
      </c>
      <c r="O60" s="47">
        <f t="shared" si="8"/>
        <v>12.113268457003837</v>
      </c>
      <c r="P60" s="9"/>
    </row>
    <row r="61" spans="1:16">
      <c r="A61" s="12"/>
      <c r="B61" s="25">
        <v>347.5</v>
      </c>
      <c r="C61" s="20" t="s">
        <v>72</v>
      </c>
      <c r="D61" s="46">
        <v>861885</v>
      </c>
      <c r="E61" s="46">
        <v>0</v>
      </c>
      <c r="F61" s="46">
        <v>0</v>
      </c>
      <c r="G61" s="46">
        <v>0</v>
      </c>
      <c r="H61" s="46">
        <v>0</v>
      </c>
      <c r="I61" s="46">
        <v>3677157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4539042</v>
      </c>
      <c r="O61" s="47">
        <f t="shared" si="8"/>
        <v>53.090694301487787</v>
      </c>
      <c r="P61" s="9"/>
    </row>
    <row r="62" spans="1:16">
      <c r="A62" s="12"/>
      <c r="B62" s="25">
        <v>349</v>
      </c>
      <c r="C62" s="20" t="s">
        <v>1</v>
      </c>
      <c r="D62" s="46">
        <v>4004654</v>
      </c>
      <c r="E62" s="46">
        <v>4410</v>
      </c>
      <c r="F62" s="46">
        <v>0</v>
      </c>
      <c r="G62" s="46">
        <v>0</v>
      </c>
      <c r="H62" s="46">
        <v>0</v>
      </c>
      <c r="I62" s="46">
        <v>95042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4104106</v>
      </c>
      <c r="O62" s="47">
        <f t="shared" si="8"/>
        <v>48.003485543183309</v>
      </c>
      <c r="P62" s="9"/>
    </row>
    <row r="63" spans="1:16" ht="15.75">
      <c r="A63" s="29" t="s">
        <v>55</v>
      </c>
      <c r="B63" s="30"/>
      <c r="C63" s="31"/>
      <c r="D63" s="32">
        <f t="shared" ref="D63:M63" si="11">SUM(D64:D68)</f>
        <v>782099</v>
      </c>
      <c r="E63" s="32">
        <f t="shared" si="11"/>
        <v>63239</v>
      </c>
      <c r="F63" s="32">
        <f t="shared" si="11"/>
        <v>0</v>
      </c>
      <c r="G63" s="32">
        <f t="shared" si="11"/>
        <v>0</v>
      </c>
      <c r="H63" s="32">
        <f t="shared" si="11"/>
        <v>0</v>
      </c>
      <c r="I63" s="32">
        <f t="shared" si="11"/>
        <v>0</v>
      </c>
      <c r="J63" s="32">
        <f t="shared" si="11"/>
        <v>0</v>
      </c>
      <c r="K63" s="32">
        <f t="shared" si="11"/>
        <v>0</v>
      </c>
      <c r="L63" s="32">
        <f t="shared" si="11"/>
        <v>0</v>
      </c>
      <c r="M63" s="32">
        <f t="shared" si="11"/>
        <v>0</v>
      </c>
      <c r="N63" s="32">
        <f t="shared" ref="N63:N70" si="12">SUM(D63:M63)</f>
        <v>845338</v>
      </c>
      <c r="O63" s="45">
        <f t="shared" si="8"/>
        <v>9.8874567231215487</v>
      </c>
      <c r="P63" s="10"/>
    </row>
    <row r="64" spans="1:16">
      <c r="A64" s="13"/>
      <c r="B64" s="39">
        <v>351.1</v>
      </c>
      <c r="C64" s="21" t="s">
        <v>75</v>
      </c>
      <c r="D64" s="46">
        <v>429128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429128</v>
      </c>
      <c r="O64" s="47">
        <f t="shared" si="8"/>
        <v>5.0192757555909049</v>
      </c>
      <c r="P64" s="9"/>
    </row>
    <row r="65" spans="1:16">
      <c r="A65" s="13"/>
      <c r="B65" s="39">
        <v>351.3</v>
      </c>
      <c r="C65" s="21" t="s">
        <v>76</v>
      </c>
      <c r="D65" s="46">
        <v>13452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13452</v>
      </c>
      <c r="O65" s="47">
        <f t="shared" si="8"/>
        <v>0.15734069430148778</v>
      </c>
      <c r="P65" s="9"/>
    </row>
    <row r="66" spans="1:16">
      <c r="A66" s="13"/>
      <c r="B66" s="39">
        <v>352</v>
      </c>
      <c r="C66" s="21" t="s">
        <v>77</v>
      </c>
      <c r="D66" s="46">
        <v>3908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3908</v>
      </c>
      <c r="O66" s="47">
        <f t="shared" si="8"/>
        <v>4.5709740806587441E-2</v>
      </c>
      <c r="P66" s="9"/>
    </row>
    <row r="67" spans="1:16">
      <c r="A67" s="13"/>
      <c r="B67" s="39">
        <v>354</v>
      </c>
      <c r="C67" s="21" t="s">
        <v>78</v>
      </c>
      <c r="D67" s="46">
        <v>335611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335611</v>
      </c>
      <c r="O67" s="47">
        <f t="shared" si="8"/>
        <v>3.925458500982502</v>
      </c>
      <c r="P67" s="9"/>
    </row>
    <row r="68" spans="1:16">
      <c r="A68" s="13"/>
      <c r="B68" s="39">
        <v>359</v>
      </c>
      <c r="C68" s="21" t="s">
        <v>111</v>
      </c>
      <c r="D68" s="46">
        <v>0</v>
      </c>
      <c r="E68" s="46">
        <v>63239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63239</v>
      </c>
      <c r="O68" s="47">
        <f t="shared" si="8"/>
        <v>0.73967203144006732</v>
      </c>
      <c r="P68" s="9"/>
    </row>
    <row r="69" spans="1:16" ht="15.75">
      <c r="A69" s="29" t="s">
        <v>4</v>
      </c>
      <c r="B69" s="30"/>
      <c r="C69" s="31"/>
      <c r="D69" s="32">
        <f t="shared" ref="D69:M69" si="13">SUM(D70:D80)</f>
        <v>3158085</v>
      </c>
      <c r="E69" s="32">
        <f t="shared" si="13"/>
        <v>452537</v>
      </c>
      <c r="F69" s="32">
        <f t="shared" si="13"/>
        <v>214504</v>
      </c>
      <c r="G69" s="32">
        <f t="shared" si="13"/>
        <v>204797</v>
      </c>
      <c r="H69" s="32">
        <f t="shared" si="13"/>
        <v>0</v>
      </c>
      <c r="I69" s="32">
        <f t="shared" si="13"/>
        <v>374612</v>
      </c>
      <c r="J69" s="32">
        <f t="shared" si="13"/>
        <v>0</v>
      </c>
      <c r="K69" s="32">
        <f t="shared" si="13"/>
        <v>42548996</v>
      </c>
      <c r="L69" s="32">
        <f t="shared" si="13"/>
        <v>0</v>
      </c>
      <c r="M69" s="32">
        <f t="shared" si="13"/>
        <v>0</v>
      </c>
      <c r="N69" s="32">
        <f t="shared" si="12"/>
        <v>46953531</v>
      </c>
      <c r="O69" s="45">
        <f t="shared" ref="O69:O86" si="14">(N69/O$88)</f>
        <v>549.18979835313928</v>
      </c>
      <c r="P69" s="10"/>
    </row>
    <row r="70" spans="1:16">
      <c r="A70" s="12"/>
      <c r="B70" s="25">
        <v>361.1</v>
      </c>
      <c r="C70" s="20" t="s">
        <v>82</v>
      </c>
      <c r="D70" s="46">
        <v>297923</v>
      </c>
      <c r="E70" s="46">
        <v>16723</v>
      </c>
      <c r="F70" s="46">
        <v>169705</v>
      </c>
      <c r="G70" s="46">
        <v>19756</v>
      </c>
      <c r="H70" s="46">
        <v>0</v>
      </c>
      <c r="I70" s="46">
        <v>171025</v>
      </c>
      <c r="J70" s="46">
        <v>0</v>
      </c>
      <c r="K70" s="46">
        <v>1047275</v>
      </c>
      <c r="L70" s="46">
        <v>0</v>
      </c>
      <c r="M70" s="46">
        <v>0</v>
      </c>
      <c r="N70" s="46">
        <f t="shared" si="12"/>
        <v>1722407</v>
      </c>
      <c r="O70" s="47">
        <f t="shared" si="14"/>
        <v>20.146053616543465</v>
      </c>
      <c r="P70" s="9"/>
    </row>
    <row r="71" spans="1:16">
      <c r="A71" s="12"/>
      <c r="B71" s="25">
        <v>361.2</v>
      </c>
      <c r="C71" s="20" t="s">
        <v>83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4315949</v>
      </c>
      <c r="L71" s="46">
        <v>0</v>
      </c>
      <c r="M71" s="46">
        <v>0</v>
      </c>
      <c r="N71" s="46">
        <f t="shared" ref="N71:N80" si="15">SUM(D71:M71)</f>
        <v>4315949</v>
      </c>
      <c r="O71" s="47">
        <f t="shared" si="14"/>
        <v>50.481297370637222</v>
      </c>
      <c r="P71" s="9"/>
    </row>
    <row r="72" spans="1:16">
      <c r="A72" s="12"/>
      <c r="B72" s="25">
        <v>361.3</v>
      </c>
      <c r="C72" s="20" t="s">
        <v>84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605</v>
      </c>
      <c r="J72" s="46">
        <v>0</v>
      </c>
      <c r="K72" s="46">
        <v>14057396</v>
      </c>
      <c r="L72" s="46">
        <v>0</v>
      </c>
      <c r="M72" s="46">
        <v>0</v>
      </c>
      <c r="N72" s="46">
        <f t="shared" si="15"/>
        <v>14058001</v>
      </c>
      <c r="O72" s="47">
        <f t="shared" si="14"/>
        <v>164.42875690090764</v>
      </c>
      <c r="P72" s="9"/>
    </row>
    <row r="73" spans="1:16">
      <c r="A73" s="12"/>
      <c r="B73" s="25">
        <v>361.4</v>
      </c>
      <c r="C73" s="20" t="s">
        <v>134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8914383</v>
      </c>
      <c r="L73" s="46">
        <v>0</v>
      </c>
      <c r="M73" s="46">
        <v>0</v>
      </c>
      <c r="N73" s="46">
        <f t="shared" si="15"/>
        <v>8914383</v>
      </c>
      <c r="O73" s="47">
        <f t="shared" si="14"/>
        <v>104.26666744643025</v>
      </c>
      <c r="P73" s="9"/>
    </row>
    <row r="74" spans="1:16">
      <c r="A74" s="12"/>
      <c r="B74" s="25">
        <v>362</v>
      </c>
      <c r="C74" s="20" t="s">
        <v>86</v>
      </c>
      <c r="D74" s="46">
        <v>1228121</v>
      </c>
      <c r="E74" s="46">
        <v>180000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1408121</v>
      </c>
      <c r="O74" s="47">
        <f t="shared" si="14"/>
        <v>16.470021989332835</v>
      </c>
      <c r="P74" s="9"/>
    </row>
    <row r="75" spans="1:16">
      <c r="A75" s="12"/>
      <c r="B75" s="25">
        <v>364</v>
      </c>
      <c r="C75" s="20" t="s">
        <v>135</v>
      </c>
      <c r="D75" s="46">
        <v>91662</v>
      </c>
      <c r="E75" s="46">
        <v>0</v>
      </c>
      <c r="F75" s="46">
        <v>0</v>
      </c>
      <c r="G75" s="46">
        <v>0</v>
      </c>
      <c r="H75" s="46">
        <v>0</v>
      </c>
      <c r="I75" s="46">
        <v>51252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142914</v>
      </c>
      <c r="O75" s="47">
        <f t="shared" si="14"/>
        <v>1.6715869748292318</v>
      </c>
      <c r="P75" s="9"/>
    </row>
    <row r="76" spans="1:16">
      <c r="A76" s="12"/>
      <c r="B76" s="25">
        <v>365</v>
      </c>
      <c r="C76" s="20" t="s">
        <v>136</v>
      </c>
      <c r="D76" s="46">
        <v>16727</v>
      </c>
      <c r="E76" s="46">
        <v>0</v>
      </c>
      <c r="F76" s="46">
        <v>0</v>
      </c>
      <c r="G76" s="46">
        <v>0</v>
      </c>
      <c r="H76" s="46">
        <v>0</v>
      </c>
      <c r="I76" s="46">
        <v>3142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19869</v>
      </c>
      <c r="O76" s="47">
        <f t="shared" si="14"/>
        <v>0.23239683727893704</v>
      </c>
      <c r="P76" s="9"/>
    </row>
    <row r="77" spans="1:16">
      <c r="A77" s="12"/>
      <c r="B77" s="25">
        <v>366</v>
      </c>
      <c r="C77" s="20" t="s">
        <v>89</v>
      </c>
      <c r="D77" s="46">
        <v>251411</v>
      </c>
      <c r="E77" s="46">
        <v>48611</v>
      </c>
      <c r="F77" s="46">
        <v>0</v>
      </c>
      <c r="G77" s="46">
        <v>0</v>
      </c>
      <c r="H77" s="46">
        <v>0</v>
      </c>
      <c r="I77" s="46">
        <v>3029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303051</v>
      </c>
      <c r="O77" s="47">
        <f t="shared" si="14"/>
        <v>3.5446219706185085</v>
      </c>
      <c r="P77" s="9"/>
    </row>
    <row r="78" spans="1:16">
      <c r="A78" s="12"/>
      <c r="B78" s="25">
        <v>368</v>
      </c>
      <c r="C78" s="20" t="s">
        <v>90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13898144</v>
      </c>
      <c r="L78" s="46">
        <v>0</v>
      </c>
      <c r="M78" s="46">
        <v>0</v>
      </c>
      <c r="N78" s="46">
        <f t="shared" si="15"/>
        <v>13898144</v>
      </c>
      <c r="O78" s="47">
        <f t="shared" si="14"/>
        <v>162.55899691213625</v>
      </c>
      <c r="P78" s="9"/>
    </row>
    <row r="79" spans="1:16">
      <c r="A79" s="12"/>
      <c r="B79" s="25">
        <v>369.3</v>
      </c>
      <c r="C79" s="20" t="s">
        <v>91</v>
      </c>
      <c r="D79" s="46">
        <v>330527</v>
      </c>
      <c r="E79" s="46">
        <v>46156</v>
      </c>
      <c r="F79" s="46">
        <v>0</v>
      </c>
      <c r="G79" s="46">
        <v>0</v>
      </c>
      <c r="H79" s="46">
        <v>0</v>
      </c>
      <c r="I79" s="46">
        <v>878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5"/>
        <v>377561</v>
      </c>
      <c r="O79" s="47">
        <f t="shared" si="14"/>
        <v>4.4161247309815668</v>
      </c>
      <c r="P79" s="9"/>
    </row>
    <row r="80" spans="1:16">
      <c r="A80" s="12"/>
      <c r="B80" s="25">
        <v>369.9</v>
      </c>
      <c r="C80" s="20" t="s">
        <v>92</v>
      </c>
      <c r="D80" s="46">
        <v>941714</v>
      </c>
      <c r="E80" s="46">
        <v>161047</v>
      </c>
      <c r="F80" s="46">
        <v>44799</v>
      </c>
      <c r="G80" s="46">
        <v>185041</v>
      </c>
      <c r="H80" s="46">
        <v>0</v>
      </c>
      <c r="I80" s="46">
        <v>144681</v>
      </c>
      <c r="J80" s="46">
        <v>0</v>
      </c>
      <c r="K80" s="46">
        <v>315849</v>
      </c>
      <c r="L80" s="46">
        <v>0</v>
      </c>
      <c r="M80" s="46">
        <v>0</v>
      </c>
      <c r="N80" s="46">
        <f t="shared" si="15"/>
        <v>1793131</v>
      </c>
      <c r="O80" s="47">
        <f t="shared" si="14"/>
        <v>20.973273603443435</v>
      </c>
      <c r="P80" s="9"/>
    </row>
    <row r="81" spans="1:119" ht="15.75">
      <c r="A81" s="29" t="s">
        <v>56</v>
      </c>
      <c r="B81" s="30"/>
      <c r="C81" s="31"/>
      <c r="D81" s="32">
        <f t="shared" ref="D81:M81" si="16">SUM(D82:D85)</f>
        <v>3502373</v>
      </c>
      <c r="E81" s="32">
        <f t="shared" si="16"/>
        <v>14112</v>
      </c>
      <c r="F81" s="32">
        <f t="shared" si="16"/>
        <v>24018415</v>
      </c>
      <c r="G81" s="32">
        <f t="shared" si="16"/>
        <v>3620056</v>
      </c>
      <c r="H81" s="32">
        <f t="shared" si="16"/>
        <v>0</v>
      </c>
      <c r="I81" s="32">
        <f t="shared" si="16"/>
        <v>7394452</v>
      </c>
      <c r="J81" s="32">
        <f t="shared" si="16"/>
        <v>0</v>
      </c>
      <c r="K81" s="32">
        <f t="shared" si="16"/>
        <v>0</v>
      </c>
      <c r="L81" s="32">
        <f t="shared" si="16"/>
        <v>0</v>
      </c>
      <c r="M81" s="32">
        <f t="shared" si="16"/>
        <v>0</v>
      </c>
      <c r="N81" s="32">
        <f t="shared" ref="N81:N86" si="17">SUM(D81:M81)</f>
        <v>38549408</v>
      </c>
      <c r="O81" s="45">
        <f t="shared" si="14"/>
        <v>450.8913633386357</v>
      </c>
      <c r="P81" s="9"/>
    </row>
    <row r="82" spans="1:119">
      <c r="A82" s="12"/>
      <c r="B82" s="25">
        <v>381</v>
      </c>
      <c r="C82" s="20" t="s">
        <v>93</v>
      </c>
      <c r="D82" s="46">
        <v>2648914</v>
      </c>
      <c r="E82" s="46">
        <v>14112</v>
      </c>
      <c r="F82" s="46">
        <v>7598065</v>
      </c>
      <c r="G82" s="46">
        <v>3620056</v>
      </c>
      <c r="H82" s="46">
        <v>0</v>
      </c>
      <c r="I82" s="46">
        <v>5757853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7"/>
        <v>19639000</v>
      </c>
      <c r="O82" s="47">
        <f t="shared" si="14"/>
        <v>229.70665294282773</v>
      </c>
      <c r="P82" s="9"/>
    </row>
    <row r="83" spans="1:119">
      <c r="A83" s="12"/>
      <c r="B83" s="25">
        <v>383</v>
      </c>
      <c r="C83" s="20" t="s">
        <v>137</v>
      </c>
      <c r="D83" s="46">
        <v>853459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7"/>
        <v>853459</v>
      </c>
      <c r="O83" s="47">
        <f t="shared" si="14"/>
        <v>9.9824436230934772</v>
      </c>
      <c r="P83" s="9"/>
    </row>
    <row r="84" spans="1:119">
      <c r="A84" s="12"/>
      <c r="B84" s="25">
        <v>385</v>
      </c>
      <c r="C84" s="20" t="s">
        <v>138</v>
      </c>
      <c r="D84" s="46">
        <v>0</v>
      </c>
      <c r="E84" s="46">
        <v>0</v>
      </c>
      <c r="F84" s="46">
        <v>16420350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7"/>
        <v>16420350</v>
      </c>
      <c r="O84" s="47">
        <f t="shared" si="14"/>
        <v>192.05986244970524</v>
      </c>
      <c r="P84" s="9"/>
    </row>
    <row r="85" spans="1:119" ht="15.75" thickBot="1">
      <c r="A85" s="12"/>
      <c r="B85" s="25">
        <v>389.8</v>
      </c>
      <c r="C85" s="20" t="s">
        <v>139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1636599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7"/>
        <v>1636599</v>
      </c>
      <c r="O85" s="47">
        <f t="shared" si="14"/>
        <v>19.142404323009263</v>
      </c>
      <c r="P85" s="9"/>
    </row>
    <row r="86" spans="1:119" ht="16.5" thickBot="1">
      <c r="A86" s="14" t="s">
        <v>73</v>
      </c>
      <c r="B86" s="23"/>
      <c r="C86" s="22"/>
      <c r="D86" s="15">
        <f t="shared" ref="D86:M86" si="18">SUM(D5,D17,D27,D44,D63,D69,D81)</f>
        <v>88142470</v>
      </c>
      <c r="E86" s="15">
        <f t="shared" si="18"/>
        <v>5224189</v>
      </c>
      <c r="F86" s="15">
        <f t="shared" si="18"/>
        <v>24255363</v>
      </c>
      <c r="G86" s="15">
        <f t="shared" si="18"/>
        <v>5950962</v>
      </c>
      <c r="H86" s="15">
        <f t="shared" si="18"/>
        <v>0</v>
      </c>
      <c r="I86" s="15">
        <f t="shared" si="18"/>
        <v>41278215</v>
      </c>
      <c r="J86" s="15">
        <f t="shared" si="18"/>
        <v>0</v>
      </c>
      <c r="K86" s="15">
        <f t="shared" si="18"/>
        <v>44066490</v>
      </c>
      <c r="L86" s="15">
        <f t="shared" si="18"/>
        <v>0</v>
      </c>
      <c r="M86" s="15">
        <f t="shared" si="18"/>
        <v>0</v>
      </c>
      <c r="N86" s="15">
        <f t="shared" si="17"/>
        <v>208917689</v>
      </c>
      <c r="O86" s="38">
        <f t="shared" si="14"/>
        <v>2443.5960629737065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40"/>
      <c r="B88" s="41"/>
      <c r="C88" s="41"/>
      <c r="D88" s="42"/>
      <c r="E88" s="42"/>
      <c r="F88" s="42"/>
      <c r="G88" s="42"/>
      <c r="H88" s="42"/>
      <c r="I88" s="42"/>
      <c r="J88" s="42"/>
      <c r="K88" s="42"/>
      <c r="L88" s="48" t="s">
        <v>140</v>
      </c>
      <c r="M88" s="48"/>
      <c r="N88" s="48"/>
      <c r="O88" s="43">
        <v>85496</v>
      </c>
    </row>
    <row r="89" spans="1:119">
      <c r="A89" s="49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1"/>
    </row>
    <row r="90" spans="1:119" ht="15.75" customHeight="1" thickBot="1">
      <c r="A90" s="52" t="s">
        <v>119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4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105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96</v>
      </c>
      <c r="B3" s="62"/>
      <c r="C3" s="63"/>
      <c r="D3" s="67" t="s">
        <v>50</v>
      </c>
      <c r="E3" s="68"/>
      <c r="F3" s="68"/>
      <c r="G3" s="68"/>
      <c r="H3" s="69"/>
      <c r="I3" s="67" t="s">
        <v>51</v>
      </c>
      <c r="J3" s="69"/>
      <c r="K3" s="67" t="s">
        <v>53</v>
      </c>
      <c r="L3" s="69"/>
      <c r="M3" s="36"/>
      <c r="N3" s="37"/>
      <c r="O3" s="70" t="s">
        <v>101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97</v>
      </c>
      <c r="F4" s="34" t="s">
        <v>98</v>
      </c>
      <c r="G4" s="34" t="s">
        <v>99</v>
      </c>
      <c r="H4" s="34" t="s">
        <v>6</v>
      </c>
      <c r="I4" s="34" t="s">
        <v>7</v>
      </c>
      <c r="J4" s="35" t="s">
        <v>100</v>
      </c>
      <c r="K4" s="35" t="s">
        <v>8</v>
      </c>
      <c r="L4" s="35" t="s">
        <v>9</v>
      </c>
      <c r="M4" s="35" t="s">
        <v>10</v>
      </c>
      <c r="N4" s="35" t="s">
        <v>52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42669416</v>
      </c>
      <c r="E5" s="27">
        <f t="shared" si="0"/>
        <v>3236132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1396690</v>
      </c>
      <c r="L5" s="27">
        <f t="shared" si="0"/>
        <v>0</v>
      </c>
      <c r="M5" s="27">
        <f t="shared" si="0"/>
        <v>0</v>
      </c>
      <c r="N5" s="28">
        <f>SUM(D5:M5)</f>
        <v>47302238</v>
      </c>
      <c r="O5" s="33">
        <f t="shared" ref="O5:O36" si="1">(N5/O$87)</f>
        <v>556.17629836917547</v>
      </c>
      <c r="P5" s="6"/>
    </row>
    <row r="6" spans="1:133">
      <c r="A6" s="12"/>
      <c r="B6" s="25">
        <v>311</v>
      </c>
      <c r="C6" s="20" t="s">
        <v>3</v>
      </c>
      <c r="D6" s="46">
        <v>29130019</v>
      </c>
      <c r="E6" s="46">
        <v>636174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29766193</v>
      </c>
      <c r="O6" s="47">
        <f t="shared" si="1"/>
        <v>349.98874766311184</v>
      </c>
      <c r="P6" s="9"/>
    </row>
    <row r="7" spans="1:133">
      <c r="A7" s="12"/>
      <c r="B7" s="25">
        <v>312.3</v>
      </c>
      <c r="C7" s="20" t="s">
        <v>11</v>
      </c>
      <c r="D7" s="46">
        <v>0</v>
      </c>
      <c r="E7" s="46">
        <v>191300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191300</v>
      </c>
      <c r="O7" s="47">
        <f t="shared" si="1"/>
        <v>2.2492915848510857</v>
      </c>
      <c r="P7" s="9"/>
    </row>
    <row r="8" spans="1:133">
      <c r="A8" s="12"/>
      <c r="B8" s="25">
        <v>312.41000000000003</v>
      </c>
      <c r="C8" s="20" t="s">
        <v>13</v>
      </c>
      <c r="D8" s="46">
        <v>0</v>
      </c>
      <c r="E8" s="46">
        <v>1370811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1370811</v>
      </c>
      <c r="O8" s="47">
        <f t="shared" si="1"/>
        <v>16.117896741878212</v>
      </c>
      <c r="P8" s="9"/>
    </row>
    <row r="9" spans="1:133">
      <c r="A9" s="12"/>
      <c r="B9" s="25">
        <v>312.42</v>
      </c>
      <c r="C9" s="20" t="s">
        <v>12</v>
      </c>
      <c r="D9" s="46">
        <v>0</v>
      </c>
      <c r="E9" s="46">
        <v>88952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88952</v>
      </c>
      <c r="O9" s="47">
        <f t="shared" si="1"/>
        <v>1.0458911921362979</v>
      </c>
      <c r="P9" s="9"/>
    </row>
    <row r="10" spans="1:133">
      <c r="A10" s="12"/>
      <c r="B10" s="25">
        <v>312.51</v>
      </c>
      <c r="C10" s="20" t="s">
        <v>107</v>
      </c>
      <c r="D10" s="46">
        <v>755032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755032</v>
      </c>
      <c r="L10" s="46">
        <v>0</v>
      </c>
      <c r="M10" s="46">
        <v>0</v>
      </c>
      <c r="N10" s="46">
        <f>SUM(D10:M10)</f>
        <v>1510064</v>
      </c>
      <c r="O10" s="47">
        <f t="shared" si="1"/>
        <v>17.755223459417511</v>
      </c>
      <c r="P10" s="9"/>
    </row>
    <row r="11" spans="1:133">
      <c r="A11" s="12"/>
      <c r="B11" s="25">
        <v>312.52</v>
      </c>
      <c r="C11" s="20" t="s">
        <v>104</v>
      </c>
      <c r="D11" s="46">
        <v>641658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641658</v>
      </c>
      <c r="L11" s="46">
        <v>0</v>
      </c>
      <c r="M11" s="46">
        <v>0</v>
      </c>
      <c r="N11" s="46">
        <f>SUM(D11:M11)</f>
        <v>1283316</v>
      </c>
      <c r="O11" s="47">
        <f t="shared" si="1"/>
        <v>15.089136850521465</v>
      </c>
      <c r="P11" s="9"/>
    </row>
    <row r="12" spans="1:133">
      <c r="A12" s="12"/>
      <c r="B12" s="25">
        <v>314.10000000000002</v>
      </c>
      <c r="C12" s="20" t="s">
        <v>14</v>
      </c>
      <c r="D12" s="46">
        <v>6188100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6188100</v>
      </c>
      <c r="O12" s="47">
        <f t="shared" si="1"/>
        <v>72.759232912791447</v>
      </c>
      <c r="P12" s="9"/>
    </row>
    <row r="13" spans="1:133">
      <c r="A13" s="12"/>
      <c r="B13" s="25">
        <v>314.39999999999998</v>
      </c>
      <c r="C13" s="20" t="s">
        <v>15</v>
      </c>
      <c r="D13" s="46">
        <v>145464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145464</v>
      </c>
      <c r="O13" s="47">
        <f t="shared" si="1"/>
        <v>1.7103552069983186</v>
      </c>
      <c r="P13" s="9"/>
    </row>
    <row r="14" spans="1:133">
      <c r="A14" s="12"/>
      <c r="B14" s="25">
        <v>315</v>
      </c>
      <c r="C14" s="20" t="s">
        <v>16</v>
      </c>
      <c r="D14" s="46">
        <v>5059167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5059167</v>
      </c>
      <c r="O14" s="47">
        <f t="shared" si="1"/>
        <v>59.485320227163164</v>
      </c>
      <c r="P14" s="9"/>
    </row>
    <row r="15" spans="1:133">
      <c r="A15" s="12"/>
      <c r="B15" s="25">
        <v>316</v>
      </c>
      <c r="C15" s="20" t="s">
        <v>17</v>
      </c>
      <c r="D15" s="46">
        <v>749976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749976</v>
      </c>
      <c r="O15" s="47">
        <f t="shared" si="1"/>
        <v>8.8181636468388813</v>
      </c>
      <c r="P15" s="9"/>
    </row>
    <row r="16" spans="1:133">
      <c r="A16" s="12"/>
      <c r="B16" s="25">
        <v>319</v>
      </c>
      <c r="C16" s="20" t="s">
        <v>18</v>
      </c>
      <c r="D16" s="46">
        <v>0</v>
      </c>
      <c r="E16" s="46">
        <v>948895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948895</v>
      </c>
      <c r="O16" s="47">
        <f t="shared" si="1"/>
        <v>11.157038883467179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SUM(D18:D26)</f>
        <v>12412292</v>
      </c>
      <c r="E17" s="32">
        <f t="shared" si="3"/>
        <v>0</v>
      </c>
      <c r="F17" s="32">
        <f t="shared" si="3"/>
        <v>17043</v>
      </c>
      <c r="G17" s="32">
        <f t="shared" si="3"/>
        <v>0</v>
      </c>
      <c r="H17" s="32">
        <f t="shared" si="3"/>
        <v>0</v>
      </c>
      <c r="I17" s="32">
        <f t="shared" si="3"/>
        <v>1998801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14428136</v>
      </c>
      <c r="O17" s="45">
        <f t="shared" si="1"/>
        <v>169.6449811285259</v>
      </c>
      <c r="P17" s="10"/>
    </row>
    <row r="18" spans="1:16">
      <c r="A18" s="12"/>
      <c r="B18" s="25">
        <v>322</v>
      </c>
      <c r="C18" s="20" t="s">
        <v>0</v>
      </c>
      <c r="D18" s="46">
        <v>5604215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5604215</v>
      </c>
      <c r="O18" s="47">
        <f t="shared" si="1"/>
        <v>65.893955249326865</v>
      </c>
      <c r="P18" s="9"/>
    </row>
    <row r="19" spans="1:16">
      <c r="A19" s="12"/>
      <c r="B19" s="25">
        <v>323.10000000000002</v>
      </c>
      <c r="C19" s="20" t="s">
        <v>20</v>
      </c>
      <c r="D19" s="46">
        <v>5774563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5774563</v>
      </c>
      <c r="O19" s="47">
        <f t="shared" si="1"/>
        <v>67.896894731272567</v>
      </c>
      <c r="P19" s="9"/>
    </row>
    <row r="20" spans="1:16">
      <c r="A20" s="12"/>
      <c r="B20" s="25">
        <v>323.39999999999998</v>
      </c>
      <c r="C20" s="20" t="s">
        <v>21</v>
      </c>
      <c r="D20" s="46">
        <v>38602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38602</v>
      </c>
      <c r="O20" s="47">
        <f t="shared" si="1"/>
        <v>0.45387952827193734</v>
      </c>
      <c r="P20" s="9"/>
    </row>
    <row r="21" spans="1:16">
      <c r="A21" s="12"/>
      <c r="B21" s="25">
        <v>323.7</v>
      </c>
      <c r="C21" s="20" t="s">
        <v>22</v>
      </c>
      <c r="D21" s="46">
        <v>600272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600272</v>
      </c>
      <c r="O21" s="47">
        <f t="shared" si="1"/>
        <v>7.0579548260414589</v>
      </c>
      <c r="P21" s="9"/>
    </row>
    <row r="22" spans="1:16">
      <c r="A22" s="12"/>
      <c r="B22" s="25">
        <v>323.89999999999998</v>
      </c>
      <c r="C22" s="20" t="s">
        <v>23</v>
      </c>
      <c r="D22" s="46">
        <v>58928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58928</v>
      </c>
      <c r="O22" s="47">
        <f t="shared" si="1"/>
        <v>0.69287116838528373</v>
      </c>
      <c r="P22" s="9"/>
    </row>
    <row r="23" spans="1:16">
      <c r="A23" s="12"/>
      <c r="B23" s="25">
        <v>324.20999999999998</v>
      </c>
      <c r="C23" s="20" t="s">
        <v>24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1998801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1998801</v>
      </c>
      <c r="O23" s="47">
        <f t="shared" si="1"/>
        <v>23.501757810203529</v>
      </c>
      <c r="P23" s="9"/>
    </row>
    <row r="24" spans="1:16">
      <c r="A24" s="12"/>
      <c r="B24" s="25">
        <v>324.61</v>
      </c>
      <c r="C24" s="20" t="s">
        <v>115</v>
      </c>
      <c r="D24" s="46">
        <v>202664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202664</v>
      </c>
      <c r="O24" s="47">
        <f t="shared" si="1"/>
        <v>2.3829086761749108</v>
      </c>
      <c r="P24" s="9"/>
    </row>
    <row r="25" spans="1:16">
      <c r="A25" s="12"/>
      <c r="B25" s="25">
        <v>325.10000000000002</v>
      </c>
      <c r="C25" s="20" t="s">
        <v>26</v>
      </c>
      <c r="D25" s="46">
        <v>34477</v>
      </c>
      <c r="E25" s="46">
        <v>0</v>
      </c>
      <c r="F25" s="46">
        <v>17043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51520</v>
      </c>
      <c r="O25" s="47">
        <f t="shared" si="1"/>
        <v>0.60576843937024538</v>
      </c>
      <c r="P25" s="9"/>
    </row>
    <row r="26" spans="1:16">
      <c r="A26" s="12"/>
      <c r="B26" s="25">
        <v>329</v>
      </c>
      <c r="C26" s="20" t="s">
        <v>27</v>
      </c>
      <c r="D26" s="46">
        <v>98571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5">SUM(D26:M26)</f>
        <v>98571</v>
      </c>
      <c r="O26" s="47">
        <f t="shared" si="1"/>
        <v>1.1589906994791237</v>
      </c>
      <c r="P26" s="9"/>
    </row>
    <row r="27" spans="1:16" ht="15.75">
      <c r="A27" s="29" t="s">
        <v>29</v>
      </c>
      <c r="B27" s="30"/>
      <c r="C27" s="31"/>
      <c r="D27" s="32">
        <f t="shared" ref="D27:M27" si="6">SUM(D28:D45)</f>
        <v>7297151</v>
      </c>
      <c r="E27" s="32">
        <f t="shared" si="6"/>
        <v>2348812</v>
      </c>
      <c r="F27" s="32">
        <f t="shared" si="6"/>
        <v>0</v>
      </c>
      <c r="G27" s="32">
        <f t="shared" si="6"/>
        <v>436239</v>
      </c>
      <c r="H27" s="32">
        <f t="shared" si="6"/>
        <v>0</v>
      </c>
      <c r="I27" s="32">
        <f t="shared" si="6"/>
        <v>708354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10790556</v>
      </c>
      <c r="O27" s="45">
        <f t="shared" si="1"/>
        <v>126.87457818434079</v>
      </c>
      <c r="P27" s="10"/>
    </row>
    <row r="28" spans="1:16">
      <c r="A28" s="12"/>
      <c r="B28" s="25">
        <v>331.1</v>
      </c>
      <c r="C28" s="20" t="s">
        <v>116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706704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706704</v>
      </c>
      <c r="O28" s="47">
        <f t="shared" si="1"/>
        <v>8.3093745958212324</v>
      </c>
      <c r="P28" s="9"/>
    </row>
    <row r="29" spans="1:16">
      <c r="A29" s="12"/>
      <c r="B29" s="25">
        <v>331.2</v>
      </c>
      <c r="C29" s="20" t="s">
        <v>28</v>
      </c>
      <c r="D29" s="46">
        <v>9931</v>
      </c>
      <c r="E29" s="46">
        <v>10166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20097</v>
      </c>
      <c r="O29" s="47">
        <f t="shared" si="1"/>
        <v>0.23629907465108349</v>
      </c>
      <c r="P29" s="9"/>
    </row>
    <row r="30" spans="1:16">
      <c r="A30" s="12"/>
      <c r="B30" s="25">
        <v>331.39</v>
      </c>
      <c r="C30" s="20" t="s">
        <v>33</v>
      </c>
      <c r="D30" s="46">
        <v>0</v>
      </c>
      <c r="E30" s="46">
        <v>587327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587327</v>
      </c>
      <c r="O30" s="47">
        <f t="shared" si="1"/>
        <v>6.9057484508930145</v>
      </c>
      <c r="P30" s="9"/>
    </row>
    <row r="31" spans="1:16">
      <c r="A31" s="12"/>
      <c r="B31" s="25">
        <v>331.49</v>
      </c>
      <c r="C31" s="20" t="s">
        <v>34</v>
      </c>
      <c r="D31" s="46">
        <v>20852</v>
      </c>
      <c r="E31" s="46">
        <v>0</v>
      </c>
      <c r="F31" s="46">
        <v>0</v>
      </c>
      <c r="G31" s="46">
        <v>155652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176504</v>
      </c>
      <c r="O31" s="47">
        <f t="shared" si="1"/>
        <v>2.0753212853766652</v>
      </c>
      <c r="P31" s="9"/>
    </row>
    <row r="32" spans="1:16">
      <c r="A32" s="12"/>
      <c r="B32" s="25">
        <v>331.5</v>
      </c>
      <c r="C32" s="20" t="s">
        <v>30</v>
      </c>
      <c r="D32" s="46">
        <v>0</v>
      </c>
      <c r="E32" s="46">
        <v>969707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969707</v>
      </c>
      <c r="O32" s="47">
        <f t="shared" si="1"/>
        <v>11.401744876482969</v>
      </c>
      <c r="P32" s="9"/>
    </row>
    <row r="33" spans="1:16">
      <c r="A33" s="12"/>
      <c r="B33" s="25">
        <v>331.7</v>
      </c>
      <c r="C33" s="20" t="s">
        <v>108</v>
      </c>
      <c r="D33" s="46">
        <v>0</v>
      </c>
      <c r="E33" s="46">
        <v>0</v>
      </c>
      <c r="F33" s="46">
        <v>0</v>
      </c>
      <c r="G33" s="46">
        <v>40487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40487</v>
      </c>
      <c r="O33" s="47">
        <f t="shared" si="1"/>
        <v>0.47604322214252959</v>
      </c>
      <c r="P33" s="9"/>
    </row>
    <row r="34" spans="1:16">
      <c r="A34" s="12"/>
      <c r="B34" s="25">
        <v>334.5</v>
      </c>
      <c r="C34" s="20" t="s">
        <v>38</v>
      </c>
      <c r="D34" s="46">
        <v>0</v>
      </c>
      <c r="E34" s="46">
        <v>133040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7">SUM(D34:M34)</f>
        <v>133040</v>
      </c>
      <c r="O34" s="47">
        <f t="shared" si="1"/>
        <v>1.5642747122247176</v>
      </c>
      <c r="P34" s="9"/>
    </row>
    <row r="35" spans="1:16">
      <c r="A35" s="12"/>
      <c r="B35" s="25">
        <v>335.12</v>
      </c>
      <c r="C35" s="20" t="s">
        <v>41</v>
      </c>
      <c r="D35" s="46">
        <v>1669986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1669986</v>
      </c>
      <c r="O35" s="47">
        <f t="shared" si="1"/>
        <v>19.635574786299664</v>
      </c>
      <c r="P35" s="9"/>
    </row>
    <row r="36" spans="1:16">
      <c r="A36" s="12"/>
      <c r="B36" s="25">
        <v>335.14</v>
      </c>
      <c r="C36" s="20" t="s">
        <v>42</v>
      </c>
      <c r="D36" s="46">
        <v>1541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1541</v>
      </c>
      <c r="O36" s="47">
        <f t="shared" si="1"/>
        <v>1.8118966713306445E-2</v>
      </c>
      <c r="P36" s="9"/>
    </row>
    <row r="37" spans="1:16">
      <c r="A37" s="12"/>
      <c r="B37" s="25">
        <v>335.15</v>
      </c>
      <c r="C37" s="20" t="s">
        <v>43</v>
      </c>
      <c r="D37" s="46">
        <v>36403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36403</v>
      </c>
      <c r="O37" s="47">
        <f t="shared" ref="O37:O68" si="8">(N37/O$87)</f>
        <v>0.42802384507754354</v>
      </c>
      <c r="P37" s="9"/>
    </row>
    <row r="38" spans="1:16">
      <c r="A38" s="12"/>
      <c r="B38" s="25">
        <v>335.18</v>
      </c>
      <c r="C38" s="20" t="s">
        <v>44</v>
      </c>
      <c r="D38" s="46">
        <v>4668505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4668505</v>
      </c>
      <c r="O38" s="47">
        <f t="shared" si="8"/>
        <v>54.891944643675998</v>
      </c>
      <c r="P38" s="9"/>
    </row>
    <row r="39" spans="1:16">
      <c r="A39" s="12"/>
      <c r="B39" s="25">
        <v>335.21</v>
      </c>
      <c r="C39" s="20" t="s">
        <v>45</v>
      </c>
      <c r="D39" s="46">
        <v>1590</v>
      </c>
      <c r="E39" s="46">
        <v>0</v>
      </c>
      <c r="F39" s="46">
        <v>0</v>
      </c>
      <c r="G39" s="46">
        <v>0</v>
      </c>
      <c r="H39" s="46">
        <v>0</v>
      </c>
      <c r="I39" s="46">
        <v>1650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3240</v>
      </c>
      <c r="O39" s="47">
        <f t="shared" si="8"/>
        <v>3.8095686016296489E-2</v>
      </c>
      <c r="P39" s="9"/>
    </row>
    <row r="40" spans="1:16">
      <c r="A40" s="12"/>
      <c r="B40" s="25">
        <v>335.49</v>
      </c>
      <c r="C40" s="20" t="s">
        <v>46</v>
      </c>
      <c r="D40" s="46">
        <v>29461</v>
      </c>
      <c r="E40" s="46">
        <v>648572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678033</v>
      </c>
      <c r="O40" s="47">
        <f t="shared" si="8"/>
        <v>7.9722630483603574</v>
      </c>
      <c r="P40" s="9"/>
    </row>
    <row r="41" spans="1:16">
      <c r="A41" s="12"/>
      <c r="B41" s="25">
        <v>337.2</v>
      </c>
      <c r="C41" s="20" t="s">
        <v>47</v>
      </c>
      <c r="D41" s="46">
        <v>323764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6" si="9">SUM(D41:M41)</f>
        <v>323764</v>
      </c>
      <c r="O41" s="47">
        <f t="shared" si="8"/>
        <v>3.8067937306729061</v>
      </c>
      <c r="P41" s="9"/>
    </row>
    <row r="42" spans="1:16">
      <c r="A42" s="12"/>
      <c r="B42" s="25">
        <v>337.4</v>
      </c>
      <c r="C42" s="20" t="s">
        <v>121</v>
      </c>
      <c r="D42" s="46">
        <v>0</v>
      </c>
      <c r="E42" s="46">
        <v>0</v>
      </c>
      <c r="F42" s="46">
        <v>0</v>
      </c>
      <c r="G42" s="46">
        <v>215330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215330</v>
      </c>
      <c r="O42" s="47">
        <f t="shared" si="8"/>
        <v>2.5318345894719516</v>
      </c>
      <c r="P42" s="9"/>
    </row>
    <row r="43" spans="1:16">
      <c r="A43" s="12"/>
      <c r="B43" s="25">
        <v>337.7</v>
      </c>
      <c r="C43" s="20" t="s">
        <v>109</v>
      </c>
      <c r="D43" s="46">
        <v>0</v>
      </c>
      <c r="E43" s="46">
        <v>0</v>
      </c>
      <c r="F43" s="46">
        <v>0</v>
      </c>
      <c r="G43" s="46">
        <v>24770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24770</v>
      </c>
      <c r="O43" s="47">
        <f t="shared" si="8"/>
        <v>0.29124387118014322</v>
      </c>
      <c r="P43" s="9"/>
    </row>
    <row r="44" spans="1:16">
      <c r="A44" s="12"/>
      <c r="B44" s="25">
        <v>338</v>
      </c>
      <c r="C44" s="20" t="s">
        <v>49</v>
      </c>
      <c r="D44" s="46">
        <v>427768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427768</v>
      </c>
      <c r="O44" s="47">
        <f t="shared" si="8"/>
        <v>5.0296652517960236</v>
      </c>
      <c r="P44" s="9"/>
    </row>
    <row r="45" spans="1:16">
      <c r="A45" s="12"/>
      <c r="B45" s="25">
        <v>339</v>
      </c>
      <c r="C45" s="20" t="s">
        <v>110</v>
      </c>
      <c r="D45" s="46">
        <v>107350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107350</v>
      </c>
      <c r="O45" s="47">
        <f t="shared" si="8"/>
        <v>1.2622135474843914</v>
      </c>
      <c r="P45" s="9"/>
    </row>
    <row r="46" spans="1:16" ht="15.75">
      <c r="A46" s="29" t="s">
        <v>54</v>
      </c>
      <c r="B46" s="30"/>
      <c r="C46" s="31"/>
      <c r="D46" s="32">
        <f t="shared" ref="D46:M46" si="10">SUM(D47:D63)</f>
        <v>10637420</v>
      </c>
      <c r="E46" s="32">
        <f t="shared" si="10"/>
        <v>4230</v>
      </c>
      <c r="F46" s="32">
        <f t="shared" si="10"/>
        <v>0</v>
      </c>
      <c r="G46" s="32">
        <f t="shared" si="10"/>
        <v>32460</v>
      </c>
      <c r="H46" s="32">
        <f t="shared" si="10"/>
        <v>0</v>
      </c>
      <c r="I46" s="32">
        <f t="shared" si="10"/>
        <v>33804187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si="9"/>
        <v>44478297</v>
      </c>
      <c r="O46" s="45">
        <f t="shared" si="8"/>
        <v>522.97260402826601</v>
      </c>
      <c r="P46" s="10"/>
    </row>
    <row r="47" spans="1:16">
      <c r="A47" s="12"/>
      <c r="B47" s="25">
        <v>341.9</v>
      </c>
      <c r="C47" s="20" t="s">
        <v>57</v>
      </c>
      <c r="D47" s="46">
        <v>125712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63" si="11">SUM(D47:M47)</f>
        <v>125712</v>
      </c>
      <c r="O47" s="47">
        <f t="shared" si="8"/>
        <v>1.4781126174323038</v>
      </c>
      <c r="P47" s="9"/>
    </row>
    <row r="48" spans="1:16">
      <c r="A48" s="12"/>
      <c r="B48" s="25">
        <v>342.1</v>
      </c>
      <c r="C48" s="20" t="s">
        <v>58</v>
      </c>
      <c r="D48" s="46">
        <v>721906</v>
      </c>
      <c r="E48" s="46">
        <v>0</v>
      </c>
      <c r="F48" s="46">
        <v>0</v>
      </c>
      <c r="G48" s="46">
        <v>0</v>
      </c>
      <c r="H48" s="46">
        <v>0</v>
      </c>
      <c r="I48" s="46">
        <v>7800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729706</v>
      </c>
      <c r="O48" s="47">
        <f t="shared" si="8"/>
        <v>8.5798304506813725</v>
      </c>
      <c r="P48" s="9"/>
    </row>
    <row r="49" spans="1:16">
      <c r="A49" s="12"/>
      <c r="B49" s="25">
        <v>342.2</v>
      </c>
      <c r="C49" s="20" t="s">
        <v>59</v>
      </c>
      <c r="D49" s="46">
        <v>601230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601230</v>
      </c>
      <c r="O49" s="47">
        <f t="shared" si="8"/>
        <v>7.0692189208573879</v>
      </c>
      <c r="P49" s="9"/>
    </row>
    <row r="50" spans="1:16">
      <c r="A50" s="12"/>
      <c r="B50" s="25">
        <v>342.5</v>
      </c>
      <c r="C50" s="20" t="s">
        <v>60</v>
      </c>
      <c r="D50" s="46">
        <v>269975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269975</v>
      </c>
      <c r="O50" s="47">
        <f t="shared" si="8"/>
        <v>3.1743465531634705</v>
      </c>
      <c r="P50" s="9"/>
    </row>
    <row r="51" spans="1:16">
      <c r="A51" s="12"/>
      <c r="B51" s="25">
        <v>342.6</v>
      </c>
      <c r="C51" s="20" t="s">
        <v>61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2671453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2671453</v>
      </c>
      <c r="O51" s="47">
        <f t="shared" si="8"/>
        <v>31.4107514491646</v>
      </c>
      <c r="P51" s="9"/>
    </row>
    <row r="52" spans="1:16">
      <c r="A52" s="12"/>
      <c r="B52" s="25">
        <v>343.3</v>
      </c>
      <c r="C52" s="20" t="s">
        <v>62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13191534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13191534</v>
      </c>
      <c r="O52" s="47">
        <f t="shared" si="8"/>
        <v>155.10510411645052</v>
      </c>
      <c r="P52" s="9"/>
    </row>
    <row r="53" spans="1:16">
      <c r="A53" s="12"/>
      <c r="B53" s="25">
        <v>343.4</v>
      </c>
      <c r="C53" s="20" t="s">
        <v>63</v>
      </c>
      <c r="D53" s="46">
        <v>1525645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1525645</v>
      </c>
      <c r="O53" s="47">
        <f t="shared" si="8"/>
        <v>17.938423732201436</v>
      </c>
      <c r="P53" s="9"/>
    </row>
    <row r="54" spans="1:16">
      <c r="A54" s="12"/>
      <c r="B54" s="25">
        <v>343.5</v>
      </c>
      <c r="C54" s="20" t="s">
        <v>64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13596442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13596442</v>
      </c>
      <c r="O54" s="47">
        <f t="shared" si="8"/>
        <v>159.86598313913157</v>
      </c>
      <c r="P54" s="9"/>
    </row>
    <row r="55" spans="1:16">
      <c r="A55" s="12"/>
      <c r="B55" s="25">
        <v>343.6</v>
      </c>
      <c r="C55" s="20" t="s">
        <v>65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477129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477129</v>
      </c>
      <c r="O55" s="47">
        <f t="shared" si="8"/>
        <v>5.610048325083187</v>
      </c>
      <c r="P55" s="9"/>
    </row>
    <row r="56" spans="1:16">
      <c r="A56" s="12"/>
      <c r="B56" s="25">
        <v>343.7</v>
      </c>
      <c r="C56" s="20" t="s">
        <v>66</v>
      </c>
      <c r="D56" s="46">
        <v>1912149</v>
      </c>
      <c r="E56" s="46">
        <v>0</v>
      </c>
      <c r="F56" s="46">
        <v>0</v>
      </c>
      <c r="G56" s="46">
        <v>0</v>
      </c>
      <c r="H56" s="46">
        <v>0</v>
      </c>
      <c r="I56" s="46">
        <v>1595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1913744</v>
      </c>
      <c r="O56" s="47">
        <f t="shared" si="8"/>
        <v>22.501663746781269</v>
      </c>
      <c r="P56" s="9"/>
    </row>
    <row r="57" spans="1:16">
      <c r="A57" s="12"/>
      <c r="B57" s="25">
        <v>343.9</v>
      </c>
      <c r="C57" s="20" t="s">
        <v>67</v>
      </c>
      <c r="D57" s="46">
        <v>50352</v>
      </c>
      <c r="E57" s="46">
        <v>426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50778</v>
      </c>
      <c r="O57" s="47">
        <f t="shared" si="8"/>
        <v>0.59704405695540219</v>
      </c>
      <c r="P57" s="9"/>
    </row>
    <row r="58" spans="1:16" ht="15" customHeight="1">
      <c r="A58" s="12"/>
      <c r="B58" s="25">
        <v>344.9</v>
      </c>
      <c r="C58" s="20" t="s">
        <v>68</v>
      </c>
      <c r="D58" s="46">
        <v>77450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77450</v>
      </c>
      <c r="O58" s="47">
        <f t="shared" si="8"/>
        <v>0.91065150677844542</v>
      </c>
      <c r="P58" s="9"/>
    </row>
    <row r="59" spans="1:16" ht="15" customHeight="1">
      <c r="A59" s="12"/>
      <c r="B59" s="25">
        <v>345.1</v>
      </c>
      <c r="C59" s="20" t="s">
        <v>69</v>
      </c>
      <c r="D59" s="46">
        <v>15844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15844</v>
      </c>
      <c r="O59" s="47">
        <f t="shared" si="8"/>
        <v>0.18629260779080295</v>
      </c>
      <c r="P59" s="9"/>
    </row>
    <row r="60" spans="1:16" ht="15" customHeight="1">
      <c r="A60" s="12"/>
      <c r="B60" s="25">
        <v>347.1</v>
      </c>
      <c r="C60" s="20" t="s">
        <v>70</v>
      </c>
      <c r="D60" s="46">
        <v>1170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1170</v>
      </c>
      <c r="O60" s="47">
        <f t="shared" si="8"/>
        <v>1.3756775505884843E-2</v>
      </c>
      <c r="P60" s="9"/>
    </row>
    <row r="61" spans="1:16" ht="15" customHeight="1">
      <c r="A61" s="12"/>
      <c r="B61" s="25">
        <v>347.2</v>
      </c>
      <c r="C61" s="20" t="s">
        <v>71</v>
      </c>
      <c r="D61" s="46">
        <v>1099288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1099288</v>
      </c>
      <c r="O61" s="47">
        <f t="shared" si="8"/>
        <v>12.925348916506955</v>
      </c>
      <c r="P61" s="9"/>
    </row>
    <row r="62" spans="1:16" ht="15" customHeight="1">
      <c r="A62" s="12"/>
      <c r="B62" s="25">
        <v>347.5</v>
      </c>
      <c r="C62" s="20" t="s">
        <v>72</v>
      </c>
      <c r="D62" s="46">
        <v>761453</v>
      </c>
      <c r="E62" s="46">
        <v>0</v>
      </c>
      <c r="F62" s="46">
        <v>0</v>
      </c>
      <c r="G62" s="46">
        <v>32460</v>
      </c>
      <c r="H62" s="46">
        <v>0</v>
      </c>
      <c r="I62" s="46">
        <v>3790278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4584191</v>
      </c>
      <c r="O62" s="47">
        <f t="shared" si="8"/>
        <v>53.900586720596365</v>
      </c>
      <c r="P62" s="9"/>
    </row>
    <row r="63" spans="1:16" ht="15" customHeight="1">
      <c r="A63" s="12"/>
      <c r="B63" s="25">
        <v>349</v>
      </c>
      <c r="C63" s="20" t="s">
        <v>1</v>
      </c>
      <c r="D63" s="46">
        <v>3475246</v>
      </c>
      <c r="E63" s="46">
        <v>3804</v>
      </c>
      <c r="F63" s="46">
        <v>0</v>
      </c>
      <c r="G63" s="46">
        <v>0</v>
      </c>
      <c r="H63" s="46">
        <v>0</v>
      </c>
      <c r="I63" s="46">
        <v>67956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3547006</v>
      </c>
      <c r="O63" s="47">
        <f t="shared" si="8"/>
        <v>41.705440393185107</v>
      </c>
      <c r="P63" s="9"/>
    </row>
    <row r="64" spans="1:16" ht="15.75">
      <c r="A64" s="29" t="s">
        <v>55</v>
      </c>
      <c r="B64" s="30"/>
      <c r="C64" s="31"/>
      <c r="D64" s="32">
        <f t="shared" ref="D64:M64" si="12">SUM(D65:D69)</f>
        <v>1198339</v>
      </c>
      <c r="E64" s="32">
        <f t="shared" si="12"/>
        <v>109676</v>
      </c>
      <c r="F64" s="32">
        <f t="shared" si="12"/>
        <v>0</v>
      </c>
      <c r="G64" s="32">
        <f t="shared" si="12"/>
        <v>0</v>
      </c>
      <c r="H64" s="32">
        <f t="shared" si="12"/>
        <v>0</v>
      </c>
      <c r="I64" s="32">
        <f t="shared" si="12"/>
        <v>0</v>
      </c>
      <c r="J64" s="32">
        <f t="shared" si="12"/>
        <v>0</v>
      </c>
      <c r="K64" s="32">
        <f t="shared" si="12"/>
        <v>0</v>
      </c>
      <c r="L64" s="32">
        <f t="shared" si="12"/>
        <v>0</v>
      </c>
      <c r="M64" s="32">
        <f t="shared" si="12"/>
        <v>0</v>
      </c>
      <c r="N64" s="32">
        <f t="shared" ref="N64:N71" si="13">SUM(D64:M64)</f>
        <v>1308015</v>
      </c>
      <c r="O64" s="45">
        <f t="shared" si="8"/>
        <v>15.379545908829028</v>
      </c>
      <c r="P64" s="10"/>
    </row>
    <row r="65" spans="1:16">
      <c r="A65" s="13"/>
      <c r="B65" s="39">
        <v>351.1</v>
      </c>
      <c r="C65" s="21" t="s">
        <v>75</v>
      </c>
      <c r="D65" s="46">
        <v>299785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299785</v>
      </c>
      <c r="O65" s="47">
        <f t="shared" si="8"/>
        <v>3.5248503803689637</v>
      </c>
      <c r="P65" s="9"/>
    </row>
    <row r="66" spans="1:16">
      <c r="A66" s="13"/>
      <c r="B66" s="39">
        <v>351.3</v>
      </c>
      <c r="C66" s="21" t="s">
        <v>76</v>
      </c>
      <c r="D66" s="46">
        <v>12817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12817</v>
      </c>
      <c r="O66" s="47">
        <f t="shared" si="8"/>
        <v>0.15070136039224447</v>
      </c>
      <c r="P66" s="9"/>
    </row>
    <row r="67" spans="1:16">
      <c r="A67" s="13"/>
      <c r="B67" s="39">
        <v>352</v>
      </c>
      <c r="C67" s="21" t="s">
        <v>77</v>
      </c>
      <c r="D67" s="46">
        <v>4115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4115</v>
      </c>
      <c r="O67" s="47">
        <f t="shared" si="8"/>
        <v>4.8383872826253102E-2</v>
      </c>
      <c r="P67" s="9"/>
    </row>
    <row r="68" spans="1:16">
      <c r="A68" s="13"/>
      <c r="B68" s="39">
        <v>354</v>
      </c>
      <c r="C68" s="21" t="s">
        <v>78</v>
      </c>
      <c r="D68" s="46">
        <v>881622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881622</v>
      </c>
      <c r="O68" s="47">
        <f t="shared" si="8"/>
        <v>10.366047807734365</v>
      </c>
      <c r="P68" s="9"/>
    </row>
    <row r="69" spans="1:16">
      <c r="A69" s="13"/>
      <c r="B69" s="39">
        <v>359</v>
      </c>
      <c r="C69" s="21" t="s">
        <v>111</v>
      </c>
      <c r="D69" s="46">
        <v>0</v>
      </c>
      <c r="E69" s="46">
        <v>109676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109676</v>
      </c>
      <c r="O69" s="47">
        <f t="shared" ref="O69:O85" si="14">(N69/O$87)</f>
        <v>1.2895624875072018</v>
      </c>
      <c r="P69" s="9"/>
    </row>
    <row r="70" spans="1:16" ht="15.75">
      <c r="A70" s="29" t="s">
        <v>4</v>
      </c>
      <c r="B70" s="30"/>
      <c r="C70" s="31"/>
      <c r="D70" s="32">
        <f t="shared" ref="D70:M70" si="15">SUM(D71:D81)</f>
        <v>2068199</v>
      </c>
      <c r="E70" s="32">
        <f t="shared" si="15"/>
        <v>405401</v>
      </c>
      <c r="F70" s="32">
        <f t="shared" si="15"/>
        <v>121386</v>
      </c>
      <c r="G70" s="32">
        <f t="shared" si="15"/>
        <v>451869</v>
      </c>
      <c r="H70" s="32">
        <f t="shared" si="15"/>
        <v>0</v>
      </c>
      <c r="I70" s="32">
        <f t="shared" si="15"/>
        <v>354892</v>
      </c>
      <c r="J70" s="32">
        <f t="shared" si="15"/>
        <v>0</v>
      </c>
      <c r="K70" s="32">
        <f t="shared" si="15"/>
        <v>46291699</v>
      </c>
      <c r="L70" s="32">
        <f t="shared" si="15"/>
        <v>0</v>
      </c>
      <c r="M70" s="32">
        <f t="shared" si="15"/>
        <v>0</v>
      </c>
      <c r="N70" s="32">
        <f t="shared" si="13"/>
        <v>49693446</v>
      </c>
      <c r="O70" s="45">
        <f t="shared" si="14"/>
        <v>584.2919493468471</v>
      </c>
      <c r="P70" s="10"/>
    </row>
    <row r="71" spans="1:16">
      <c r="A71" s="12"/>
      <c r="B71" s="25">
        <v>361.1</v>
      </c>
      <c r="C71" s="20" t="s">
        <v>82</v>
      </c>
      <c r="D71" s="46">
        <v>349444</v>
      </c>
      <c r="E71" s="46">
        <v>26323</v>
      </c>
      <c r="F71" s="46">
        <v>121287</v>
      </c>
      <c r="G71" s="46">
        <v>56957</v>
      </c>
      <c r="H71" s="46">
        <v>0</v>
      </c>
      <c r="I71" s="46">
        <v>266205</v>
      </c>
      <c r="J71" s="46">
        <v>0</v>
      </c>
      <c r="K71" s="46">
        <v>1250721</v>
      </c>
      <c r="L71" s="46">
        <v>0</v>
      </c>
      <c r="M71" s="46">
        <v>0</v>
      </c>
      <c r="N71" s="46">
        <f t="shared" si="13"/>
        <v>2070937</v>
      </c>
      <c r="O71" s="47">
        <f t="shared" si="14"/>
        <v>24.349927688744135</v>
      </c>
      <c r="P71" s="9"/>
    </row>
    <row r="72" spans="1:16">
      <c r="A72" s="12"/>
      <c r="B72" s="25">
        <v>361.2</v>
      </c>
      <c r="C72" s="20" t="s">
        <v>83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4017321</v>
      </c>
      <c r="L72" s="46">
        <v>0</v>
      </c>
      <c r="M72" s="46">
        <v>0</v>
      </c>
      <c r="N72" s="46">
        <f t="shared" ref="N72:N81" si="16">SUM(D72:M72)</f>
        <v>4017321</v>
      </c>
      <c r="O72" s="47">
        <f t="shared" si="14"/>
        <v>47.235370198356243</v>
      </c>
      <c r="P72" s="9"/>
    </row>
    <row r="73" spans="1:16">
      <c r="A73" s="12"/>
      <c r="B73" s="25">
        <v>361.3</v>
      </c>
      <c r="C73" s="20" t="s">
        <v>84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1323</v>
      </c>
      <c r="J73" s="46">
        <v>0</v>
      </c>
      <c r="K73" s="46">
        <v>20600496</v>
      </c>
      <c r="L73" s="46">
        <v>0</v>
      </c>
      <c r="M73" s="46">
        <v>0</v>
      </c>
      <c r="N73" s="46">
        <f t="shared" si="16"/>
        <v>20601819</v>
      </c>
      <c r="O73" s="47">
        <f t="shared" si="14"/>
        <v>242.23469999647261</v>
      </c>
      <c r="P73" s="9"/>
    </row>
    <row r="74" spans="1:16">
      <c r="A74" s="12"/>
      <c r="B74" s="25">
        <v>361.4</v>
      </c>
      <c r="C74" s="20" t="s">
        <v>85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7305865</v>
      </c>
      <c r="L74" s="46">
        <v>0</v>
      </c>
      <c r="M74" s="46">
        <v>0</v>
      </c>
      <c r="N74" s="46">
        <f t="shared" si="16"/>
        <v>7305865</v>
      </c>
      <c r="O74" s="47">
        <f t="shared" si="14"/>
        <v>85.901833060941343</v>
      </c>
      <c r="P74" s="9"/>
    </row>
    <row r="75" spans="1:16">
      <c r="A75" s="12"/>
      <c r="B75" s="25">
        <v>362</v>
      </c>
      <c r="C75" s="20" t="s">
        <v>86</v>
      </c>
      <c r="D75" s="46">
        <v>1197775</v>
      </c>
      <c r="E75" s="46">
        <v>180000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1377775</v>
      </c>
      <c r="O75" s="47">
        <f t="shared" si="14"/>
        <v>16.199778950957683</v>
      </c>
      <c r="P75" s="9"/>
    </row>
    <row r="76" spans="1:16">
      <c r="A76" s="12"/>
      <c r="B76" s="25">
        <v>364</v>
      </c>
      <c r="C76" s="20" t="s">
        <v>87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-670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6"/>
        <v>-670</v>
      </c>
      <c r="O76" s="47">
        <f t="shared" si="14"/>
        <v>-7.8778116144810634E-3</v>
      </c>
      <c r="P76" s="9"/>
    </row>
    <row r="77" spans="1:16">
      <c r="A77" s="12"/>
      <c r="B77" s="25">
        <v>365</v>
      </c>
      <c r="C77" s="20" t="s">
        <v>88</v>
      </c>
      <c r="D77" s="46">
        <v>29695</v>
      </c>
      <c r="E77" s="46">
        <v>0</v>
      </c>
      <c r="F77" s="46">
        <v>0</v>
      </c>
      <c r="G77" s="46">
        <v>0</v>
      </c>
      <c r="H77" s="46">
        <v>0</v>
      </c>
      <c r="I77" s="46">
        <v>9621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6"/>
        <v>39316</v>
      </c>
      <c r="O77" s="47">
        <f t="shared" si="14"/>
        <v>0.46227468870886196</v>
      </c>
      <c r="P77" s="9"/>
    </row>
    <row r="78" spans="1:16">
      <c r="A78" s="12"/>
      <c r="B78" s="25">
        <v>366</v>
      </c>
      <c r="C78" s="20" t="s">
        <v>89</v>
      </c>
      <c r="D78" s="46">
        <v>253778</v>
      </c>
      <c r="E78" s="46">
        <v>48572</v>
      </c>
      <c r="F78" s="46">
        <v>0</v>
      </c>
      <c r="G78" s="46">
        <v>0</v>
      </c>
      <c r="H78" s="46">
        <v>0</v>
      </c>
      <c r="I78" s="46">
        <v>1315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6"/>
        <v>303665</v>
      </c>
      <c r="O78" s="47">
        <f t="shared" si="14"/>
        <v>3.5704711401662572</v>
      </c>
      <c r="P78" s="9"/>
    </row>
    <row r="79" spans="1:16">
      <c r="A79" s="12"/>
      <c r="B79" s="25">
        <v>368</v>
      </c>
      <c r="C79" s="20" t="s">
        <v>90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13036811</v>
      </c>
      <c r="L79" s="46">
        <v>0</v>
      </c>
      <c r="M79" s="46">
        <v>0</v>
      </c>
      <c r="N79" s="46">
        <f t="shared" si="16"/>
        <v>13036811</v>
      </c>
      <c r="O79" s="47">
        <f t="shared" si="14"/>
        <v>153.28588225611119</v>
      </c>
      <c r="P79" s="9"/>
    </row>
    <row r="80" spans="1:16">
      <c r="A80" s="12"/>
      <c r="B80" s="25">
        <v>369.3</v>
      </c>
      <c r="C80" s="20" t="s">
        <v>91</v>
      </c>
      <c r="D80" s="46">
        <v>101441</v>
      </c>
      <c r="E80" s="46">
        <v>7976</v>
      </c>
      <c r="F80" s="46">
        <v>0</v>
      </c>
      <c r="G80" s="46">
        <v>0</v>
      </c>
      <c r="H80" s="46">
        <v>0</v>
      </c>
      <c r="I80" s="46">
        <v>985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6"/>
        <v>110402</v>
      </c>
      <c r="O80" s="47">
        <f t="shared" si="14"/>
        <v>1.2980987430775199</v>
      </c>
      <c r="P80" s="9"/>
    </row>
    <row r="81" spans="1:119">
      <c r="A81" s="12"/>
      <c r="B81" s="25">
        <v>369.9</v>
      </c>
      <c r="C81" s="20" t="s">
        <v>92</v>
      </c>
      <c r="D81" s="46">
        <v>136066</v>
      </c>
      <c r="E81" s="46">
        <v>142530</v>
      </c>
      <c r="F81" s="46">
        <v>99</v>
      </c>
      <c r="G81" s="46">
        <v>394912</v>
      </c>
      <c r="H81" s="46">
        <v>0</v>
      </c>
      <c r="I81" s="46">
        <v>76113</v>
      </c>
      <c r="J81" s="46">
        <v>0</v>
      </c>
      <c r="K81" s="46">
        <v>80485</v>
      </c>
      <c r="L81" s="46">
        <v>0</v>
      </c>
      <c r="M81" s="46">
        <v>0</v>
      </c>
      <c r="N81" s="46">
        <f t="shared" si="16"/>
        <v>830205</v>
      </c>
      <c r="O81" s="47">
        <f t="shared" si="14"/>
        <v>9.761490434925749</v>
      </c>
      <c r="P81" s="9"/>
    </row>
    <row r="82" spans="1:119" ht="15.75">
      <c r="A82" s="29" t="s">
        <v>56</v>
      </c>
      <c r="B82" s="30"/>
      <c r="C82" s="31"/>
      <c r="D82" s="32">
        <f t="shared" ref="D82:M82" si="17">SUM(D83:D84)</f>
        <v>2021551</v>
      </c>
      <c r="E82" s="32">
        <f t="shared" si="17"/>
        <v>6898</v>
      </c>
      <c r="F82" s="32">
        <f t="shared" si="17"/>
        <v>3081113</v>
      </c>
      <c r="G82" s="32">
        <f t="shared" si="17"/>
        <v>1091464</v>
      </c>
      <c r="H82" s="32">
        <f t="shared" si="17"/>
        <v>0</v>
      </c>
      <c r="I82" s="32">
        <f t="shared" si="17"/>
        <v>5924530</v>
      </c>
      <c r="J82" s="32">
        <f t="shared" si="17"/>
        <v>0</v>
      </c>
      <c r="K82" s="32">
        <f t="shared" si="17"/>
        <v>0</v>
      </c>
      <c r="L82" s="32">
        <f t="shared" si="17"/>
        <v>0</v>
      </c>
      <c r="M82" s="32">
        <f t="shared" si="17"/>
        <v>0</v>
      </c>
      <c r="N82" s="32">
        <f>SUM(D82:M82)</f>
        <v>12125556</v>
      </c>
      <c r="O82" s="45">
        <f t="shared" si="14"/>
        <v>142.57141177438888</v>
      </c>
      <c r="P82" s="9"/>
    </row>
    <row r="83" spans="1:119">
      <c r="A83" s="12"/>
      <c r="B83" s="25">
        <v>381</v>
      </c>
      <c r="C83" s="20" t="s">
        <v>93</v>
      </c>
      <c r="D83" s="46">
        <v>2021551</v>
      </c>
      <c r="E83" s="46">
        <v>6898</v>
      </c>
      <c r="F83" s="46">
        <v>3081113</v>
      </c>
      <c r="G83" s="46">
        <v>1091464</v>
      </c>
      <c r="H83" s="46">
        <v>0</v>
      </c>
      <c r="I83" s="46">
        <v>5475974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11677000</v>
      </c>
      <c r="O83" s="47">
        <f t="shared" si="14"/>
        <v>137.29732271984386</v>
      </c>
      <c r="P83" s="9"/>
    </row>
    <row r="84" spans="1:119" ht="15.75" thickBot="1">
      <c r="A84" s="12"/>
      <c r="B84" s="25">
        <v>389.8</v>
      </c>
      <c r="C84" s="20" t="s">
        <v>95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448556</v>
      </c>
      <c r="J84" s="46">
        <v>0</v>
      </c>
      <c r="K84" s="46">
        <v>0</v>
      </c>
      <c r="L84" s="46">
        <v>0</v>
      </c>
      <c r="M84" s="46">
        <v>0</v>
      </c>
      <c r="N84" s="46">
        <f>SUM(D84:M84)</f>
        <v>448556</v>
      </c>
      <c r="O84" s="47">
        <f t="shared" si="14"/>
        <v>5.2740890545450272</v>
      </c>
      <c r="P84" s="9"/>
    </row>
    <row r="85" spans="1:119" ht="16.5" thickBot="1">
      <c r="A85" s="14" t="s">
        <v>73</v>
      </c>
      <c r="B85" s="23"/>
      <c r="C85" s="22"/>
      <c r="D85" s="15">
        <f t="shared" ref="D85:M85" si="18">SUM(D5,D17,D27,D46,D64,D70,D82)</f>
        <v>78304368</v>
      </c>
      <c r="E85" s="15">
        <f t="shared" si="18"/>
        <v>6111149</v>
      </c>
      <c r="F85" s="15">
        <f t="shared" si="18"/>
        <v>3219542</v>
      </c>
      <c r="G85" s="15">
        <f t="shared" si="18"/>
        <v>2012032</v>
      </c>
      <c r="H85" s="15">
        <f t="shared" si="18"/>
        <v>0</v>
      </c>
      <c r="I85" s="15">
        <f t="shared" si="18"/>
        <v>42790764</v>
      </c>
      <c r="J85" s="15">
        <f t="shared" si="18"/>
        <v>0</v>
      </c>
      <c r="K85" s="15">
        <f t="shared" si="18"/>
        <v>47688389</v>
      </c>
      <c r="L85" s="15">
        <f t="shared" si="18"/>
        <v>0</v>
      </c>
      <c r="M85" s="15">
        <f t="shared" si="18"/>
        <v>0</v>
      </c>
      <c r="N85" s="15">
        <f>SUM(D85:M85)</f>
        <v>180126244</v>
      </c>
      <c r="O85" s="38">
        <f t="shared" si="14"/>
        <v>2117.9113687403733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40"/>
      <c r="B87" s="41"/>
      <c r="C87" s="41"/>
      <c r="D87" s="42"/>
      <c r="E87" s="42"/>
      <c r="F87" s="42"/>
      <c r="G87" s="42"/>
      <c r="H87" s="42"/>
      <c r="I87" s="42"/>
      <c r="J87" s="42"/>
      <c r="K87" s="42"/>
      <c r="L87" s="48" t="s">
        <v>122</v>
      </c>
      <c r="M87" s="48"/>
      <c r="N87" s="48"/>
      <c r="O87" s="43">
        <v>85049</v>
      </c>
    </row>
    <row r="88" spans="1:119">
      <c r="A88" s="49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1"/>
    </row>
    <row r="89" spans="1:119" ht="15.75" customHeight="1" thickBot="1">
      <c r="A89" s="52" t="s">
        <v>119</v>
      </c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4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105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96</v>
      </c>
      <c r="B3" s="62"/>
      <c r="C3" s="63"/>
      <c r="D3" s="67" t="s">
        <v>50</v>
      </c>
      <c r="E3" s="68"/>
      <c r="F3" s="68"/>
      <c r="G3" s="68"/>
      <c r="H3" s="69"/>
      <c r="I3" s="67" t="s">
        <v>51</v>
      </c>
      <c r="J3" s="69"/>
      <c r="K3" s="67" t="s">
        <v>53</v>
      </c>
      <c r="L3" s="69"/>
      <c r="M3" s="36"/>
      <c r="N3" s="37"/>
      <c r="O3" s="70" t="s">
        <v>101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97</v>
      </c>
      <c r="F4" s="34" t="s">
        <v>98</v>
      </c>
      <c r="G4" s="34" t="s">
        <v>99</v>
      </c>
      <c r="H4" s="34" t="s">
        <v>6</v>
      </c>
      <c r="I4" s="34" t="s">
        <v>7</v>
      </c>
      <c r="J4" s="35" t="s">
        <v>100</v>
      </c>
      <c r="K4" s="35" t="s">
        <v>8</v>
      </c>
      <c r="L4" s="35" t="s">
        <v>9</v>
      </c>
      <c r="M4" s="35" t="s">
        <v>10</v>
      </c>
      <c r="N4" s="35" t="s">
        <v>52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42264667</v>
      </c>
      <c r="E5" s="27">
        <f t="shared" si="0"/>
        <v>3436614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1330694</v>
      </c>
      <c r="L5" s="27">
        <f t="shared" si="0"/>
        <v>0</v>
      </c>
      <c r="M5" s="27">
        <f t="shared" si="0"/>
        <v>0</v>
      </c>
      <c r="N5" s="28">
        <f>SUM(D5:M5)</f>
        <v>47031975</v>
      </c>
      <c r="O5" s="33">
        <f t="shared" ref="O5:O36" si="1">(N5/O$88)</f>
        <v>555.3623932835028</v>
      </c>
      <c r="P5" s="6"/>
    </row>
    <row r="6" spans="1:133">
      <c r="A6" s="12"/>
      <c r="B6" s="25">
        <v>311</v>
      </c>
      <c r="C6" s="20" t="s">
        <v>3</v>
      </c>
      <c r="D6" s="46">
        <v>28717323</v>
      </c>
      <c r="E6" s="46">
        <v>667982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29385305</v>
      </c>
      <c r="O6" s="47">
        <f t="shared" si="1"/>
        <v>346.98719992442761</v>
      </c>
      <c r="P6" s="9"/>
    </row>
    <row r="7" spans="1:133">
      <c r="A7" s="12"/>
      <c r="B7" s="25">
        <v>312.3</v>
      </c>
      <c r="C7" s="20" t="s">
        <v>11</v>
      </c>
      <c r="D7" s="46">
        <v>0</v>
      </c>
      <c r="E7" s="46">
        <v>192190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192190</v>
      </c>
      <c r="O7" s="47">
        <f t="shared" si="1"/>
        <v>2.2694156127859055</v>
      </c>
      <c r="P7" s="9"/>
    </row>
    <row r="8" spans="1:133">
      <c r="A8" s="12"/>
      <c r="B8" s="25">
        <v>312.41000000000003</v>
      </c>
      <c r="C8" s="20" t="s">
        <v>13</v>
      </c>
      <c r="D8" s="46">
        <v>0</v>
      </c>
      <c r="E8" s="46">
        <v>1390550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1390550</v>
      </c>
      <c r="O8" s="47">
        <f t="shared" si="1"/>
        <v>16.419875541700616</v>
      </c>
      <c r="P8" s="9"/>
    </row>
    <row r="9" spans="1:133">
      <c r="A9" s="12"/>
      <c r="B9" s="25">
        <v>312.42</v>
      </c>
      <c r="C9" s="20" t="s">
        <v>12</v>
      </c>
      <c r="D9" s="46">
        <v>0</v>
      </c>
      <c r="E9" s="46">
        <v>90091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90091</v>
      </c>
      <c r="O9" s="47">
        <f t="shared" si="1"/>
        <v>1.0638114468572508</v>
      </c>
      <c r="P9" s="9"/>
    </row>
    <row r="10" spans="1:133">
      <c r="A10" s="12"/>
      <c r="B10" s="25">
        <v>312.51</v>
      </c>
      <c r="C10" s="20" t="s">
        <v>107</v>
      </c>
      <c r="D10" s="46">
        <v>713117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713117</v>
      </c>
      <c r="L10" s="46">
        <v>0</v>
      </c>
      <c r="M10" s="46">
        <v>0</v>
      </c>
      <c r="N10" s="46">
        <f>SUM(D10:M10)</f>
        <v>1426234</v>
      </c>
      <c r="O10" s="47">
        <f t="shared" si="1"/>
        <v>16.841238915063705</v>
      </c>
      <c r="P10" s="9"/>
    </row>
    <row r="11" spans="1:133">
      <c r="A11" s="12"/>
      <c r="B11" s="25">
        <v>312.52</v>
      </c>
      <c r="C11" s="20" t="s">
        <v>104</v>
      </c>
      <c r="D11" s="46">
        <v>617577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617577</v>
      </c>
      <c r="L11" s="46">
        <v>0</v>
      </c>
      <c r="M11" s="46">
        <v>0</v>
      </c>
      <c r="N11" s="46">
        <f>SUM(D11:M11)</f>
        <v>1235154</v>
      </c>
      <c r="O11" s="47">
        <f t="shared" si="1"/>
        <v>14.584930390732934</v>
      </c>
      <c r="P11" s="9"/>
    </row>
    <row r="12" spans="1:133">
      <c r="A12" s="12"/>
      <c r="B12" s="25">
        <v>314.10000000000002</v>
      </c>
      <c r="C12" s="20" t="s">
        <v>14</v>
      </c>
      <c r="D12" s="46">
        <v>6085785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6085785</v>
      </c>
      <c r="O12" s="47">
        <f t="shared" si="1"/>
        <v>71.86209217471395</v>
      </c>
      <c r="P12" s="9"/>
    </row>
    <row r="13" spans="1:133">
      <c r="A13" s="12"/>
      <c r="B13" s="25">
        <v>314.39999999999998</v>
      </c>
      <c r="C13" s="20" t="s">
        <v>15</v>
      </c>
      <c r="D13" s="46">
        <v>127041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127041</v>
      </c>
      <c r="O13" s="47">
        <f t="shared" si="1"/>
        <v>1.5001239859718729</v>
      </c>
      <c r="P13" s="9"/>
    </row>
    <row r="14" spans="1:133">
      <c r="A14" s="12"/>
      <c r="B14" s="25">
        <v>315</v>
      </c>
      <c r="C14" s="20" t="s">
        <v>16</v>
      </c>
      <c r="D14" s="46">
        <v>5252369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5252369</v>
      </c>
      <c r="O14" s="47">
        <f t="shared" si="1"/>
        <v>62.020959533340417</v>
      </c>
      <c r="P14" s="9"/>
    </row>
    <row r="15" spans="1:133">
      <c r="A15" s="12"/>
      <c r="B15" s="25">
        <v>316</v>
      </c>
      <c r="C15" s="20" t="s">
        <v>17</v>
      </c>
      <c r="D15" s="46">
        <v>751455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751455</v>
      </c>
      <c r="O15" s="47">
        <f t="shared" si="1"/>
        <v>8.8733217613092918</v>
      </c>
      <c r="P15" s="9"/>
    </row>
    <row r="16" spans="1:133">
      <c r="A16" s="12"/>
      <c r="B16" s="25">
        <v>319</v>
      </c>
      <c r="C16" s="20" t="s">
        <v>18</v>
      </c>
      <c r="D16" s="46">
        <v>0</v>
      </c>
      <c r="E16" s="46">
        <v>1095801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1095801</v>
      </c>
      <c r="O16" s="47">
        <f t="shared" si="1"/>
        <v>12.939423996599242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SUM(D18:D27)</f>
        <v>9732979</v>
      </c>
      <c r="E17" s="32">
        <f t="shared" si="3"/>
        <v>0</v>
      </c>
      <c r="F17" s="32">
        <f t="shared" si="3"/>
        <v>59058</v>
      </c>
      <c r="G17" s="32">
        <f t="shared" si="3"/>
        <v>0</v>
      </c>
      <c r="H17" s="32">
        <f t="shared" si="3"/>
        <v>0</v>
      </c>
      <c r="I17" s="32">
        <f t="shared" si="3"/>
        <v>247131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10039168</v>
      </c>
      <c r="O17" s="45">
        <f t="shared" si="1"/>
        <v>118.5443810738366</v>
      </c>
      <c r="P17" s="10"/>
    </row>
    <row r="18" spans="1:16">
      <c r="A18" s="12"/>
      <c r="B18" s="25">
        <v>322</v>
      </c>
      <c r="C18" s="20" t="s">
        <v>0</v>
      </c>
      <c r="D18" s="46">
        <v>2887319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2887319</v>
      </c>
      <c r="O18" s="47">
        <f t="shared" si="1"/>
        <v>34.09400498305525</v>
      </c>
      <c r="P18" s="9"/>
    </row>
    <row r="19" spans="1:16">
      <c r="A19" s="12"/>
      <c r="B19" s="25">
        <v>323.10000000000002</v>
      </c>
      <c r="C19" s="20" t="s">
        <v>20</v>
      </c>
      <c r="D19" s="46">
        <v>6028547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6" si="4">SUM(D19:M19)</f>
        <v>6028547</v>
      </c>
      <c r="O19" s="47">
        <f t="shared" si="1"/>
        <v>71.186215121565297</v>
      </c>
      <c r="P19" s="9"/>
    </row>
    <row r="20" spans="1:16">
      <c r="A20" s="12"/>
      <c r="B20" s="25">
        <v>323.39999999999998</v>
      </c>
      <c r="C20" s="20" t="s">
        <v>21</v>
      </c>
      <c r="D20" s="46">
        <v>45592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45592</v>
      </c>
      <c r="O20" s="47">
        <f t="shared" si="1"/>
        <v>0.53835889805991477</v>
      </c>
      <c r="P20" s="9"/>
    </row>
    <row r="21" spans="1:16">
      <c r="A21" s="12"/>
      <c r="B21" s="25">
        <v>323.7</v>
      </c>
      <c r="C21" s="20" t="s">
        <v>22</v>
      </c>
      <c r="D21" s="46">
        <v>619554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619554</v>
      </c>
      <c r="O21" s="47">
        <f t="shared" si="1"/>
        <v>7.315809982641964</v>
      </c>
      <c r="P21" s="9"/>
    </row>
    <row r="22" spans="1:16">
      <c r="A22" s="12"/>
      <c r="B22" s="25">
        <v>323.89999999999998</v>
      </c>
      <c r="C22" s="20" t="s">
        <v>23</v>
      </c>
      <c r="D22" s="46">
        <v>56917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56917</v>
      </c>
      <c r="O22" s="47">
        <f t="shared" si="1"/>
        <v>0.67208662486568183</v>
      </c>
      <c r="P22" s="9"/>
    </row>
    <row r="23" spans="1:16">
      <c r="A23" s="12"/>
      <c r="B23" s="25">
        <v>324.20999999999998</v>
      </c>
      <c r="C23" s="20" t="s">
        <v>24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144047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144047</v>
      </c>
      <c r="O23" s="47">
        <f t="shared" si="1"/>
        <v>1.7009340276547757</v>
      </c>
      <c r="P23" s="9"/>
    </row>
    <row r="24" spans="1:16">
      <c r="A24" s="12"/>
      <c r="B24" s="25">
        <v>324.22000000000003</v>
      </c>
      <c r="C24" s="20" t="s">
        <v>114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61734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61734</v>
      </c>
      <c r="O24" s="47">
        <f t="shared" si="1"/>
        <v>0.72896666548584788</v>
      </c>
      <c r="P24" s="9"/>
    </row>
    <row r="25" spans="1:16">
      <c r="A25" s="12"/>
      <c r="B25" s="25">
        <v>324.61</v>
      </c>
      <c r="C25" s="20" t="s">
        <v>115</v>
      </c>
      <c r="D25" s="46">
        <v>992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992</v>
      </c>
      <c r="O25" s="47">
        <f t="shared" si="1"/>
        <v>1.1713722295039381E-2</v>
      </c>
      <c r="P25" s="9"/>
    </row>
    <row r="26" spans="1:16">
      <c r="A26" s="12"/>
      <c r="B26" s="25">
        <v>325.10000000000002</v>
      </c>
      <c r="C26" s="20" t="s">
        <v>26</v>
      </c>
      <c r="D26" s="46">
        <v>48852</v>
      </c>
      <c r="E26" s="46">
        <v>0</v>
      </c>
      <c r="F26" s="46">
        <v>59058</v>
      </c>
      <c r="G26" s="46">
        <v>0</v>
      </c>
      <c r="H26" s="46">
        <v>0</v>
      </c>
      <c r="I26" s="46">
        <v>41350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149260</v>
      </c>
      <c r="O26" s="47">
        <f t="shared" si="1"/>
        <v>1.7624901106427198</v>
      </c>
      <c r="P26" s="9"/>
    </row>
    <row r="27" spans="1:16">
      <c r="A27" s="12"/>
      <c r="B27" s="25">
        <v>329</v>
      </c>
      <c r="C27" s="20" t="s">
        <v>27</v>
      </c>
      <c r="D27" s="46">
        <v>45206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5">SUM(D27:M27)</f>
        <v>45206</v>
      </c>
      <c r="O27" s="47">
        <f t="shared" si="1"/>
        <v>0.53380093757011116</v>
      </c>
      <c r="P27" s="9"/>
    </row>
    <row r="28" spans="1:16" ht="15.75">
      <c r="A28" s="29" t="s">
        <v>29</v>
      </c>
      <c r="B28" s="30"/>
      <c r="C28" s="31"/>
      <c r="D28" s="32">
        <f t="shared" ref="D28:M28" si="6">SUM(D29:D47)</f>
        <v>7020472</v>
      </c>
      <c r="E28" s="32">
        <f t="shared" si="6"/>
        <v>2058511</v>
      </c>
      <c r="F28" s="32">
        <f t="shared" si="6"/>
        <v>0</v>
      </c>
      <c r="G28" s="32">
        <f t="shared" si="6"/>
        <v>4134947</v>
      </c>
      <c r="H28" s="32">
        <f t="shared" si="6"/>
        <v>0</v>
      </c>
      <c r="I28" s="32">
        <f t="shared" si="6"/>
        <v>98915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44">
        <f t="shared" si="5"/>
        <v>13312845</v>
      </c>
      <c r="O28" s="45">
        <f t="shared" si="1"/>
        <v>157.20057387792696</v>
      </c>
      <c r="P28" s="10"/>
    </row>
    <row r="29" spans="1:16">
      <c r="A29" s="12"/>
      <c r="B29" s="25">
        <v>331.1</v>
      </c>
      <c r="C29" s="20" t="s">
        <v>116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97595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97595</v>
      </c>
      <c r="O29" s="47">
        <f t="shared" si="1"/>
        <v>1.1524200880890809</v>
      </c>
      <c r="P29" s="9"/>
    </row>
    <row r="30" spans="1:16">
      <c r="A30" s="12"/>
      <c r="B30" s="25">
        <v>331.2</v>
      </c>
      <c r="C30" s="20" t="s">
        <v>28</v>
      </c>
      <c r="D30" s="46">
        <v>68360</v>
      </c>
      <c r="E30" s="46">
        <v>9465</v>
      </c>
      <c r="F30" s="46">
        <v>0</v>
      </c>
      <c r="G30" s="46">
        <v>130899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208724</v>
      </c>
      <c r="O30" s="47">
        <f t="shared" si="1"/>
        <v>2.4646521898284268</v>
      </c>
      <c r="P30" s="9"/>
    </row>
    <row r="31" spans="1:16">
      <c r="A31" s="12"/>
      <c r="B31" s="25">
        <v>331.39</v>
      </c>
      <c r="C31" s="20" t="s">
        <v>33</v>
      </c>
      <c r="D31" s="46">
        <v>14305</v>
      </c>
      <c r="E31" s="46">
        <v>422461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436766</v>
      </c>
      <c r="O31" s="47">
        <f t="shared" si="1"/>
        <v>5.1574149515273895</v>
      </c>
      <c r="P31" s="9"/>
    </row>
    <row r="32" spans="1:16">
      <c r="A32" s="12"/>
      <c r="B32" s="25">
        <v>331.49</v>
      </c>
      <c r="C32" s="20" t="s">
        <v>34</v>
      </c>
      <c r="D32" s="46">
        <v>0</v>
      </c>
      <c r="E32" s="46">
        <v>131200</v>
      </c>
      <c r="F32" s="46">
        <v>0</v>
      </c>
      <c r="G32" s="46">
        <v>537550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668750</v>
      </c>
      <c r="O32" s="47">
        <f t="shared" si="1"/>
        <v>7.8967255895237756</v>
      </c>
      <c r="P32" s="9"/>
    </row>
    <row r="33" spans="1:16">
      <c r="A33" s="12"/>
      <c r="B33" s="25">
        <v>331.5</v>
      </c>
      <c r="C33" s="20" t="s">
        <v>30</v>
      </c>
      <c r="D33" s="46">
        <v>0</v>
      </c>
      <c r="E33" s="46">
        <v>837663</v>
      </c>
      <c r="F33" s="46">
        <v>0</v>
      </c>
      <c r="G33" s="46">
        <v>392570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1230233</v>
      </c>
      <c r="O33" s="47">
        <f t="shared" si="1"/>
        <v>14.526822298581836</v>
      </c>
      <c r="P33" s="9"/>
    </row>
    <row r="34" spans="1:16">
      <c r="A34" s="12"/>
      <c r="B34" s="25">
        <v>334.39</v>
      </c>
      <c r="C34" s="20" t="s">
        <v>35</v>
      </c>
      <c r="D34" s="46">
        <v>20000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2" si="7">SUM(D34:M34)</f>
        <v>20000</v>
      </c>
      <c r="O34" s="47">
        <f t="shared" si="1"/>
        <v>0.2361637559483746</v>
      </c>
      <c r="P34" s="9"/>
    </row>
    <row r="35" spans="1:16">
      <c r="A35" s="12"/>
      <c r="B35" s="25">
        <v>334.49</v>
      </c>
      <c r="C35" s="20" t="s">
        <v>37</v>
      </c>
      <c r="D35" s="46">
        <v>0</v>
      </c>
      <c r="E35" s="46">
        <v>0</v>
      </c>
      <c r="F35" s="46">
        <v>0</v>
      </c>
      <c r="G35" s="46">
        <v>116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116</v>
      </c>
      <c r="O35" s="47">
        <f t="shared" si="1"/>
        <v>1.3697497845005728E-3</v>
      </c>
      <c r="P35" s="9"/>
    </row>
    <row r="36" spans="1:16">
      <c r="A36" s="12"/>
      <c r="B36" s="25">
        <v>334.7</v>
      </c>
      <c r="C36" s="20" t="s">
        <v>39</v>
      </c>
      <c r="D36" s="46">
        <v>0</v>
      </c>
      <c r="E36" s="46">
        <v>0</v>
      </c>
      <c r="F36" s="46">
        <v>0</v>
      </c>
      <c r="G36" s="46">
        <v>135611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135611</v>
      </c>
      <c r="O36" s="47">
        <f t="shared" si="1"/>
        <v>1.6013201553957515</v>
      </c>
      <c r="P36" s="9"/>
    </row>
    <row r="37" spans="1:16">
      <c r="A37" s="12"/>
      <c r="B37" s="25">
        <v>335.12</v>
      </c>
      <c r="C37" s="20" t="s">
        <v>41</v>
      </c>
      <c r="D37" s="46">
        <v>1613765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1613765</v>
      </c>
      <c r="O37" s="47">
        <f t="shared" ref="O37:O68" si="8">(N37/O$88)</f>
        <v>19.055640180901438</v>
      </c>
      <c r="P37" s="9"/>
    </row>
    <row r="38" spans="1:16">
      <c r="A38" s="12"/>
      <c r="B38" s="25">
        <v>335.14</v>
      </c>
      <c r="C38" s="20" t="s">
        <v>42</v>
      </c>
      <c r="D38" s="46">
        <v>967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967</v>
      </c>
      <c r="O38" s="47">
        <f t="shared" si="8"/>
        <v>1.1418517600103912E-2</v>
      </c>
      <c r="P38" s="9"/>
    </row>
    <row r="39" spans="1:16">
      <c r="A39" s="12"/>
      <c r="B39" s="25">
        <v>335.15</v>
      </c>
      <c r="C39" s="20" t="s">
        <v>43</v>
      </c>
      <c r="D39" s="46">
        <v>29139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29139</v>
      </c>
      <c r="O39" s="47">
        <f t="shared" si="8"/>
        <v>0.34407878422898436</v>
      </c>
      <c r="P39" s="9"/>
    </row>
    <row r="40" spans="1:16">
      <c r="A40" s="12"/>
      <c r="B40" s="25">
        <v>335.18</v>
      </c>
      <c r="C40" s="20" t="s">
        <v>44</v>
      </c>
      <c r="D40" s="46">
        <v>4494143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4494143</v>
      </c>
      <c r="O40" s="47">
        <f t="shared" si="8"/>
        <v>53.067684532454805</v>
      </c>
      <c r="P40" s="9"/>
    </row>
    <row r="41" spans="1:16">
      <c r="A41" s="12"/>
      <c r="B41" s="25">
        <v>335.21</v>
      </c>
      <c r="C41" s="20" t="s">
        <v>45</v>
      </c>
      <c r="D41" s="46">
        <v>1920</v>
      </c>
      <c r="E41" s="46">
        <v>0</v>
      </c>
      <c r="F41" s="46">
        <v>0</v>
      </c>
      <c r="G41" s="46">
        <v>0</v>
      </c>
      <c r="H41" s="46">
        <v>0</v>
      </c>
      <c r="I41" s="46">
        <v>1320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3240</v>
      </c>
      <c r="O41" s="47">
        <f t="shared" si="8"/>
        <v>3.8258528463636685E-2</v>
      </c>
      <c r="P41" s="9"/>
    </row>
    <row r="42" spans="1:16">
      <c r="A42" s="12"/>
      <c r="B42" s="25">
        <v>335.49</v>
      </c>
      <c r="C42" s="20" t="s">
        <v>46</v>
      </c>
      <c r="D42" s="46">
        <v>39437</v>
      </c>
      <c r="E42" s="46">
        <v>657722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697159</v>
      </c>
      <c r="O42" s="47">
        <f t="shared" si="8"/>
        <v>8.2321843966606441</v>
      </c>
      <c r="P42" s="9"/>
    </row>
    <row r="43" spans="1:16">
      <c r="A43" s="12"/>
      <c r="B43" s="25">
        <v>337.2</v>
      </c>
      <c r="C43" s="20" t="s">
        <v>47</v>
      </c>
      <c r="D43" s="46">
        <v>263823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48" si="9">SUM(D43:M43)</f>
        <v>263823</v>
      </c>
      <c r="O43" s="47">
        <f t="shared" si="8"/>
        <v>3.1152715292784015</v>
      </c>
      <c r="P43" s="9"/>
    </row>
    <row r="44" spans="1:16">
      <c r="A44" s="12"/>
      <c r="B44" s="25">
        <v>337.5</v>
      </c>
      <c r="C44" s="20" t="s">
        <v>117</v>
      </c>
      <c r="D44" s="46">
        <v>0</v>
      </c>
      <c r="E44" s="46">
        <v>0</v>
      </c>
      <c r="F44" s="46">
        <v>0</v>
      </c>
      <c r="G44" s="46">
        <v>2918001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2918001</v>
      </c>
      <c r="O44" s="47">
        <f t="shared" si="8"/>
        <v>34.456303801055654</v>
      </c>
      <c r="P44" s="9"/>
    </row>
    <row r="45" spans="1:16">
      <c r="A45" s="12"/>
      <c r="B45" s="25">
        <v>337.7</v>
      </c>
      <c r="C45" s="20" t="s">
        <v>109</v>
      </c>
      <c r="D45" s="46">
        <v>0</v>
      </c>
      <c r="E45" s="46">
        <v>0</v>
      </c>
      <c r="F45" s="46">
        <v>0</v>
      </c>
      <c r="G45" s="46">
        <v>20200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20200</v>
      </c>
      <c r="O45" s="47">
        <f t="shared" si="8"/>
        <v>0.23852539350785834</v>
      </c>
      <c r="P45" s="9"/>
    </row>
    <row r="46" spans="1:16">
      <c r="A46" s="12"/>
      <c r="B46" s="25">
        <v>338</v>
      </c>
      <c r="C46" s="20" t="s">
        <v>49</v>
      </c>
      <c r="D46" s="46">
        <v>356840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356840</v>
      </c>
      <c r="O46" s="47">
        <f t="shared" si="8"/>
        <v>4.2136337336308998</v>
      </c>
      <c r="P46" s="9"/>
    </row>
    <row r="47" spans="1:16">
      <c r="A47" s="12"/>
      <c r="B47" s="25">
        <v>339</v>
      </c>
      <c r="C47" s="20" t="s">
        <v>110</v>
      </c>
      <c r="D47" s="46">
        <v>117773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117773</v>
      </c>
      <c r="O47" s="47">
        <f t="shared" si="8"/>
        <v>1.3906857014653962</v>
      </c>
      <c r="P47" s="9"/>
    </row>
    <row r="48" spans="1:16" ht="15.75">
      <c r="A48" s="29" t="s">
        <v>54</v>
      </c>
      <c r="B48" s="30"/>
      <c r="C48" s="31"/>
      <c r="D48" s="32">
        <f t="shared" ref="D48:M48" si="10">SUM(D49:D65)</f>
        <v>6376427</v>
      </c>
      <c r="E48" s="32">
        <f t="shared" si="10"/>
        <v>5050</v>
      </c>
      <c r="F48" s="32">
        <f t="shared" si="10"/>
        <v>0</v>
      </c>
      <c r="G48" s="32">
        <f t="shared" si="10"/>
        <v>27251</v>
      </c>
      <c r="H48" s="32">
        <f t="shared" si="10"/>
        <v>0</v>
      </c>
      <c r="I48" s="32">
        <f t="shared" si="10"/>
        <v>34455076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si="9"/>
        <v>40863804</v>
      </c>
      <c r="O48" s="45">
        <f t="shared" si="8"/>
        <v>482.52747174891067</v>
      </c>
      <c r="P48" s="10"/>
    </row>
    <row r="49" spans="1:16">
      <c r="A49" s="12"/>
      <c r="B49" s="25">
        <v>341.9</v>
      </c>
      <c r="C49" s="20" t="s">
        <v>57</v>
      </c>
      <c r="D49" s="46">
        <v>128568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65" si="11">SUM(D49:M49)</f>
        <v>128568</v>
      </c>
      <c r="O49" s="47">
        <f t="shared" si="8"/>
        <v>1.5181550887385313</v>
      </c>
      <c r="P49" s="9"/>
    </row>
    <row r="50" spans="1:16">
      <c r="A50" s="12"/>
      <c r="B50" s="25">
        <v>342.1</v>
      </c>
      <c r="C50" s="20" t="s">
        <v>58</v>
      </c>
      <c r="D50" s="46">
        <v>706859</v>
      </c>
      <c r="E50" s="46">
        <v>0</v>
      </c>
      <c r="F50" s="46">
        <v>0</v>
      </c>
      <c r="G50" s="46">
        <v>0</v>
      </c>
      <c r="H50" s="46">
        <v>0</v>
      </c>
      <c r="I50" s="46">
        <v>5500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712359</v>
      </c>
      <c r="O50" s="47">
        <f t="shared" si="8"/>
        <v>8.4116688511814086</v>
      </c>
      <c r="P50" s="9"/>
    </row>
    <row r="51" spans="1:16">
      <c r="A51" s="12"/>
      <c r="B51" s="25">
        <v>342.2</v>
      </c>
      <c r="C51" s="20" t="s">
        <v>59</v>
      </c>
      <c r="D51" s="46">
        <v>678238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678238</v>
      </c>
      <c r="O51" s="47">
        <f t="shared" si="8"/>
        <v>8.0087616753456849</v>
      </c>
      <c r="P51" s="9"/>
    </row>
    <row r="52" spans="1:16">
      <c r="A52" s="12"/>
      <c r="B52" s="25">
        <v>342.5</v>
      </c>
      <c r="C52" s="20" t="s">
        <v>60</v>
      </c>
      <c r="D52" s="46">
        <v>315632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315632</v>
      </c>
      <c r="O52" s="47">
        <f t="shared" si="8"/>
        <v>3.7270419308748686</v>
      </c>
      <c r="P52" s="9"/>
    </row>
    <row r="53" spans="1:16">
      <c r="A53" s="12"/>
      <c r="B53" s="25">
        <v>342.6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2447995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2447995</v>
      </c>
      <c r="O53" s="47">
        <f t="shared" si="8"/>
        <v>28.906384687142065</v>
      </c>
      <c r="P53" s="9"/>
    </row>
    <row r="54" spans="1:16">
      <c r="A54" s="12"/>
      <c r="B54" s="25">
        <v>343.3</v>
      </c>
      <c r="C54" s="20" t="s">
        <v>62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14016413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14016413</v>
      </c>
      <c r="O54" s="47">
        <f t="shared" si="8"/>
        <v>165.50843695018125</v>
      </c>
      <c r="P54" s="9"/>
    </row>
    <row r="55" spans="1:16">
      <c r="A55" s="12"/>
      <c r="B55" s="25">
        <v>343.4</v>
      </c>
      <c r="C55" s="20" t="s">
        <v>63</v>
      </c>
      <c r="D55" s="46">
        <v>1468405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1468405</v>
      </c>
      <c r="O55" s="47">
        <f t="shared" si="8"/>
        <v>17.33920200266865</v>
      </c>
      <c r="P55" s="9"/>
    </row>
    <row r="56" spans="1:16">
      <c r="A56" s="12"/>
      <c r="B56" s="25">
        <v>343.5</v>
      </c>
      <c r="C56" s="20" t="s">
        <v>64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13770180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13770180</v>
      </c>
      <c r="O56" s="47">
        <f t="shared" si="8"/>
        <v>162.60087144425944</v>
      </c>
      <c r="P56" s="9"/>
    </row>
    <row r="57" spans="1:16">
      <c r="A57" s="12"/>
      <c r="B57" s="25">
        <v>343.6</v>
      </c>
      <c r="C57" s="20" t="s">
        <v>65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356230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356230</v>
      </c>
      <c r="O57" s="47">
        <f t="shared" si="8"/>
        <v>4.2064307390744746</v>
      </c>
      <c r="P57" s="9"/>
    </row>
    <row r="58" spans="1:16">
      <c r="A58" s="12"/>
      <c r="B58" s="25">
        <v>343.7</v>
      </c>
      <c r="C58" s="20" t="s">
        <v>66</v>
      </c>
      <c r="D58" s="46">
        <v>497443</v>
      </c>
      <c r="E58" s="46">
        <v>0</v>
      </c>
      <c r="F58" s="46">
        <v>0</v>
      </c>
      <c r="G58" s="46">
        <v>0</v>
      </c>
      <c r="H58" s="46">
        <v>0</v>
      </c>
      <c r="I58" s="46">
        <v>1722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499165</v>
      </c>
      <c r="O58" s="47">
        <f t="shared" si="8"/>
        <v>5.8942340618985201</v>
      </c>
      <c r="P58" s="9"/>
    </row>
    <row r="59" spans="1:16">
      <c r="A59" s="12"/>
      <c r="B59" s="25">
        <v>343.9</v>
      </c>
      <c r="C59" s="20" t="s">
        <v>67</v>
      </c>
      <c r="D59" s="46">
        <v>19604</v>
      </c>
      <c r="E59" s="46">
        <v>712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20316</v>
      </c>
      <c r="O59" s="47">
        <f t="shared" si="8"/>
        <v>0.23989514329235892</v>
      </c>
      <c r="P59" s="9"/>
    </row>
    <row r="60" spans="1:16">
      <c r="A60" s="12"/>
      <c r="B60" s="25">
        <v>344.9</v>
      </c>
      <c r="C60" s="20" t="s">
        <v>68</v>
      </c>
      <c r="D60" s="46">
        <v>75200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75200</v>
      </c>
      <c r="O60" s="47">
        <f t="shared" si="8"/>
        <v>0.88797572236588851</v>
      </c>
      <c r="P60" s="9"/>
    </row>
    <row r="61" spans="1:16">
      <c r="A61" s="12"/>
      <c r="B61" s="25">
        <v>345.1</v>
      </c>
      <c r="C61" s="20" t="s">
        <v>69</v>
      </c>
      <c r="D61" s="46">
        <v>16637</v>
      </c>
      <c r="E61" s="46">
        <v>3148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19785</v>
      </c>
      <c r="O61" s="47">
        <f t="shared" si="8"/>
        <v>0.23362499557192959</v>
      </c>
      <c r="P61" s="9"/>
    </row>
    <row r="62" spans="1:16">
      <c r="A62" s="12"/>
      <c r="B62" s="25">
        <v>347.1</v>
      </c>
      <c r="C62" s="20" t="s">
        <v>70</v>
      </c>
      <c r="D62" s="46">
        <v>1135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1135</v>
      </c>
      <c r="O62" s="47">
        <f t="shared" si="8"/>
        <v>1.3402293150070259E-2</v>
      </c>
      <c r="P62" s="9"/>
    </row>
    <row r="63" spans="1:16">
      <c r="A63" s="12"/>
      <c r="B63" s="25">
        <v>347.2</v>
      </c>
      <c r="C63" s="20" t="s">
        <v>71</v>
      </c>
      <c r="D63" s="46">
        <v>1051414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1051414</v>
      </c>
      <c r="O63" s="47">
        <f t="shared" si="8"/>
        <v>12.415293964835216</v>
      </c>
      <c r="P63" s="9"/>
    </row>
    <row r="64" spans="1:16">
      <c r="A64" s="12"/>
      <c r="B64" s="25">
        <v>347.5</v>
      </c>
      <c r="C64" s="20" t="s">
        <v>72</v>
      </c>
      <c r="D64" s="46">
        <v>779625</v>
      </c>
      <c r="E64" s="46">
        <v>0</v>
      </c>
      <c r="F64" s="46">
        <v>0</v>
      </c>
      <c r="G64" s="46">
        <v>27251</v>
      </c>
      <c r="H64" s="46">
        <v>0</v>
      </c>
      <c r="I64" s="46">
        <v>3834605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4641481</v>
      </c>
      <c r="O64" s="47">
        <f t="shared" si="8"/>
        <v>54.807479306150888</v>
      </c>
      <c r="P64" s="9"/>
    </row>
    <row r="65" spans="1:16">
      <c r="A65" s="12"/>
      <c r="B65" s="25">
        <v>349</v>
      </c>
      <c r="C65" s="20" t="s">
        <v>1</v>
      </c>
      <c r="D65" s="46">
        <v>637667</v>
      </c>
      <c r="E65" s="46">
        <v>1190</v>
      </c>
      <c r="F65" s="46">
        <v>0</v>
      </c>
      <c r="G65" s="46">
        <v>0</v>
      </c>
      <c r="H65" s="46">
        <v>0</v>
      </c>
      <c r="I65" s="46">
        <v>22431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661288</v>
      </c>
      <c r="O65" s="47">
        <f t="shared" si="8"/>
        <v>7.8086128921794371</v>
      </c>
      <c r="P65" s="9"/>
    </row>
    <row r="66" spans="1:16" ht="15.75">
      <c r="A66" s="29" t="s">
        <v>55</v>
      </c>
      <c r="B66" s="30"/>
      <c r="C66" s="31"/>
      <c r="D66" s="32">
        <f t="shared" ref="D66:M66" si="12">SUM(D67:D71)</f>
        <v>933819</v>
      </c>
      <c r="E66" s="32">
        <f t="shared" si="12"/>
        <v>114845</v>
      </c>
      <c r="F66" s="32">
        <f t="shared" si="12"/>
        <v>0</v>
      </c>
      <c r="G66" s="32">
        <f t="shared" si="12"/>
        <v>0</v>
      </c>
      <c r="H66" s="32">
        <f t="shared" si="12"/>
        <v>0</v>
      </c>
      <c r="I66" s="32">
        <f t="shared" si="12"/>
        <v>0</v>
      </c>
      <c r="J66" s="32">
        <f t="shared" si="12"/>
        <v>0</v>
      </c>
      <c r="K66" s="32">
        <f t="shared" si="12"/>
        <v>0</v>
      </c>
      <c r="L66" s="32">
        <f t="shared" si="12"/>
        <v>0</v>
      </c>
      <c r="M66" s="32">
        <f t="shared" si="12"/>
        <v>0</v>
      </c>
      <c r="N66" s="32">
        <f t="shared" ref="N66:N73" si="13">SUM(D66:M66)</f>
        <v>1048664</v>
      </c>
      <c r="O66" s="45">
        <f t="shared" si="8"/>
        <v>12.382821448392315</v>
      </c>
      <c r="P66" s="10"/>
    </row>
    <row r="67" spans="1:16">
      <c r="A67" s="13"/>
      <c r="B67" s="39">
        <v>351.1</v>
      </c>
      <c r="C67" s="21" t="s">
        <v>75</v>
      </c>
      <c r="D67" s="46">
        <v>357972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357972</v>
      </c>
      <c r="O67" s="47">
        <f t="shared" si="8"/>
        <v>4.2270006022175775</v>
      </c>
      <c r="P67" s="9"/>
    </row>
    <row r="68" spans="1:16">
      <c r="A68" s="13"/>
      <c r="B68" s="39">
        <v>351.3</v>
      </c>
      <c r="C68" s="21" t="s">
        <v>76</v>
      </c>
      <c r="D68" s="46">
        <v>15006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15006</v>
      </c>
      <c r="O68" s="47">
        <f t="shared" si="8"/>
        <v>0.17719366608806547</v>
      </c>
      <c r="P68" s="9"/>
    </row>
    <row r="69" spans="1:16">
      <c r="A69" s="13"/>
      <c r="B69" s="39">
        <v>352</v>
      </c>
      <c r="C69" s="21" t="s">
        <v>77</v>
      </c>
      <c r="D69" s="46">
        <v>4767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4767</v>
      </c>
      <c r="O69" s="47">
        <f t="shared" ref="O69:O86" si="14">(N69/O$88)</f>
        <v>5.6289631230295088E-2</v>
      </c>
      <c r="P69" s="9"/>
    </row>
    <row r="70" spans="1:16">
      <c r="A70" s="13"/>
      <c r="B70" s="39">
        <v>354</v>
      </c>
      <c r="C70" s="21" t="s">
        <v>78</v>
      </c>
      <c r="D70" s="46">
        <v>556074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556074</v>
      </c>
      <c r="O70" s="47">
        <f t="shared" si="14"/>
        <v>6.5662262212618225</v>
      </c>
      <c r="P70" s="9"/>
    </row>
    <row r="71" spans="1:16">
      <c r="A71" s="13"/>
      <c r="B71" s="39">
        <v>359</v>
      </c>
      <c r="C71" s="21" t="s">
        <v>111</v>
      </c>
      <c r="D71" s="46">
        <v>0</v>
      </c>
      <c r="E71" s="46">
        <v>114845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114845</v>
      </c>
      <c r="O71" s="47">
        <f t="shared" si="14"/>
        <v>1.356111327594554</v>
      </c>
      <c r="P71" s="9"/>
    </row>
    <row r="72" spans="1:16" ht="15.75">
      <c r="A72" s="29" t="s">
        <v>4</v>
      </c>
      <c r="B72" s="30"/>
      <c r="C72" s="31"/>
      <c r="D72" s="32">
        <f t="shared" ref="D72:M72" si="15">SUM(D73:D82)</f>
        <v>4267961</v>
      </c>
      <c r="E72" s="32">
        <f t="shared" si="15"/>
        <v>448998</v>
      </c>
      <c r="F72" s="32">
        <f t="shared" si="15"/>
        <v>138964</v>
      </c>
      <c r="G72" s="32">
        <f t="shared" si="15"/>
        <v>642125</v>
      </c>
      <c r="H72" s="32">
        <f t="shared" si="15"/>
        <v>0</v>
      </c>
      <c r="I72" s="32">
        <f t="shared" si="15"/>
        <v>193188</v>
      </c>
      <c r="J72" s="32">
        <f t="shared" si="15"/>
        <v>0</v>
      </c>
      <c r="K72" s="32">
        <f t="shared" si="15"/>
        <v>11093983</v>
      </c>
      <c r="L72" s="32">
        <f t="shared" si="15"/>
        <v>0</v>
      </c>
      <c r="M72" s="32">
        <f t="shared" si="15"/>
        <v>0</v>
      </c>
      <c r="N72" s="32">
        <f t="shared" si="13"/>
        <v>16785219</v>
      </c>
      <c r="O72" s="45">
        <f t="shared" si="14"/>
        <v>198.20301817280102</v>
      </c>
      <c r="P72" s="10"/>
    </row>
    <row r="73" spans="1:16">
      <c r="A73" s="12"/>
      <c r="B73" s="25">
        <v>361.1</v>
      </c>
      <c r="C73" s="20" t="s">
        <v>82</v>
      </c>
      <c r="D73" s="46">
        <v>114917</v>
      </c>
      <c r="E73" s="46">
        <v>25059</v>
      </c>
      <c r="F73" s="46">
        <v>153462</v>
      </c>
      <c r="G73" s="46">
        <v>71226</v>
      </c>
      <c r="H73" s="46">
        <v>0</v>
      </c>
      <c r="I73" s="46">
        <v>138743</v>
      </c>
      <c r="J73" s="46">
        <v>0</v>
      </c>
      <c r="K73" s="46">
        <v>1424511</v>
      </c>
      <c r="L73" s="46">
        <v>0</v>
      </c>
      <c r="M73" s="46">
        <v>0</v>
      </c>
      <c r="N73" s="46">
        <f t="shared" si="13"/>
        <v>1927918</v>
      </c>
      <c r="O73" s="47">
        <f t="shared" si="14"/>
        <v>22.765217802023923</v>
      </c>
      <c r="P73" s="9"/>
    </row>
    <row r="74" spans="1:16">
      <c r="A74" s="12"/>
      <c r="B74" s="25">
        <v>361.2</v>
      </c>
      <c r="C74" s="20" t="s">
        <v>83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3361711</v>
      </c>
      <c r="L74" s="46">
        <v>0</v>
      </c>
      <c r="M74" s="46">
        <v>0</v>
      </c>
      <c r="N74" s="46">
        <f t="shared" ref="N74:N82" si="16">SUM(D74:M74)</f>
        <v>3361711</v>
      </c>
      <c r="O74" s="47">
        <f t="shared" si="14"/>
        <v>39.695714808648319</v>
      </c>
      <c r="P74" s="9"/>
    </row>
    <row r="75" spans="1:16">
      <c r="A75" s="12"/>
      <c r="B75" s="25">
        <v>361.3</v>
      </c>
      <c r="C75" s="20" t="s">
        <v>84</v>
      </c>
      <c r="D75" s="46">
        <v>0</v>
      </c>
      <c r="E75" s="46">
        <v>0</v>
      </c>
      <c r="F75" s="46">
        <v>-14498</v>
      </c>
      <c r="G75" s="46">
        <v>0</v>
      </c>
      <c r="H75" s="46">
        <v>0</v>
      </c>
      <c r="I75" s="46">
        <v>827</v>
      </c>
      <c r="J75" s="46">
        <v>0</v>
      </c>
      <c r="K75" s="46">
        <v>-16765849</v>
      </c>
      <c r="L75" s="46">
        <v>0</v>
      </c>
      <c r="M75" s="46">
        <v>0</v>
      </c>
      <c r="N75" s="46">
        <f t="shared" si="16"/>
        <v>-16779520</v>
      </c>
      <c r="O75" s="47">
        <f t="shared" si="14"/>
        <v>-198.13572331054354</v>
      </c>
      <c r="P75" s="9"/>
    </row>
    <row r="76" spans="1:16">
      <c r="A76" s="12"/>
      <c r="B76" s="25">
        <v>361.4</v>
      </c>
      <c r="C76" s="20" t="s">
        <v>85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10539047</v>
      </c>
      <c r="L76" s="46">
        <v>0</v>
      </c>
      <c r="M76" s="46">
        <v>0</v>
      </c>
      <c r="N76" s="46">
        <f t="shared" si="16"/>
        <v>10539047</v>
      </c>
      <c r="O76" s="47">
        <f t="shared" si="14"/>
        <v>124.44704618182247</v>
      </c>
      <c r="P76" s="9"/>
    </row>
    <row r="77" spans="1:16">
      <c r="A77" s="12"/>
      <c r="B77" s="25">
        <v>362</v>
      </c>
      <c r="C77" s="20" t="s">
        <v>86</v>
      </c>
      <c r="D77" s="46">
        <v>1122752</v>
      </c>
      <c r="E77" s="46">
        <v>202500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6"/>
        <v>1325252</v>
      </c>
      <c r="O77" s="47">
        <f t="shared" si="14"/>
        <v>15.648824494904767</v>
      </c>
      <c r="P77" s="9"/>
    </row>
    <row r="78" spans="1:16">
      <c r="A78" s="12"/>
      <c r="B78" s="25">
        <v>365</v>
      </c>
      <c r="C78" s="20" t="s">
        <v>88</v>
      </c>
      <c r="D78" s="46">
        <v>18338</v>
      </c>
      <c r="E78" s="46">
        <v>0</v>
      </c>
      <c r="F78" s="46">
        <v>0</v>
      </c>
      <c r="G78" s="46">
        <v>0</v>
      </c>
      <c r="H78" s="46">
        <v>0</v>
      </c>
      <c r="I78" s="46">
        <v>6728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6"/>
        <v>25066</v>
      </c>
      <c r="O78" s="47">
        <f t="shared" si="14"/>
        <v>0.29598403533009787</v>
      </c>
      <c r="P78" s="9"/>
    </row>
    <row r="79" spans="1:16">
      <c r="A79" s="12"/>
      <c r="B79" s="25">
        <v>366</v>
      </c>
      <c r="C79" s="20" t="s">
        <v>89</v>
      </c>
      <c r="D79" s="46">
        <v>181586</v>
      </c>
      <c r="E79" s="46">
        <v>81111</v>
      </c>
      <c r="F79" s="46">
        <v>0</v>
      </c>
      <c r="G79" s="46">
        <v>554663</v>
      </c>
      <c r="H79" s="46">
        <v>0</v>
      </c>
      <c r="I79" s="46">
        <v>300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6"/>
        <v>817660</v>
      </c>
      <c r="O79" s="47">
        <f t="shared" si="14"/>
        <v>9.6550828344373993</v>
      </c>
      <c r="P79" s="9"/>
    </row>
    <row r="80" spans="1:16">
      <c r="A80" s="12"/>
      <c r="B80" s="25">
        <v>368</v>
      </c>
      <c r="C80" s="20" t="s">
        <v>90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12363508</v>
      </c>
      <c r="L80" s="46">
        <v>0</v>
      </c>
      <c r="M80" s="46">
        <v>0</v>
      </c>
      <c r="N80" s="46">
        <f t="shared" si="16"/>
        <v>12363508</v>
      </c>
      <c r="O80" s="47">
        <f t="shared" si="14"/>
        <v>145.99062429888886</v>
      </c>
      <c r="P80" s="9"/>
    </row>
    <row r="81" spans="1:119">
      <c r="A81" s="12"/>
      <c r="B81" s="25">
        <v>369.3</v>
      </c>
      <c r="C81" s="20" t="s">
        <v>91</v>
      </c>
      <c r="D81" s="46">
        <v>145324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6"/>
        <v>145324</v>
      </c>
      <c r="O81" s="47">
        <f t="shared" si="14"/>
        <v>1.7160130834720795</v>
      </c>
      <c r="P81" s="9"/>
    </row>
    <row r="82" spans="1:119">
      <c r="A82" s="12"/>
      <c r="B82" s="25">
        <v>369.9</v>
      </c>
      <c r="C82" s="20" t="s">
        <v>92</v>
      </c>
      <c r="D82" s="46">
        <v>2685044</v>
      </c>
      <c r="E82" s="46">
        <v>140328</v>
      </c>
      <c r="F82" s="46">
        <v>0</v>
      </c>
      <c r="G82" s="46">
        <v>16236</v>
      </c>
      <c r="H82" s="46">
        <v>0</v>
      </c>
      <c r="I82" s="46">
        <v>46590</v>
      </c>
      <c r="J82" s="46">
        <v>0</v>
      </c>
      <c r="K82" s="46">
        <v>171055</v>
      </c>
      <c r="L82" s="46">
        <v>0</v>
      </c>
      <c r="M82" s="46">
        <v>0</v>
      </c>
      <c r="N82" s="46">
        <f t="shared" si="16"/>
        <v>3059253</v>
      </c>
      <c r="O82" s="47">
        <f t="shared" si="14"/>
        <v>36.124233943816641</v>
      </c>
      <c r="P82" s="9"/>
    </row>
    <row r="83" spans="1:119" ht="15.75">
      <c r="A83" s="29" t="s">
        <v>56</v>
      </c>
      <c r="B83" s="30"/>
      <c r="C83" s="31"/>
      <c r="D83" s="32">
        <f t="shared" ref="D83:M83" si="17">SUM(D84:D85)</f>
        <v>9100581</v>
      </c>
      <c r="E83" s="32">
        <f t="shared" si="17"/>
        <v>54228</v>
      </c>
      <c r="F83" s="32">
        <f t="shared" si="17"/>
        <v>11381532</v>
      </c>
      <c r="G83" s="32">
        <f t="shared" si="17"/>
        <v>708729</v>
      </c>
      <c r="H83" s="32">
        <f t="shared" si="17"/>
        <v>0</v>
      </c>
      <c r="I83" s="32">
        <f t="shared" si="17"/>
        <v>7224203</v>
      </c>
      <c r="J83" s="32">
        <f t="shared" si="17"/>
        <v>0</v>
      </c>
      <c r="K83" s="32">
        <f t="shared" si="17"/>
        <v>0</v>
      </c>
      <c r="L83" s="32">
        <f t="shared" si="17"/>
        <v>0</v>
      </c>
      <c r="M83" s="32">
        <f t="shared" si="17"/>
        <v>0</v>
      </c>
      <c r="N83" s="32">
        <f>SUM(D83:M83)</f>
        <v>28469273</v>
      </c>
      <c r="O83" s="45">
        <f t="shared" si="14"/>
        <v>336.17052203998253</v>
      </c>
      <c r="P83" s="9"/>
    </row>
    <row r="84" spans="1:119">
      <c r="A84" s="12"/>
      <c r="B84" s="25">
        <v>381</v>
      </c>
      <c r="C84" s="20" t="s">
        <v>93</v>
      </c>
      <c r="D84" s="46">
        <v>9100581</v>
      </c>
      <c r="E84" s="46">
        <v>54228</v>
      </c>
      <c r="F84" s="46">
        <v>11381532</v>
      </c>
      <c r="G84" s="46">
        <v>708729</v>
      </c>
      <c r="H84" s="46">
        <v>0</v>
      </c>
      <c r="I84" s="46">
        <v>6640697</v>
      </c>
      <c r="J84" s="46">
        <v>0</v>
      </c>
      <c r="K84" s="46">
        <v>0</v>
      </c>
      <c r="L84" s="46">
        <v>0</v>
      </c>
      <c r="M84" s="46">
        <v>0</v>
      </c>
      <c r="N84" s="46">
        <f>SUM(D84:M84)</f>
        <v>27885767</v>
      </c>
      <c r="O84" s="47">
        <f t="shared" si="14"/>
        <v>329.28037361106192</v>
      </c>
      <c r="P84" s="9"/>
    </row>
    <row r="85" spans="1:119" ht="15.75" thickBot="1">
      <c r="A85" s="12"/>
      <c r="B85" s="25">
        <v>389.8</v>
      </c>
      <c r="C85" s="20" t="s">
        <v>95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583506</v>
      </c>
      <c r="J85" s="46">
        <v>0</v>
      </c>
      <c r="K85" s="46">
        <v>0</v>
      </c>
      <c r="L85" s="46">
        <v>0</v>
      </c>
      <c r="M85" s="46">
        <v>0</v>
      </c>
      <c r="N85" s="46">
        <f>SUM(D85:M85)</f>
        <v>583506</v>
      </c>
      <c r="O85" s="47">
        <f t="shared" si="14"/>
        <v>6.8901484289206136</v>
      </c>
      <c r="P85" s="9"/>
    </row>
    <row r="86" spans="1:119" ht="16.5" thickBot="1">
      <c r="A86" s="14" t="s">
        <v>73</v>
      </c>
      <c r="B86" s="23"/>
      <c r="C86" s="22"/>
      <c r="D86" s="15">
        <f t="shared" ref="D86:M86" si="18">SUM(D5,D17,D28,D48,D66,D72,D83)</f>
        <v>79696906</v>
      </c>
      <c r="E86" s="15">
        <f t="shared" si="18"/>
        <v>6118246</v>
      </c>
      <c r="F86" s="15">
        <f t="shared" si="18"/>
        <v>11579554</v>
      </c>
      <c r="G86" s="15">
        <f t="shared" si="18"/>
        <v>5513052</v>
      </c>
      <c r="H86" s="15">
        <f t="shared" si="18"/>
        <v>0</v>
      </c>
      <c r="I86" s="15">
        <f t="shared" si="18"/>
        <v>42218513</v>
      </c>
      <c r="J86" s="15">
        <f t="shared" si="18"/>
        <v>0</v>
      </c>
      <c r="K86" s="15">
        <f t="shared" si="18"/>
        <v>12424677</v>
      </c>
      <c r="L86" s="15">
        <f t="shared" si="18"/>
        <v>0</v>
      </c>
      <c r="M86" s="15">
        <f t="shared" si="18"/>
        <v>0</v>
      </c>
      <c r="N86" s="15">
        <f>SUM(D86:M86)</f>
        <v>157550948</v>
      </c>
      <c r="O86" s="38">
        <f t="shared" si="14"/>
        <v>1860.3911816453528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40"/>
      <c r="B88" s="41"/>
      <c r="C88" s="41"/>
      <c r="D88" s="42"/>
      <c r="E88" s="42"/>
      <c r="F88" s="42"/>
      <c r="G88" s="42"/>
      <c r="H88" s="42"/>
      <c r="I88" s="42"/>
      <c r="J88" s="42"/>
      <c r="K88" s="42"/>
      <c r="L88" s="48" t="s">
        <v>118</v>
      </c>
      <c r="M88" s="48"/>
      <c r="N88" s="48"/>
      <c r="O88" s="43">
        <v>84687</v>
      </c>
    </row>
    <row r="89" spans="1:119">
      <c r="A89" s="49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1"/>
    </row>
    <row r="90" spans="1:119" ht="15.75" customHeight="1" thickBot="1">
      <c r="A90" s="52" t="s">
        <v>119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4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105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96</v>
      </c>
      <c r="B3" s="62"/>
      <c r="C3" s="63"/>
      <c r="D3" s="67" t="s">
        <v>50</v>
      </c>
      <c r="E3" s="68"/>
      <c r="F3" s="68"/>
      <c r="G3" s="68"/>
      <c r="H3" s="69"/>
      <c r="I3" s="67" t="s">
        <v>51</v>
      </c>
      <c r="J3" s="69"/>
      <c r="K3" s="67" t="s">
        <v>53</v>
      </c>
      <c r="L3" s="69"/>
      <c r="M3" s="36"/>
      <c r="N3" s="37"/>
      <c r="O3" s="70" t="s">
        <v>101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97</v>
      </c>
      <c r="F4" s="34" t="s">
        <v>98</v>
      </c>
      <c r="G4" s="34" t="s">
        <v>99</v>
      </c>
      <c r="H4" s="34" t="s">
        <v>6</v>
      </c>
      <c r="I4" s="34" t="s">
        <v>7</v>
      </c>
      <c r="J4" s="35" t="s">
        <v>100</v>
      </c>
      <c r="K4" s="35" t="s">
        <v>8</v>
      </c>
      <c r="L4" s="35" t="s">
        <v>9</v>
      </c>
      <c r="M4" s="35" t="s">
        <v>10</v>
      </c>
      <c r="N4" s="35" t="s">
        <v>52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>SUM(D6:D16)</f>
        <v>40045812</v>
      </c>
      <c r="E5" s="27">
        <f t="shared" ref="E5:M5" si="0">SUM(E6:E16)</f>
        <v>9731382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1349648</v>
      </c>
      <c r="L5" s="27">
        <f t="shared" si="0"/>
        <v>0</v>
      </c>
      <c r="M5" s="27">
        <f t="shared" si="0"/>
        <v>0</v>
      </c>
      <c r="N5" s="28">
        <f>SUM(D5:M5)</f>
        <v>51126842</v>
      </c>
      <c r="O5" s="33">
        <f t="shared" ref="O5:O36" si="1">(N5/O$90)</f>
        <v>601.81086457536344</v>
      </c>
      <c r="P5" s="6"/>
    </row>
    <row r="6" spans="1:133">
      <c r="A6" s="12"/>
      <c r="B6" s="25">
        <v>311</v>
      </c>
      <c r="C6" s="20" t="s">
        <v>3</v>
      </c>
      <c r="D6" s="46">
        <v>32148157</v>
      </c>
      <c r="E6" s="46">
        <v>701895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32850052</v>
      </c>
      <c r="O6" s="47">
        <f t="shared" si="1"/>
        <v>386.67591077629334</v>
      </c>
      <c r="P6" s="9"/>
    </row>
    <row r="7" spans="1:133">
      <c r="A7" s="12"/>
      <c r="B7" s="25">
        <v>312.3</v>
      </c>
      <c r="C7" s="20" t="s">
        <v>11</v>
      </c>
      <c r="D7" s="46">
        <v>0</v>
      </c>
      <c r="E7" s="46">
        <v>191745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191745</v>
      </c>
      <c r="O7" s="47">
        <f t="shared" si="1"/>
        <v>2.2570184215172739</v>
      </c>
      <c r="P7" s="9"/>
    </row>
    <row r="8" spans="1:133">
      <c r="A8" s="12"/>
      <c r="B8" s="25">
        <v>312.41000000000003</v>
      </c>
      <c r="C8" s="20" t="s">
        <v>13</v>
      </c>
      <c r="D8" s="46">
        <v>0</v>
      </c>
      <c r="E8" s="46">
        <v>1394499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1394499</v>
      </c>
      <c r="O8" s="47">
        <f t="shared" si="1"/>
        <v>16.414560649755753</v>
      </c>
      <c r="P8" s="9"/>
    </row>
    <row r="9" spans="1:133">
      <c r="A9" s="12"/>
      <c r="B9" s="25">
        <v>312.42</v>
      </c>
      <c r="C9" s="20" t="s">
        <v>12</v>
      </c>
      <c r="D9" s="46">
        <v>0</v>
      </c>
      <c r="E9" s="46">
        <v>89709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89709</v>
      </c>
      <c r="O9" s="47">
        <f t="shared" si="1"/>
        <v>1.055959037137308</v>
      </c>
      <c r="P9" s="9"/>
    </row>
    <row r="10" spans="1:133">
      <c r="A10" s="12"/>
      <c r="B10" s="25">
        <v>312.51</v>
      </c>
      <c r="C10" s="20" t="s">
        <v>107</v>
      </c>
      <c r="D10" s="46">
        <v>696293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696293</v>
      </c>
      <c r="L10" s="46">
        <v>0</v>
      </c>
      <c r="M10" s="46">
        <v>0</v>
      </c>
      <c r="N10" s="46">
        <f>SUM(D10:M10)</f>
        <v>1392586</v>
      </c>
      <c r="O10" s="47">
        <f t="shared" si="1"/>
        <v>16.3920428462127</v>
      </c>
      <c r="P10" s="9"/>
    </row>
    <row r="11" spans="1:133">
      <c r="A11" s="12"/>
      <c r="B11" s="25">
        <v>312.52</v>
      </c>
      <c r="C11" s="20" t="s">
        <v>104</v>
      </c>
      <c r="D11" s="46">
        <v>653355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653355</v>
      </c>
      <c r="L11" s="46">
        <v>0</v>
      </c>
      <c r="M11" s="46">
        <v>0</v>
      </c>
      <c r="N11" s="46">
        <f>SUM(D11:M11)</f>
        <v>1306710</v>
      </c>
      <c r="O11" s="47">
        <f t="shared" si="1"/>
        <v>15.381201812724383</v>
      </c>
      <c r="P11" s="9"/>
    </row>
    <row r="12" spans="1:133">
      <c r="A12" s="12"/>
      <c r="B12" s="25">
        <v>314.10000000000002</v>
      </c>
      <c r="C12" s="20" t="s">
        <v>14</v>
      </c>
      <c r="D12" s="46">
        <v>0</v>
      </c>
      <c r="E12" s="46">
        <v>6119327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6119327</v>
      </c>
      <c r="O12" s="47">
        <f t="shared" si="1"/>
        <v>72.030215996704143</v>
      </c>
      <c r="P12" s="9"/>
    </row>
    <row r="13" spans="1:133">
      <c r="A13" s="12"/>
      <c r="B13" s="25">
        <v>314.39999999999998</v>
      </c>
      <c r="C13" s="20" t="s">
        <v>15</v>
      </c>
      <c r="D13" s="46">
        <v>133332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133332</v>
      </c>
      <c r="O13" s="47">
        <f t="shared" si="1"/>
        <v>1.5694426461067623</v>
      </c>
      <c r="P13" s="9"/>
    </row>
    <row r="14" spans="1:133">
      <c r="A14" s="12"/>
      <c r="B14" s="25">
        <v>315</v>
      </c>
      <c r="C14" s="20" t="s">
        <v>16</v>
      </c>
      <c r="D14" s="46">
        <v>5667674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5667674</v>
      </c>
      <c r="O14" s="47">
        <f t="shared" si="1"/>
        <v>66.713836737096116</v>
      </c>
      <c r="P14" s="9"/>
    </row>
    <row r="15" spans="1:133">
      <c r="A15" s="12"/>
      <c r="B15" s="25">
        <v>316</v>
      </c>
      <c r="C15" s="20" t="s">
        <v>17</v>
      </c>
      <c r="D15" s="46">
        <v>747001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747001</v>
      </c>
      <c r="O15" s="47">
        <f t="shared" si="1"/>
        <v>8.792902124654228</v>
      </c>
      <c r="P15" s="9"/>
    </row>
    <row r="16" spans="1:133">
      <c r="A16" s="12"/>
      <c r="B16" s="25">
        <v>319</v>
      </c>
      <c r="C16" s="20" t="s">
        <v>18</v>
      </c>
      <c r="D16" s="46">
        <v>0</v>
      </c>
      <c r="E16" s="46">
        <v>1234207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1234207</v>
      </c>
      <c r="O16" s="47">
        <f t="shared" si="1"/>
        <v>14.527773527161438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SUM(D18:D26)</f>
        <v>2851178</v>
      </c>
      <c r="E17" s="32">
        <f t="shared" si="3"/>
        <v>6946537</v>
      </c>
      <c r="F17" s="32">
        <f t="shared" si="3"/>
        <v>42039</v>
      </c>
      <c r="G17" s="32">
        <f t="shared" si="3"/>
        <v>0</v>
      </c>
      <c r="H17" s="32">
        <f t="shared" si="3"/>
        <v>0</v>
      </c>
      <c r="I17" s="32">
        <f t="shared" si="3"/>
        <v>201108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10040862</v>
      </c>
      <c r="O17" s="45">
        <f t="shared" si="1"/>
        <v>118.19035960214231</v>
      </c>
      <c r="P17" s="10"/>
    </row>
    <row r="18" spans="1:16">
      <c r="A18" s="12"/>
      <c r="B18" s="25">
        <v>322</v>
      </c>
      <c r="C18" s="20" t="s">
        <v>0</v>
      </c>
      <c r="D18" s="46">
        <v>2757193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2757193</v>
      </c>
      <c r="O18" s="47">
        <f t="shared" si="1"/>
        <v>32.454746630569126</v>
      </c>
      <c r="P18" s="9"/>
    </row>
    <row r="19" spans="1:16">
      <c r="A19" s="12"/>
      <c r="B19" s="25">
        <v>323.10000000000002</v>
      </c>
      <c r="C19" s="20" t="s">
        <v>20</v>
      </c>
      <c r="D19" s="46">
        <v>0</v>
      </c>
      <c r="E19" s="46">
        <v>6202063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6202063</v>
      </c>
      <c r="O19" s="47">
        <f t="shared" si="1"/>
        <v>73.004096286269203</v>
      </c>
      <c r="P19" s="9"/>
    </row>
    <row r="20" spans="1:16">
      <c r="A20" s="12"/>
      <c r="B20" s="25">
        <v>323.39999999999998</v>
      </c>
      <c r="C20" s="20" t="s">
        <v>21</v>
      </c>
      <c r="D20" s="46">
        <v>0</v>
      </c>
      <c r="E20" s="46">
        <v>57746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57746</v>
      </c>
      <c r="O20" s="47">
        <f t="shared" si="1"/>
        <v>0.67972456006120885</v>
      </c>
      <c r="P20" s="9"/>
    </row>
    <row r="21" spans="1:16">
      <c r="A21" s="12"/>
      <c r="B21" s="25">
        <v>323.7</v>
      </c>
      <c r="C21" s="20" t="s">
        <v>22</v>
      </c>
      <c r="D21" s="46">
        <v>0</v>
      </c>
      <c r="E21" s="46">
        <v>649504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649504</v>
      </c>
      <c r="O21" s="47">
        <f t="shared" si="1"/>
        <v>7.6452710258372081</v>
      </c>
      <c r="P21" s="9"/>
    </row>
    <row r="22" spans="1:16">
      <c r="A22" s="12"/>
      <c r="B22" s="25">
        <v>323.89999999999998</v>
      </c>
      <c r="C22" s="20" t="s">
        <v>23</v>
      </c>
      <c r="D22" s="46">
        <v>46576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46576</v>
      </c>
      <c r="O22" s="47">
        <f t="shared" si="1"/>
        <v>0.54824318756988999</v>
      </c>
      <c r="P22" s="9"/>
    </row>
    <row r="23" spans="1:16">
      <c r="A23" s="12"/>
      <c r="B23" s="25">
        <v>324.20999999999998</v>
      </c>
      <c r="C23" s="20" t="s">
        <v>24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94587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94587</v>
      </c>
      <c r="O23" s="47">
        <f t="shared" si="1"/>
        <v>1.1133776705314578</v>
      </c>
      <c r="P23" s="9"/>
    </row>
    <row r="24" spans="1:16">
      <c r="A24" s="12"/>
      <c r="B24" s="25">
        <v>324.70999999999998</v>
      </c>
      <c r="C24" s="20" t="s">
        <v>25</v>
      </c>
      <c r="D24" s="46">
        <v>2675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2675</v>
      </c>
      <c r="O24" s="47">
        <f t="shared" si="1"/>
        <v>3.1487257960096521E-2</v>
      </c>
      <c r="P24" s="9"/>
    </row>
    <row r="25" spans="1:16">
      <c r="A25" s="12"/>
      <c r="B25" s="25">
        <v>325.10000000000002</v>
      </c>
      <c r="C25" s="20" t="s">
        <v>26</v>
      </c>
      <c r="D25" s="46">
        <v>0</v>
      </c>
      <c r="E25" s="46">
        <v>37224</v>
      </c>
      <c r="F25" s="46">
        <v>42039</v>
      </c>
      <c r="G25" s="46">
        <v>0</v>
      </c>
      <c r="H25" s="46">
        <v>0</v>
      </c>
      <c r="I25" s="46">
        <v>106521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185784</v>
      </c>
      <c r="O25" s="47">
        <f t="shared" si="1"/>
        <v>2.186851862750868</v>
      </c>
      <c r="P25" s="9"/>
    </row>
    <row r="26" spans="1:16">
      <c r="A26" s="12"/>
      <c r="B26" s="25">
        <v>329</v>
      </c>
      <c r="C26" s="20" t="s">
        <v>27</v>
      </c>
      <c r="D26" s="46">
        <v>44734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5">SUM(D26:M26)</f>
        <v>44734</v>
      </c>
      <c r="O26" s="47">
        <f t="shared" si="1"/>
        <v>0.52656112059325522</v>
      </c>
      <c r="P26" s="9"/>
    </row>
    <row r="27" spans="1:16" ht="15.75">
      <c r="A27" s="29" t="s">
        <v>29</v>
      </c>
      <c r="B27" s="30"/>
      <c r="C27" s="31"/>
      <c r="D27" s="32">
        <f t="shared" ref="D27:M27" si="6">SUM(D28:D47)</f>
        <v>6207100</v>
      </c>
      <c r="E27" s="32">
        <f t="shared" si="6"/>
        <v>4207332</v>
      </c>
      <c r="F27" s="32">
        <f t="shared" si="6"/>
        <v>0</v>
      </c>
      <c r="G27" s="32">
        <f t="shared" si="6"/>
        <v>475201</v>
      </c>
      <c r="H27" s="32">
        <f t="shared" si="6"/>
        <v>0</v>
      </c>
      <c r="I27" s="32">
        <f t="shared" si="6"/>
        <v>31310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10920943</v>
      </c>
      <c r="O27" s="45">
        <f t="shared" si="1"/>
        <v>128.5497380966394</v>
      </c>
      <c r="P27" s="10"/>
    </row>
    <row r="28" spans="1:16">
      <c r="A28" s="12"/>
      <c r="B28" s="25">
        <v>331.2</v>
      </c>
      <c r="C28" s="20" t="s">
        <v>28</v>
      </c>
      <c r="D28" s="46">
        <v>133917</v>
      </c>
      <c r="E28" s="46">
        <v>262915</v>
      </c>
      <c r="F28" s="46">
        <v>0</v>
      </c>
      <c r="G28" s="46">
        <v>19454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416286</v>
      </c>
      <c r="O28" s="47">
        <f t="shared" si="1"/>
        <v>4.9000765110941087</v>
      </c>
      <c r="P28" s="9"/>
    </row>
    <row r="29" spans="1:16">
      <c r="A29" s="12"/>
      <c r="B29" s="25">
        <v>331.39</v>
      </c>
      <c r="C29" s="20" t="s">
        <v>33</v>
      </c>
      <c r="D29" s="46">
        <v>0</v>
      </c>
      <c r="E29" s="46">
        <v>920626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920626</v>
      </c>
      <c r="O29" s="47">
        <f t="shared" si="1"/>
        <v>10.836631157671709</v>
      </c>
      <c r="P29" s="9"/>
    </row>
    <row r="30" spans="1:16">
      <c r="A30" s="12"/>
      <c r="B30" s="25">
        <v>331.5</v>
      </c>
      <c r="C30" s="20" t="s">
        <v>30</v>
      </c>
      <c r="D30" s="46">
        <v>0</v>
      </c>
      <c r="E30" s="46">
        <v>1945737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1945737</v>
      </c>
      <c r="O30" s="47">
        <f t="shared" si="1"/>
        <v>22.903148725796008</v>
      </c>
      <c r="P30" s="9"/>
    </row>
    <row r="31" spans="1:16">
      <c r="A31" s="12"/>
      <c r="B31" s="25">
        <v>331.7</v>
      </c>
      <c r="C31" s="20" t="s">
        <v>108</v>
      </c>
      <c r="D31" s="46">
        <v>0</v>
      </c>
      <c r="E31" s="46">
        <v>0</v>
      </c>
      <c r="F31" s="46">
        <v>0</v>
      </c>
      <c r="G31" s="46">
        <v>131224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131224</v>
      </c>
      <c r="O31" s="47">
        <f t="shared" si="1"/>
        <v>1.5446295097404508</v>
      </c>
      <c r="P31" s="9"/>
    </row>
    <row r="32" spans="1:16">
      <c r="A32" s="12"/>
      <c r="B32" s="25">
        <v>334.2</v>
      </c>
      <c r="C32" s="20" t="s">
        <v>32</v>
      </c>
      <c r="D32" s="46">
        <v>18010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18010</v>
      </c>
      <c r="O32" s="47">
        <f t="shared" si="1"/>
        <v>0.21199458536872462</v>
      </c>
      <c r="P32" s="9"/>
    </row>
    <row r="33" spans="1:16">
      <c r="A33" s="12"/>
      <c r="B33" s="25">
        <v>334.39</v>
      </c>
      <c r="C33" s="20" t="s">
        <v>35</v>
      </c>
      <c r="D33" s="46">
        <v>0</v>
      </c>
      <c r="E33" s="46">
        <v>0</v>
      </c>
      <c r="F33" s="46">
        <v>0</v>
      </c>
      <c r="G33" s="46">
        <v>42738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2" si="7">SUM(D33:M33)</f>
        <v>42738</v>
      </c>
      <c r="O33" s="47">
        <f t="shared" si="1"/>
        <v>0.50306632923312344</v>
      </c>
      <c r="P33" s="9"/>
    </row>
    <row r="34" spans="1:16">
      <c r="A34" s="12"/>
      <c r="B34" s="25">
        <v>334.49</v>
      </c>
      <c r="C34" s="20" t="s">
        <v>37</v>
      </c>
      <c r="D34" s="46">
        <v>0</v>
      </c>
      <c r="E34" s="46">
        <v>0</v>
      </c>
      <c r="F34" s="46">
        <v>0</v>
      </c>
      <c r="G34" s="46">
        <v>7970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7970</v>
      </c>
      <c r="O34" s="47">
        <f t="shared" si="1"/>
        <v>9.3814372314754868E-2</v>
      </c>
      <c r="P34" s="9"/>
    </row>
    <row r="35" spans="1:16">
      <c r="A35" s="12"/>
      <c r="B35" s="25">
        <v>334.5</v>
      </c>
      <c r="C35" s="20" t="s">
        <v>38</v>
      </c>
      <c r="D35" s="46">
        <v>0</v>
      </c>
      <c r="E35" s="46">
        <v>4038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4038</v>
      </c>
      <c r="O35" s="47">
        <f t="shared" si="1"/>
        <v>4.7531045847801774E-2</v>
      </c>
      <c r="P35" s="9"/>
    </row>
    <row r="36" spans="1:16">
      <c r="A36" s="12"/>
      <c r="B36" s="25">
        <v>334.7</v>
      </c>
      <c r="C36" s="20" t="s">
        <v>39</v>
      </c>
      <c r="D36" s="46">
        <v>0</v>
      </c>
      <c r="E36" s="46">
        <v>0</v>
      </c>
      <c r="F36" s="46">
        <v>0</v>
      </c>
      <c r="G36" s="46">
        <v>200000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200000</v>
      </c>
      <c r="O36" s="47">
        <f t="shared" si="1"/>
        <v>2.3541875110352541</v>
      </c>
      <c r="P36" s="9"/>
    </row>
    <row r="37" spans="1:16">
      <c r="A37" s="12"/>
      <c r="B37" s="25">
        <v>335.12</v>
      </c>
      <c r="C37" s="20" t="s">
        <v>41</v>
      </c>
      <c r="D37" s="46">
        <v>1074863</v>
      </c>
      <c r="E37" s="46">
        <v>444753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1519616</v>
      </c>
      <c r="O37" s="47">
        <f t="shared" ref="O37:O68" si="8">(N37/O$90)</f>
        <v>17.887305043846741</v>
      </c>
      <c r="P37" s="9"/>
    </row>
    <row r="38" spans="1:16">
      <c r="A38" s="12"/>
      <c r="B38" s="25">
        <v>335.14</v>
      </c>
      <c r="C38" s="20" t="s">
        <v>42</v>
      </c>
      <c r="D38" s="46">
        <v>1054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1054</v>
      </c>
      <c r="O38" s="47">
        <f t="shared" si="8"/>
        <v>1.2406568183155789E-2</v>
      </c>
      <c r="P38" s="9"/>
    </row>
    <row r="39" spans="1:16">
      <c r="A39" s="12"/>
      <c r="B39" s="25">
        <v>335.15</v>
      </c>
      <c r="C39" s="20" t="s">
        <v>43</v>
      </c>
      <c r="D39" s="46">
        <v>31995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31995</v>
      </c>
      <c r="O39" s="47">
        <f t="shared" si="8"/>
        <v>0.37661114707786475</v>
      </c>
      <c r="P39" s="9"/>
    </row>
    <row r="40" spans="1:16">
      <c r="A40" s="12"/>
      <c r="B40" s="25">
        <v>335.18</v>
      </c>
      <c r="C40" s="20" t="s">
        <v>44</v>
      </c>
      <c r="D40" s="46">
        <v>4312245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4312245</v>
      </c>
      <c r="O40" s="47">
        <f t="shared" si="8"/>
        <v>50.759166617621091</v>
      </c>
      <c r="P40" s="9"/>
    </row>
    <row r="41" spans="1:16">
      <c r="A41" s="12"/>
      <c r="B41" s="25">
        <v>335.21</v>
      </c>
      <c r="C41" s="20" t="s">
        <v>45</v>
      </c>
      <c r="D41" s="46">
        <v>982</v>
      </c>
      <c r="E41" s="46">
        <v>0</v>
      </c>
      <c r="F41" s="46">
        <v>0</v>
      </c>
      <c r="G41" s="46">
        <v>0</v>
      </c>
      <c r="H41" s="46">
        <v>0</v>
      </c>
      <c r="I41" s="46">
        <v>2310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3292</v>
      </c>
      <c r="O41" s="47">
        <f t="shared" si="8"/>
        <v>3.8749926431640283E-2</v>
      </c>
      <c r="P41" s="9"/>
    </row>
    <row r="42" spans="1:16">
      <c r="A42" s="12"/>
      <c r="B42" s="25">
        <v>335.49</v>
      </c>
      <c r="C42" s="20" t="s">
        <v>46</v>
      </c>
      <c r="D42" s="46">
        <v>39714</v>
      </c>
      <c r="E42" s="46">
        <v>629263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668977</v>
      </c>
      <c r="O42" s="47">
        <f t="shared" si="8"/>
        <v>7.8744864928491554</v>
      </c>
      <c r="P42" s="9"/>
    </row>
    <row r="43" spans="1:16">
      <c r="A43" s="12"/>
      <c r="B43" s="25">
        <v>337.2</v>
      </c>
      <c r="C43" s="20" t="s">
        <v>47</v>
      </c>
      <c r="D43" s="46">
        <v>203882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48" si="9">SUM(D43:M43)</f>
        <v>203882</v>
      </c>
      <c r="O43" s="47">
        <f t="shared" si="8"/>
        <v>2.3998822906244484</v>
      </c>
      <c r="P43" s="9"/>
    </row>
    <row r="44" spans="1:16">
      <c r="A44" s="12"/>
      <c r="B44" s="25">
        <v>337.7</v>
      </c>
      <c r="C44" s="20" t="s">
        <v>109</v>
      </c>
      <c r="D44" s="46">
        <v>0</v>
      </c>
      <c r="E44" s="46">
        <v>0</v>
      </c>
      <c r="F44" s="46">
        <v>0</v>
      </c>
      <c r="G44" s="46">
        <v>73815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73815</v>
      </c>
      <c r="O44" s="47">
        <f t="shared" si="8"/>
        <v>0.86887175563533636</v>
      </c>
      <c r="P44" s="9"/>
    </row>
    <row r="45" spans="1:16">
      <c r="A45" s="12"/>
      <c r="B45" s="25">
        <v>337.9</v>
      </c>
      <c r="C45" s="20" t="s">
        <v>48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29000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29000</v>
      </c>
      <c r="O45" s="47">
        <f t="shared" si="8"/>
        <v>0.34135718910011181</v>
      </c>
      <c r="P45" s="9"/>
    </row>
    <row r="46" spans="1:16">
      <c r="A46" s="12"/>
      <c r="B46" s="25">
        <v>338</v>
      </c>
      <c r="C46" s="20" t="s">
        <v>49</v>
      </c>
      <c r="D46" s="46">
        <v>274396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274396</v>
      </c>
      <c r="O46" s="47">
        <f t="shared" si="8"/>
        <v>3.2298981813901477</v>
      </c>
      <c r="P46" s="9"/>
    </row>
    <row r="47" spans="1:16">
      <c r="A47" s="12"/>
      <c r="B47" s="25">
        <v>339</v>
      </c>
      <c r="C47" s="20" t="s">
        <v>110</v>
      </c>
      <c r="D47" s="46">
        <v>116042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116042</v>
      </c>
      <c r="O47" s="47">
        <f t="shared" si="8"/>
        <v>1.3659231357777648</v>
      </c>
      <c r="P47" s="9"/>
    </row>
    <row r="48" spans="1:16" ht="15.75">
      <c r="A48" s="29" t="s">
        <v>54</v>
      </c>
      <c r="B48" s="30"/>
      <c r="C48" s="31"/>
      <c r="D48" s="32">
        <f t="shared" ref="D48:M48" si="10">SUM(D49:D65)</f>
        <v>4449350</v>
      </c>
      <c r="E48" s="32">
        <f t="shared" si="10"/>
        <v>33234</v>
      </c>
      <c r="F48" s="32">
        <f t="shared" si="10"/>
        <v>0</v>
      </c>
      <c r="G48" s="32">
        <f t="shared" si="10"/>
        <v>34604</v>
      </c>
      <c r="H48" s="32">
        <f t="shared" si="10"/>
        <v>0</v>
      </c>
      <c r="I48" s="32">
        <f t="shared" si="10"/>
        <v>31756428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si="9"/>
        <v>36273616</v>
      </c>
      <c r="O48" s="45">
        <f t="shared" si="8"/>
        <v>426.97446883644284</v>
      </c>
      <c r="P48" s="10"/>
    </row>
    <row r="49" spans="1:16">
      <c r="A49" s="12"/>
      <c r="B49" s="25">
        <v>341.9</v>
      </c>
      <c r="C49" s="20" t="s">
        <v>57</v>
      </c>
      <c r="D49" s="46">
        <v>123560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65" si="11">SUM(D49:M49)</f>
        <v>123560</v>
      </c>
      <c r="O49" s="47">
        <f t="shared" si="8"/>
        <v>1.4544170443175799</v>
      </c>
      <c r="P49" s="9"/>
    </row>
    <row r="50" spans="1:16">
      <c r="A50" s="12"/>
      <c r="B50" s="25">
        <v>342.1</v>
      </c>
      <c r="C50" s="20" t="s">
        <v>58</v>
      </c>
      <c r="D50" s="46">
        <v>663345</v>
      </c>
      <c r="E50" s="46">
        <v>0</v>
      </c>
      <c r="F50" s="46">
        <v>0</v>
      </c>
      <c r="G50" s="46">
        <v>0</v>
      </c>
      <c r="H50" s="46">
        <v>0</v>
      </c>
      <c r="I50" s="46">
        <v>6900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670245</v>
      </c>
      <c r="O50" s="47">
        <f t="shared" si="8"/>
        <v>7.8894120416691189</v>
      </c>
      <c r="P50" s="9"/>
    </row>
    <row r="51" spans="1:16">
      <c r="A51" s="12"/>
      <c r="B51" s="25">
        <v>342.2</v>
      </c>
      <c r="C51" s="20" t="s">
        <v>59</v>
      </c>
      <c r="D51" s="46">
        <v>377067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377067</v>
      </c>
      <c r="O51" s="47">
        <f t="shared" si="8"/>
        <v>4.4384321111176508</v>
      </c>
      <c r="P51" s="9"/>
    </row>
    <row r="52" spans="1:16">
      <c r="A52" s="12"/>
      <c r="B52" s="25">
        <v>342.5</v>
      </c>
      <c r="C52" s="20" t="s">
        <v>60</v>
      </c>
      <c r="D52" s="46">
        <v>212758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212758</v>
      </c>
      <c r="O52" s="47">
        <f t="shared" si="8"/>
        <v>2.5043611323641928</v>
      </c>
      <c r="P52" s="9"/>
    </row>
    <row r="53" spans="1:16">
      <c r="A53" s="12"/>
      <c r="B53" s="25">
        <v>342.6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2348472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2348472</v>
      </c>
      <c r="O53" s="47">
        <f t="shared" si="8"/>
        <v>27.643717262079925</v>
      </c>
      <c r="P53" s="9"/>
    </row>
    <row r="54" spans="1:16">
      <c r="A54" s="12"/>
      <c r="B54" s="25">
        <v>343.3</v>
      </c>
      <c r="C54" s="20" t="s">
        <v>62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12031741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12031741</v>
      </c>
      <c r="O54" s="47">
        <f t="shared" si="8"/>
        <v>141.62487199105408</v>
      </c>
      <c r="P54" s="9"/>
    </row>
    <row r="55" spans="1:16">
      <c r="A55" s="12"/>
      <c r="B55" s="25">
        <v>343.4</v>
      </c>
      <c r="C55" s="20" t="s">
        <v>63</v>
      </c>
      <c r="D55" s="46">
        <v>187223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187223</v>
      </c>
      <c r="O55" s="47">
        <f t="shared" si="8"/>
        <v>2.2037902418927668</v>
      </c>
      <c r="P55" s="9"/>
    </row>
    <row r="56" spans="1:16">
      <c r="A56" s="12"/>
      <c r="B56" s="25">
        <v>343.5</v>
      </c>
      <c r="C56" s="20" t="s">
        <v>64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13094812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13094812</v>
      </c>
      <c r="O56" s="47">
        <f t="shared" si="8"/>
        <v>154.13821434877289</v>
      </c>
      <c r="P56" s="9"/>
    </row>
    <row r="57" spans="1:16">
      <c r="A57" s="12"/>
      <c r="B57" s="25">
        <v>343.6</v>
      </c>
      <c r="C57" s="20" t="s">
        <v>65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374030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374030</v>
      </c>
      <c r="O57" s="47">
        <f t="shared" si="8"/>
        <v>4.4026837737625799</v>
      </c>
      <c r="P57" s="9"/>
    </row>
    <row r="58" spans="1:16">
      <c r="A58" s="12"/>
      <c r="B58" s="25">
        <v>343.7</v>
      </c>
      <c r="C58" s="20" t="s">
        <v>66</v>
      </c>
      <c r="D58" s="46">
        <v>695364</v>
      </c>
      <c r="E58" s="46">
        <v>32086</v>
      </c>
      <c r="F58" s="46">
        <v>0</v>
      </c>
      <c r="G58" s="46">
        <v>0</v>
      </c>
      <c r="H58" s="46">
        <v>0</v>
      </c>
      <c r="I58" s="46">
        <v>1000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728450</v>
      </c>
      <c r="O58" s="47">
        <f t="shared" si="8"/>
        <v>8.5745394620681541</v>
      </c>
      <c r="P58" s="9"/>
    </row>
    <row r="59" spans="1:16">
      <c r="A59" s="12"/>
      <c r="B59" s="25">
        <v>343.9</v>
      </c>
      <c r="C59" s="20" t="s">
        <v>67</v>
      </c>
      <c r="D59" s="46">
        <v>33407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33407</v>
      </c>
      <c r="O59" s="47">
        <f t="shared" si="8"/>
        <v>0.39323171090577363</v>
      </c>
      <c r="P59" s="9"/>
    </row>
    <row r="60" spans="1:16">
      <c r="A60" s="12"/>
      <c r="B60" s="25">
        <v>344.9</v>
      </c>
      <c r="C60" s="20" t="s">
        <v>68</v>
      </c>
      <c r="D60" s="46">
        <v>73450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73450</v>
      </c>
      <c r="O60" s="47">
        <f t="shared" si="8"/>
        <v>0.86457536342769703</v>
      </c>
      <c r="P60" s="9"/>
    </row>
    <row r="61" spans="1:16">
      <c r="A61" s="12"/>
      <c r="B61" s="25">
        <v>345.1</v>
      </c>
      <c r="C61" s="20" t="s">
        <v>69</v>
      </c>
      <c r="D61" s="46">
        <v>30689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30689</v>
      </c>
      <c r="O61" s="47">
        <f t="shared" si="8"/>
        <v>0.36123830263080453</v>
      </c>
      <c r="P61" s="9"/>
    </row>
    <row r="62" spans="1:16">
      <c r="A62" s="12"/>
      <c r="B62" s="25">
        <v>347.1</v>
      </c>
      <c r="C62" s="20" t="s">
        <v>70</v>
      </c>
      <c r="D62" s="46">
        <v>784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784</v>
      </c>
      <c r="O62" s="47">
        <f t="shared" si="8"/>
        <v>9.2284150432581959E-3</v>
      </c>
      <c r="P62" s="9"/>
    </row>
    <row r="63" spans="1:16">
      <c r="A63" s="12"/>
      <c r="B63" s="25">
        <v>347.2</v>
      </c>
      <c r="C63" s="20" t="s">
        <v>71</v>
      </c>
      <c r="D63" s="46">
        <v>749427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749427</v>
      </c>
      <c r="O63" s="47">
        <f t="shared" si="8"/>
        <v>8.8214584191630863</v>
      </c>
      <c r="P63" s="9"/>
    </row>
    <row r="64" spans="1:16">
      <c r="A64" s="12"/>
      <c r="B64" s="25">
        <v>347.5</v>
      </c>
      <c r="C64" s="20" t="s">
        <v>72</v>
      </c>
      <c r="D64" s="46">
        <v>658177</v>
      </c>
      <c r="E64" s="46">
        <v>0</v>
      </c>
      <c r="F64" s="46">
        <v>0</v>
      </c>
      <c r="G64" s="46">
        <v>34604</v>
      </c>
      <c r="H64" s="46">
        <v>0</v>
      </c>
      <c r="I64" s="46">
        <v>3870058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4562839</v>
      </c>
      <c r="O64" s="47">
        <f t="shared" si="8"/>
        <v>53.708892943322937</v>
      </c>
      <c r="P64" s="9"/>
    </row>
    <row r="65" spans="1:16">
      <c r="A65" s="12"/>
      <c r="B65" s="25">
        <v>349</v>
      </c>
      <c r="C65" s="20" t="s">
        <v>1</v>
      </c>
      <c r="D65" s="46">
        <v>644099</v>
      </c>
      <c r="E65" s="46">
        <v>1148</v>
      </c>
      <c r="F65" s="46">
        <v>0</v>
      </c>
      <c r="G65" s="46">
        <v>0</v>
      </c>
      <c r="H65" s="46">
        <v>0</v>
      </c>
      <c r="I65" s="46">
        <v>29415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674662</v>
      </c>
      <c r="O65" s="47">
        <f t="shared" si="8"/>
        <v>7.9414042728503329</v>
      </c>
      <c r="P65" s="9"/>
    </row>
    <row r="66" spans="1:16" ht="15.75">
      <c r="A66" s="29" t="s">
        <v>55</v>
      </c>
      <c r="B66" s="30"/>
      <c r="C66" s="31"/>
      <c r="D66" s="32">
        <f t="shared" ref="D66:M66" si="12">SUM(D67:D71)</f>
        <v>621493</v>
      </c>
      <c r="E66" s="32">
        <f t="shared" si="12"/>
        <v>90830</v>
      </c>
      <c r="F66" s="32">
        <f t="shared" si="12"/>
        <v>0</v>
      </c>
      <c r="G66" s="32">
        <f t="shared" si="12"/>
        <v>0</v>
      </c>
      <c r="H66" s="32">
        <f t="shared" si="12"/>
        <v>0</v>
      </c>
      <c r="I66" s="32">
        <f t="shared" si="12"/>
        <v>0</v>
      </c>
      <c r="J66" s="32">
        <f t="shared" si="12"/>
        <v>0</v>
      </c>
      <c r="K66" s="32">
        <f t="shared" si="12"/>
        <v>0</v>
      </c>
      <c r="L66" s="32">
        <f t="shared" si="12"/>
        <v>0</v>
      </c>
      <c r="M66" s="32">
        <f t="shared" si="12"/>
        <v>0</v>
      </c>
      <c r="N66" s="32">
        <f t="shared" ref="N66:N73" si="13">SUM(D66:M66)</f>
        <v>712323</v>
      </c>
      <c r="O66" s="45">
        <f t="shared" si="8"/>
        <v>8.3847095521158259</v>
      </c>
      <c r="P66" s="10"/>
    </row>
    <row r="67" spans="1:16">
      <c r="A67" s="13"/>
      <c r="B67" s="39">
        <v>351.1</v>
      </c>
      <c r="C67" s="21" t="s">
        <v>75</v>
      </c>
      <c r="D67" s="46">
        <v>388989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388989</v>
      </c>
      <c r="O67" s="47">
        <f t="shared" si="8"/>
        <v>4.5787652286504619</v>
      </c>
      <c r="P67" s="9"/>
    </row>
    <row r="68" spans="1:16">
      <c r="A68" s="13"/>
      <c r="B68" s="39">
        <v>351.3</v>
      </c>
      <c r="C68" s="21" t="s">
        <v>76</v>
      </c>
      <c r="D68" s="46">
        <v>17837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17837</v>
      </c>
      <c r="O68" s="47">
        <f t="shared" si="8"/>
        <v>0.20995821317167912</v>
      </c>
      <c r="P68" s="9"/>
    </row>
    <row r="69" spans="1:16">
      <c r="A69" s="13"/>
      <c r="B69" s="39">
        <v>352</v>
      </c>
      <c r="C69" s="21" t="s">
        <v>77</v>
      </c>
      <c r="D69" s="46">
        <v>4856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4856</v>
      </c>
      <c r="O69" s="47">
        <f t="shared" ref="O69:O88" si="14">(N69/O$90)</f>
        <v>5.7159672767935966E-2</v>
      </c>
      <c r="P69" s="9"/>
    </row>
    <row r="70" spans="1:16">
      <c r="A70" s="13"/>
      <c r="B70" s="39">
        <v>354</v>
      </c>
      <c r="C70" s="21" t="s">
        <v>78</v>
      </c>
      <c r="D70" s="46">
        <v>209811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209811</v>
      </c>
      <c r="O70" s="47">
        <f t="shared" si="14"/>
        <v>2.4696721793890886</v>
      </c>
      <c r="P70" s="9"/>
    </row>
    <row r="71" spans="1:16">
      <c r="A71" s="13"/>
      <c r="B71" s="39">
        <v>359</v>
      </c>
      <c r="C71" s="21" t="s">
        <v>111</v>
      </c>
      <c r="D71" s="46">
        <v>0</v>
      </c>
      <c r="E71" s="46">
        <v>90830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90830</v>
      </c>
      <c r="O71" s="47">
        <f t="shared" si="14"/>
        <v>1.0691542581366607</v>
      </c>
      <c r="P71" s="9"/>
    </row>
    <row r="72" spans="1:16" ht="15.75">
      <c r="A72" s="29" t="s">
        <v>4</v>
      </c>
      <c r="B72" s="30"/>
      <c r="C72" s="31"/>
      <c r="D72" s="32">
        <f t="shared" ref="D72:M72" si="15">SUM(D73:D83)</f>
        <v>3847123</v>
      </c>
      <c r="E72" s="32">
        <f t="shared" si="15"/>
        <v>522587</v>
      </c>
      <c r="F72" s="32">
        <f t="shared" si="15"/>
        <v>150106</v>
      </c>
      <c r="G72" s="32">
        <f t="shared" si="15"/>
        <v>1343408</v>
      </c>
      <c r="H72" s="32">
        <f t="shared" si="15"/>
        <v>0</v>
      </c>
      <c r="I72" s="32">
        <f t="shared" si="15"/>
        <v>291168</v>
      </c>
      <c r="J72" s="32">
        <f t="shared" si="15"/>
        <v>0</v>
      </c>
      <c r="K72" s="32">
        <f t="shared" si="15"/>
        <v>26953059</v>
      </c>
      <c r="L72" s="32">
        <f t="shared" si="15"/>
        <v>0</v>
      </c>
      <c r="M72" s="32">
        <f t="shared" si="15"/>
        <v>0</v>
      </c>
      <c r="N72" s="32">
        <f t="shared" si="13"/>
        <v>33107451</v>
      </c>
      <c r="O72" s="45">
        <f t="shared" si="14"/>
        <v>389.70573833205816</v>
      </c>
      <c r="P72" s="10"/>
    </row>
    <row r="73" spans="1:16">
      <c r="A73" s="12"/>
      <c r="B73" s="25">
        <v>361.1</v>
      </c>
      <c r="C73" s="20" t="s">
        <v>82</v>
      </c>
      <c r="D73" s="46">
        <v>251522</v>
      </c>
      <c r="E73" s="46">
        <v>103164</v>
      </c>
      <c r="F73" s="46">
        <v>135015</v>
      </c>
      <c r="G73" s="46">
        <v>188069</v>
      </c>
      <c r="H73" s="46">
        <v>0</v>
      </c>
      <c r="I73" s="46">
        <v>242443</v>
      </c>
      <c r="J73" s="46">
        <v>0</v>
      </c>
      <c r="K73" s="46">
        <v>1183306</v>
      </c>
      <c r="L73" s="46">
        <v>0</v>
      </c>
      <c r="M73" s="46">
        <v>0</v>
      </c>
      <c r="N73" s="46">
        <f t="shared" si="13"/>
        <v>2103519</v>
      </c>
      <c r="O73" s="47">
        <f t="shared" si="14"/>
        <v>24.760390795126831</v>
      </c>
      <c r="P73" s="9"/>
    </row>
    <row r="74" spans="1:16">
      <c r="A74" s="12"/>
      <c r="B74" s="25">
        <v>361.2</v>
      </c>
      <c r="C74" s="20" t="s">
        <v>83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2549540</v>
      </c>
      <c r="L74" s="46">
        <v>0</v>
      </c>
      <c r="M74" s="46">
        <v>0</v>
      </c>
      <c r="N74" s="46">
        <f t="shared" ref="N74:N83" si="16">SUM(D74:M74)</f>
        <v>2549540</v>
      </c>
      <c r="O74" s="47">
        <f t="shared" si="14"/>
        <v>30.010476134424106</v>
      </c>
      <c r="P74" s="9"/>
    </row>
    <row r="75" spans="1:16">
      <c r="A75" s="12"/>
      <c r="B75" s="25">
        <v>361.3</v>
      </c>
      <c r="C75" s="20" t="s">
        <v>84</v>
      </c>
      <c r="D75" s="46">
        <v>0</v>
      </c>
      <c r="E75" s="46">
        <v>0</v>
      </c>
      <c r="F75" s="46">
        <v>15091</v>
      </c>
      <c r="G75" s="46">
        <v>0</v>
      </c>
      <c r="H75" s="46">
        <v>0</v>
      </c>
      <c r="I75" s="46">
        <v>2401</v>
      </c>
      <c r="J75" s="46">
        <v>0</v>
      </c>
      <c r="K75" s="46">
        <v>1512179</v>
      </c>
      <c r="L75" s="46">
        <v>0</v>
      </c>
      <c r="M75" s="46">
        <v>0</v>
      </c>
      <c r="N75" s="46">
        <f t="shared" si="16"/>
        <v>1529671</v>
      </c>
      <c r="O75" s="47">
        <f t="shared" si="14"/>
        <v>18.00566182096404</v>
      </c>
      <c r="P75" s="9"/>
    </row>
    <row r="76" spans="1:16">
      <c r="A76" s="12"/>
      <c r="B76" s="25">
        <v>361.4</v>
      </c>
      <c r="C76" s="20" t="s">
        <v>85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9779792</v>
      </c>
      <c r="L76" s="46">
        <v>0</v>
      </c>
      <c r="M76" s="46">
        <v>0</v>
      </c>
      <c r="N76" s="46">
        <f t="shared" si="16"/>
        <v>9779792</v>
      </c>
      <c r="O76" s="47">
        <f t="shared" si="14"/>
        <v>115.11732093461244</v>
      </c>
      <c r="P76" s="9"/>
    </row>
    <row r="77" spans="1:16">
      <c r="A77" s="12"/>
      <c r="B77" s="25">
        <v>362</v>
      </c>
      <c r="C77" s="20" t="s">
        <v>86</v>
      </c>
      <c r="D77" s="46">
        <v>1040649</v>
      </c>
      <c r="E77" s="46">
        <v>93214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6"/>
        <v>1133863</v>
      </c>
      <c r="O77" s="47">
        <f t="shared" si="14"/>
        <v>13.34663056912483</v>
      </c>
      <c r="P77" s="9"/>
    </row>
    <row r="78" spans="1:16">
      <c r="A78" s="12"/>
      <c r="B78" s="25">
        <v>364</v>
      </c>
      <c r="C78" s="20" t="s">
        <v>87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-4665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6"/>
        <v>-4665</v>
      </c>
      <c r="O78" s="47">
        <f t="shared" si="14"/>
        <v>-5.49114236948973E-2</v>
      </c>
      <c r="P78" s="9"/>
    </row>
    <row r="79" spans="1:16">
      <c r="A79" s="12"/>
      <c r="B79" s="25">
        <v>365</v>
      </c>
      <c r="C79" s="20" t="s">
        <v>88</v>
      </c>
      <c r="D79" s="46">
        <v>234841</v>
      </c>
      <c r="E79" s="46">
        <v>0</v>
      </c>
      <c r="F79" s="46">
        <v>0</v>
      </c>
      <c r="G79" s="46">
        <v>1070278</v>
      </c>
      <c r="H79" s="46">
        <v>0</v>
      </c>
      <c r="I79" s="46">
        <v>20785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6"/>
        <v>1325904</v>
      </c>
      <c r="O79" s="47">
        <f t="shared" si="14"/>
        <v>15.607133188158437</v>
      </c>
      <c r="P79" s="9"/>
    </row>
    <row r="80" spans="1:16">
      <c r="A80" s="12"/>
      <c r="B80" s="25">
        <v>366</v>
      </c>
      <c r="C80" s="20" t="s">
        <v>89</v>
      </c>
      <c r="D80" s="46">
        <v>15020</v>
      </c>
      <c r="E80" s="46">
        <v>188208</v>
      </c>
      <c r="F80" s="46">
        <v>0</v>
      </c>
      <c r="G80" s="46">
        <v>58393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6"/>
        <v>261621</v>
      </c>
      <c r="O80" s="47">
        <f t="shared" si="14"/>
        <v>3.0795244541227711</v>
      </c>
      <c r="P80" s="9"/>
    </row>
    <row r="81" spans="1:119">
      <c r="A81" s="12"/>
      <c r="B81" s="25">
        <v>368</v>
      </c>
      <c r="C81" s="20" t="s">
        <v>90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11882349</v>
      </c>
      <c r="L81" s="46">
        <v>0</v>
      </c>
      <c r="M81" s="46">
        <v>0</v>
      </c>
      <c r="N81" s="46">
        <f t="shared" si="16"/>
        <v>11882349</v>
      </c>
      <c r="O81" s="47">
        <f t="shared" si="14"/>
        <v>139.8663880878112</v>
      </c>
      <c r="P81" s="9"/>
    </row>
    <row r="82" spans="1:119">
      <c r="A82" s="12"/>
      <c r="B82" s="25">
        <v>369.3</v>
      </c>
      <c r="C82" s="20" t="s">
        <v>91</v>
      </c>
      <c r="D82" s="46">
        <v>123514</v>
      </c>
      <c r="E82" s="46">
        <v>0</v>
      </c>
      <c r="F82" s="46">
        <v>0</v>
      </c>
      <c r="G82" s="46">
        <v>0</v>
      </c>
      <c r="H82" s="46">
        <v>0</v>
      </c>
      <c r="I82" s="46">
        <v>16966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6"/>
        <v>140480</v>
      </c>
      <c r="O82" s="47">
        <f t="shared" si="14"/>
        <v>1.6535813077511623</v>
      </c>
      <c r="P82" s="9"/>
    </row>
    <row r="83" spans="1:119">
      <c r="A83" s="12"/>
      <c r="B83" s="25">
        <v>369.9</v>
      </c>
      <c r="C83" s="20" t="s">
        <v>92</v>
      </c>
      <c r="D83" s="46">
        <v>2181577</v>
      </c>
      <c r="E83" s="46">
        <v>138001</v>
      </c>
      <c r="F83" s="46">
        <v>0</v>
      </c>
      <c r="G83" s="46">
        <v>26668</v>
      </c>
      <c r="H83" s="46">
        <v>0</v>
      </c>
      <c r="I83" s="46">
        <v>13238</v>
      </c>
      <c r="J83" s="46">
        <v>0</v>
      </c>
      <c r="K83" s="46">
        <v>45893</v>
      </c>
      <c r="L83" s="46">
        <v>0</v>
      </c>
      <c r="M83" s="46">
        <v>0</v>
      </c>
      <c r="N83" s="46">
        <f t="shared" si="16"/>
        <v>2405377</v>
      </c>
      <c r="O83" s="47">
        <f t="shared" si="14"/>
        <v>28.313542463657232</v>
      </c>
      <c r="P83" s="9"/>
    </row>
    <row r="84" spans="1:119" ht="15.75">
      <c r="A84" s="29" t="s">
        <v>56</v>
      </c>
      <c r="B84" s="30"/>
      <c r="C84" s="31"/>
      <c r="D84" s="32">
        <f t="shared" ref="D84:M84" si="17">SUM(D85:D87)</f>
        <v>18958154</v>
      </c>
      <c r="E84" s="32">
        <f t="shared" si="17"/>
        <v>1340</v>
      </c>
      <c r="F84" s="32">
        <f t="shared" si="17"/>
        <v>9223442</v>
      </c>
      <c r="G84" s="32">
        <f t="shared" si="17"/>
        <v>4900753</v>
      </c>
      <c r="H84" s="32">
        <f t="shared" si="17"/>
        <v>0</v>
      </c>
      <c r="I84" s="32">
        <f t="shared" si="17"/>
        <v>6473801</v>
      </c>
      <c r="J84" s="32">
        <f t="shared" si="17"/>
        <v>0</v>
      </c>
      <c r="K84" s="32">
        <f t="shared" si="17"/>
        <v>0</v>
      </c>
      <c r="L84" s="32">
        <f t="shared" si="17"/>
        <v>0</v>
      </c>
      <c r="M84" s="32">
        <f t="shared" si="17"/>
        <v>0</v>
      </c>
      <c r="N84" s="32">
        <f>SUM(D84:M84)</f>
        <v>39557490</v>
      </c>
      <c r="O84" s="45">
        <f t="shared" si="14"/>
        <v>465.62874462950975</v>
      </c>
      <c r="P84" s="9"/>
    </row>
    <row r="85" spans="1:119">
      <c r="A85" s="12"/>
      <c r="B85" s="25">
        <v>381</v>
      </c>
      <c r="C85" s="20" t="s">
        <v>93</v>
      </c>
      <c r="D85" s="46">
        <v>18958154</v>
      </c>
      <c r="E85" s="46">
        <v>1340</v>
      </c>
      <c r="F85" s="46">
        <v>9223442</v>
      </c>
      <c r="G85" s="46">
        <v>2150753</v>
      </c>
      <c r="H85" s="46">
        <v>0</v>
      </c>
      <c r="I85" s="46">
        <v>4729988</v>
      </c>
      <c r="J85" s="46">
        <v>0</v>
      </c>
      <c r="K85" s="46">
        <v>0</v>
      </c>
      <c r="L85" s="46">
        <v>0</v>
      </c>
      <c r="M85" s="46">
        <v>0</v>
      </c>
      <c r="N85" s="46">
        <f>SUM(D85:M85)</f>
        <v>35063677</v>
      </c>
      <c r="O85" s="47">
        <f t="shared" si="14"/>
        <v>412.73235242187042</v>
      </c>
      <c r="P85" s="9"/>
    </row>
    <row r="86" spans="1:119">
      <c r="A86" s="12"/>
      <c r="B86" s="25">
        <v>384</v>
      </c>
      <c r="C86" s="20" t="s">
        <v>94</v>
      </c>
      <c r="D86" s="46">
        <v>0</v>
      </c>
      <c r="E86" s="46">
        <v>0</v>
      </c>
      <c r="F86" s="46">
        <v>0</v>
      </c>
      <c r="G86" s="46">
        <v>2750000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>SUM(D86:M86)</f>
        <v>2750000</v>
      </c>
      <c r="O86" s="47">
        <f t="shared" si="14"/>
        <v>32.370078276734745</v>
      </c>
      <c r="P86" s="9"/>
    </row>
    <row r="87" spans="1:119" ht="15.75" thickBot="1">
      <c r="A87" s="12"/>
      <c r="B87" s="25">
        <v>389.8</v>
      </c>
      <c r="C87" s="20" t="s">
        <v>95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1743813</v>
      </c>
      <c r="J87" s="46">
        <v>0</v>
      </c>
      <c r="K87" s="46">
        <v>0</v>
      </c>
      <c r="L87" s="46">
        <v>0</v>
      </c>
      <c r="M87" s="46">
        <v>0</v>
      </c>
      <c r="N87" s="46">
        <f>SUM(D87:M87)</f>
        <v>1743813</v>
      </c>
      <c r="O87" s="47">
        <f t="shared" si="14"/>
        <v>20.526313930904596</v>
      </c>
      <c r="P87" s="9"/>
    </row>
    <row r="88" spans="1:119" ht="16.5" thickBot="1">
      <c r="A88" s="14" t="s">
        <v>73</v>
      </c>
      <c r="B88" s="23"/>
      <c r="C88" s="22"/>
      <c r="D88" s="15">
        <f t="shared" ref="D88:M88" si="18">SUM(D5,D17,D27,D48,D66,D72,D84)</f>
        <v>76980210</v>
      </c>
      <c r="E88" s="15">
        <f t="shared" si="18"/>
        <v>21533242</v>
      </c>
      <c r="F88" s="15">
        <f t="shared" si="18"/>
        <v>9415587</v>
      </c>
      <c r="G88" s="15">
        <f t="shared" si="18"/>
        <v>6753966</v>
      </c>
      <c r="H88" s="15">
        <f t="shared" si="18"/>
        <v>0</v>
      </c>
      <c r="I88" s="15">
        <f t="shared" si="18"/>
        <v>38753815</v>
      </c>
      <c r="J88" s="15">
        <f t="shared" si="18"/>
        <v>0</v>
      </c>
      <c r="K88" s="15">
        <f t="shared" si="18"/>
        <v>28302707</v>
      </c>
      <c r="L88" s="15">
        <f t="shared" si="18"/>
        <v>0</v>
      </c>
      <c r="M88" s="15">
        <f t="shared" si="18"/>
        <v>0</v>
      </c>
      <c r="N88" s="15">
        <f>SUM(D88:M88)</f>
        <v>181739527</v>
      </c>
      <c r="O88" s="38">
        <f t="shared" si="14"/>
        <v>2139.2446236242718</v>
      </c>
      <c r="P88" s="6"/>
      <c r="Q88" s="2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</row>
    <row r="89" spans="1:119">
      <c r="A89" s="16"/>
      <c r="B89" s="18"/>
      <c r="C89" s="18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9"/>
    </row>
    <row r="90" spans="1:119">
      <c r="A90" s="40"/>
      <c r="B90" s="41"/>
      <c r="C90" s="41"/>
      <c r="D90" s="42"/>
      <c r="E90" s="42"/>
      <c r="F90" s="42"/>
      <c r="G90" s="42"/>
      <c r="H90" s="42"/>
      <c r="I90" s="42"/>
      <c r="J90" s="42"/>
      <c r="K90" s="42"/>
      <c r="L90" s="48" t="s">
        <v>112</v>
      </c>
      <c r="M90" s="48"/>
      <c r="N90" s="48"/>
      <c r="O90" s="43">
        <v>84955</v>
      </c>
    </row>
    <row r="91" spans="1:119">
      <c r="A91" s="49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1"/>
    </row>
    <row r="92" spans="1:119" ht="15.75" thickBot="1">
      <c r="A92" s="52" t="s">
        <v>119</v>
      </c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4"/>
    </row>
  </sheetData>
  <mergeCells count="10">
    <mergeCell ref="A92:O92"/>
    <mergeCell ref="L90:N90"/>
    <mergeCell ref="A91:O9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105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96</v>
      </c>
      <c r="B3" s="62"/>
      <c r="C3" s="63"/>
      <c r="D3" s="67" t="s">
        <v>50</v>
      </c>
      <c r="E3" s="68"/>
      <c r="F3" s="68"/>
      <c r="G3" s="68"/>
      <c r="H3" s="69"/>
      <c r="I3" s="67" t="s">
        <v>51</v>
      </c>
      <c r="J3" s="69"/>
      <c r="K3" s="67" t="s">
        <v>53</v>
      </c>
      <c r="L3" s="69"/>
      <c r="M3" s="36"/>
      <c r="N3" s="37"/>
      <c r="O3" s="70" t="s">
        <v>101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97</v>
      </c>
      <c r="F4" s="34" t="s">
        <v>98</v>
      </c>
      <c r="G4" s="34" t="s">
        <v>99</v>
      </c>
      <c r="H4" s="34" t="s">
        <v>6</v>
      </c>
      <c r="I4" s="34" t="s">
        <v>7</v>
      </c>
      <c r="J4" s="35" t="s">
        <v>100</v>
      </c>
      <c r="K4" s="35" t="s">
        <v>8</v>
      </c>
      <c r="L4" s="35" t="s">
        <v>9</v>
      </c>
      <c r="M4" s="35" t="s">
        <v>10</v>
      </c>
      <c r="N4" s="35" t="s">
        <v>52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>SUM(D6:D16)</f>
        <v>40816549</v>
      </c>
      <c r="E5" s="27">
        <f t="shared" ref="E5:M5" si="0">SUM(E6:E16)</f>
        <v>9066312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1420298</v>
      </c>
      <c r="L5" s="27">
        <f t="shared" si="0"/>
        <v>0</v>
      </c>
      <c r="M5" s="27">
        <f t="shared" si="0"/>
        <v>0</v>
      </c>
      <c r="N5" s="28">
        <f>SUM(D5:M5)</f>
        <v>51303159</v>
      </c>
      <c r="O5" s="33">
        <f t="shared" ref="O5:O36" si="1">(N5/O$93)</f>
        <v>605.5256299793449</v>
      </c>
      <c r="P5" s="6"/>
    </row>
    <row r="6" spans="1:133">
      <c r="A6" s="12"/>
      <c r="B6" s="25">
        <v>311</v>
      </c>
      <c r="C6" s="20" t="s">
        <v>3</v>
      </c>
      <c r="D6" s="46">
        <v>32248294</v>
      </c>
      <c r="E6" s="46">
        <v>709089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32957383</v>
      </c>
      <c r="O6" s="47">
        <f t="shared" si="1"/>
        <v>388.99242254352316</v>
      </c>
      <c r="P6" s="9"/>
    </row>
    <row r="7" spans="1:133">
      <c r="A7" s="12"/>
      <c r="B7" s="25">
        <v>312.3</v>
      </c>
      <c r="C7" s="20" t="s">
        <v>11</v>
      </c>
      <c r="D7" s="46">
        <v>0</v>
      </c>
      <c r="E7" s="46">
        <v>254296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254296</v>
      </c>
      <c r="O7" s="47">
        <f t="shared" si="1"/>
        <v>3.0014281498967246</v>
      </c>
      <c r="P7" s="9"/>
    </row>
    <row r="8" spans="1:133">
      <c r="A8" s="12"/>
      <c r="B8" s="25">
        <v>312.41000000000003</v>
      </c>
      <c r="C8" s="20" t="s">
        <v>13</v>
      </c>
      <c r="D8" s="46">
        <v>0</v>
      </c>
      <c r="E8" s="46">
        <v>1435772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1435772</v>
      </c>
      <c r="O8" s="47">
        <f t="shared" si="1"/>
        <v>16.946261434051344</v>
      </c>
      <c r="P8" s="9"/>
    </row>
    <row r="9" spans="1:133">
      <c r="A9" s="12"/>
      <c r="B9" s="25">
        <v>312.42</v>
      </c>
      <c r="C9" s="20" t="s">
        <v>12</v>
      </c>
      <c r="D9" s="46">
        <v>0</v>
      </c>
      <c r="E9" s="46">
        <v>92967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92967</v>
      </c>
      <c r="O9" s="47">
        <f t="shared" si="1"/>
        <v>1.0972794334611979</v>
      </c>
      <c r="P9" s="9"/>
    </row>
    <row r="10" spans="1:133">
      <c r="A10" s="12"/>
      <c r="B10" s="25">
        <v>312.51</v>
      </c>
      <c r="C10" s="20" t="s">
        <v>103</v>
      </c>
      <c r="D10" s="46">
        <v>743081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743081</v>
      </c>
      <c r="L10" s="46">
        <v>0</v>
      </c>
      <c r="M10" s="46">
        <v>0</v>
      </c>
      <c r="N10" s="46">
        <f>SUM(D10:M10)</f>
        <v>1486162</v>
      </c>
      <c r="O10" s="47">
        <f t="shared" si="1"/>
        <v>17.541009147241073</v>
      </c>
      <c r="P10" s="9"/>
    </row>
    <row r="11" spans="1:133">
      <c r="A11" s="12"/>
      <c r="B11" s="25">
        <v>312.52</v>
      </c>
      <c r="C11" s="20" t="s">
        <v>104</v>
      </c>
      <c r="D11" s="46">
        <v>677217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677217</v>
      </c>
      <c r="L11" s="46">
        <v>0</v>
      </c>
      <c r="M11" s="46">
        <v>0</v>
      </c>
      <c r="N11" s="46">
        <f>SUM(D11:M11)</f>
        <v>1354434</v>
      </c>
      <c r="O11" s="47">
        <f t="shared" si="1"/>
        <v>15.986237828267926</v>
      </c>
      <c r="P11" s="9"/>
    </row>
    <row r="12" spans="1:133">
      <c r="A12" s="12"/>
      <c r="B12" s="25">
        <v>314.10000000000002</v>
      </c>
      <c r="C12" s="20" t="s">
        <v>14</v>
      </c>
      <c r="D12" s="46">
        <v>0</v>
      </c>
      <c r="E12" s="46">
        <v>5567049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5567049</v>
      </c>
      <c r="O12" s="47">
        <f t="shared" si="1"/>
        <v>65.707276482738266</v>
      </c>
      <c r="P12" s="9"/>
    </row>
    <row r="13" spans="1:133">
      <c r="A13" s="12"/>
      <c r="B13" s="25">
        <v>314.39999999999998</v>
      </c>
      <c r="C13" s="20" t="s">
        <v>15</v>
      </c>
      <c r="D13" s="46">
        <v>132122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132122</v>
      </c>
      <c r="O13" s="47">
        <f t="shared" si="1"/>
        <v>1.559421658306285</v>
      </c>
      <c r="P13" s="9"/>
    </row>
    <row r="14" spans="1:133">
      <c r="A14" s="12"/>
      <c r="B14" s="25">
        <v>315</v>
      </c>
      <c r="C14" s="20" t="s">
        <v>16</v>
      </c>
      <c r="D14" s="46">
        <v>6256902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6256902</v>
      </c>
      <c r="O14" s="47">
        <f t="shared" si="1"/>
        <v>73.84953673650044</v>
      </c>
      <c r="P14" s="9"/>
    </row>
    <row r="15" spans="1:133">
      <c r="A15" s="12"/>
      <c r="B15" s="25">
        <v>316</v>
      </c>
      <c r="C15" s="20" t="s">
        <v>17</v>
      </c>
      <c r="D15" s="46">
        <v>758933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758933</v>
      </c>
      <c r="O15" s="47">
        <f t="shared" si="1"/>
        <v>8.9576040129831807</v>
      </c>
      <c r="P15" s="9"/>
    </row>
    <row r="16" spans="1:133">
      <c r="A16" s="12"/>
      <c r="B16" s="25">
        <v>319</v>
      </c>
      <c r="C16" s="20" t="s">
        <v>18</v>
      </c>
      <c r="D16" s="46">
        <v>0</v>
      </c>
      <c r="E16" s="46">
        <v>1007139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1007139</v>
      </c>
      <c r="O16" s="47">
        <f t="shared" si="1"/>
        <v>11.887152552375332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SUM(D18:D26)</f>
        <v>3426827</v>
      </c>
      <c r="E17" s="32">
        <f t="shared" si="3"/>
        <v>7525301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270543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11222671</v>
      </c>
      <c r="O17" s="45">
        <f t="shared" si="1"/>
        <v>132.45997049277074</v>
      </c>
      <c r="P17" s="10"/>
    </row>
    <row r="18" spans="1:16">
      <c r="A18" s="12"/>
      <c r="B18" s="25">
        <v>322</v>
      </c>
      <c r="C18" s="20" t="s">
        <v>0</v>
      </c>
      <c r="D18" s="46">
        <v>3346414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3346414</v>
      </c>
      <c r="O18" s="47">
        <f t="shared" si="1"/>
        <v>39.497362053703156</v>
      </c>
      <c r="P18" s="9"/>
    </row>
    <row r="19" spans="1:16">
      <c r="A19" s="12"/>
      <c r="B19" s="25">
        <v>323.10000000000002</v>
      </c>
      <c r="C19" s="20" t="s">
        <v>20</v>
      </c>
      <c r="D19" s="46">
        <v>0</v>
      </c>
      <c r="E19" s="46">
        <v>6751937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6" si="4">SUM(D19:M19)</f>
        <v>6751937</v>
      </c>
      <c r="O19" s="47">
        <f t="shared" si="1"/>
        <v>79.692381233402187</v>
      </c>
      <c r="P19" s="9"/>
    </row>
    <row r="20" spans="1:16">
      <c r="A20" s="12"/>
      <c r="B20" s="25">
        <v>323.39999999999998</v>
      </c>
      <c r="C20" s="20" t="s">
        <v>21</v>
      </c>
      <c r="D20" s="46">
        <v>0</v>
      </c>
      <c r="E20" s="46">
        <v>63388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63388</v>
      </c>
      <c r="O20" s="47">
        <f t="shared" si="1"/>
        <v>0.748161699616406</v>
      </c>
      <c r="P20" s="9"/>
    </row>
    <row r="21" spans="1:16">
      <c r="A21" s="12"/>
      <c r="B21" s="25">
        <v>323.7</v>
      </c>
      <c r="C21" s="20" t="s">
        <v>22</v>
      </c>
      <c r="D21" s="46">
        <v>0</v>
      </c>
      <c r="E21" s="46">
        <v>667844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667844</v>
      </c>
      <c r="O21" s="47">
        <f t="shared" si="1"/>
        <v>7.8824904101504867</v>
      </c>
      <c r="P21" s="9"/>
    </row>
    <row r="22" spans="1:16">
      <c r="A22" s="12"/>
      <c r="B22" s="25">
        <v>323.89999999999998</v>
      </c>
      <c r="C22" s="20" t="s">
        <v>23</v>
      </c>
      <c r="D22" s="46">
        <v>50356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50356</v>
      </c>
      <c r="O22" s="47">
        <f t="shared" si="1"/>
        <v>0.59434641487164352</v>
      </c>
      <c r="P22" s="9"/>
    </row>
    <row r="23" spans="1:16">
      <c r="A23" s="12"/>
      <c r="B23" s="25">
        <v>324.20999999999998</v>
      </c>
      <c r="C23" s="20" t="s">
        <v>24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215947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215947</v>
      </c>
      <c r="O23" s="47">
        <f t="shared" si="1"/>
        <v>2.5487990557686633</v>
      </c>
      <c r="P23" s="9"/>
    </row>
    <row r="24" spans="1:16">
      <c r="A24" s="12"/>
      <c r="B24" s="25">
        <v>324.70999999999998</v>
      </c>
      <c r="C24" s="20" t="s">
        <v>25</v>
      </c>
      <c r="D24" s="46">
        <v>535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535</v>
      </c>
      <c r="O24" s="47">
        <f t="shared" si="1"/>
        <v>6.3145470640306872E-3</v>
      </c>
      <c r="P24" s="9"/>
    </row>
    <row r="25" spans="1:16">
      <c r="A25" s="12"/>
      <c r="B25" s="25">
        <v>325.10000000000002</v>
      </c>
      <c r="C25" s="20" t="s">
        <v>26</v>
      </c>
      <c r="D25" s="46">
        <v>0</v>
      </c>
      <c r="E25" s="46">
        <v>42132</v>
      </c>
      <c r="F25" s="46">
        <v>0</v>
      </c>
      <c r="G25" s="46">
        <v>0</v>
      </c>
      <c r="H25" s="46">
        <v>0</v>
      </c>
      <c r="I25" s="46">
        <v>54596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96728</v>
      </c>
      <c r="O25" s="47">
        <f t="shared" si="1"/>
        <v>1.1416701091767483</v>
      </c>
      <c r="P25" s="9"/>
    </row>
    <row r="26" spans="1:16">
      <c r="A26" s="12"/>
      <c r="B26" s="25">
        <v>329</v>
      </c>
      <c r="C26" s="20" t="s">
        <v>27</v>
      </c>
      <c r="D26" s="46">
        <v>29522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29522</v>
      </c>
      <c r="O26" s="47">
        <f t="shared" si="1"/>
        <v>0.34844496901740929</v>
      </c>
      <c r="P26" s="9"/>
    </row>
    <row r="27" spans="1:16" ht="15.75">
      <c r="A27" s="29" t="s">
        <v>29</v>
      </c>
      <c r="B27" s="30"/>
      <c r="C27" s="31"/>
      <c r="D27" s="32">
        <f t="shared" ref="D27:M27" si="5">SUM(D28:D48)</f>
        <v>6346713</v>
      </c>
      <c r="E27" s="32">
        <f t="shared" si="5"/>
        <v>3316249</v>
      </c>
      <c r="F27" s="32">
        <f t="shared" si="5"/>
        <v>0</v>
      </c>
      <c r="G27" s="32">
        <f t="shared" si="5"/>
        <v>1877879</v>
      </c>
      <c r="H27" s="32">
        <f t="shared" si="5"/>
        <v>0</v>
      </c>
      <c r="I27" s="32">
        <f t="shared" si="5"/>
        <v>92670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>SUM(D27:M27)</f>
        <v>11633511</v>
      </c>
      <c r="O27" s="45">
        <f t="shared" si="1"/>
        <v>137.30907052227795</v>
      </c>
      <c r="P27" s="10"/>
    </row>
    <row r="28" spans="1:16">
      <c r="A28" s="12"/>
      <c r="B28" s="25">
        <v>331.2</v>
      </c>
      <c r="C28" s="20" t="s">
        <v>28</v>
      </c>
      <c r="D28" s="46">
        <v>1498</v>
      </c>
      <c r="E28" s="46">
        <v>14407</v>
      </c>
      <c r="F28" s="46">
        <v>0</v>
      </c>
      <c r="G28" s="46">
        <v>261136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45" si="6">SUM(D28:M28)</f>
        <v>277041</v>
      </c>
      <c r="O28" s="47">
        <f t="shared" si="1"/>
        <v>3.2698849218058426</v>
      </c>
      <c r="P28" s="9"/>
    </row>
    <row r="29" spans="1:16">
      <c r="A29" s="12"/>
      <c r="B29" s="25">
        <v>331.39</v>
      </c>
      <c r="C29" s="20" t="s">
        <v>33</v>
      </c>
      <c r="D29" s="46">
        <v>0</v>
      </c>
      <c r="E29" s="46">
        <v>675617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675617</v>
      </c>
      <c r="O29" s="47">
        <f t="shared" si="1"/>
        <v>7.9742342874004128</v>
      </c>
      <c r="P29" s="9"/>
    </row>
    <row r="30" spans="1:16">
      <c r="A30" s="12"/>
      <c r="B30" s="25">
        <v>331.49</v>
      </c>
      <c r="C30" s="20" t="s">
        <v>34</v>
      </c>
      <c r="D30" s="46">
        <v>0</v>
      </c>
      <c r="E30" s="46">
        <v>398490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398490</v>
      </c>
      <c r="O30" s="47">
        <f t="shared" si="1"/>
        <v>4.7033343169076423</v>
      </c>
      <c r="P30" s="9"/>
    </row>
    <row r="31" spans="1:16">
      <c r="A31" s="12"/>
      <c r="B31" s="25">
        <v>331.5</v>
      </c>
      <c r="C31" s="20" t="s">
        <v>30</v>
      </c>
      <c r="D31" s="46">
        <v>0</v>
      </c>
      <c r="E31" s="46">
        <v>412227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412227</v>
      </c>
      <c r="O31" s="47">
        <f t="shared" si="1"/>
        <v>4.8654706403068753</v>
      </c>
      <c r="P31" s="9"/>
    </row>
    <row r="32" spans="1:16">
      <c r="A32" s="12"/>
      <c r="B32" s="25">
        <v>331.9</v>
      </c>
      <c r="C32" s="20" t="s">
        <v>31</v>
      </c>
      <c r="D32" s="46">
        <v>135130</v>
      </c>
      <c r="E32" s="46">
        <v>0</v>
      </c>
      <c r="F32" s="46">
        <v>0</v>
      </c>
      <c r="G32" s="46">
        <v>1211466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1346596</v>
      </c>
      <c r="O32" s="47">
        <f t="shared" si="1"/>
        <v>15.893726763056948</v>
      </c>
      <c r="P32" s="9"/>
    </row>
    <row r="33" spans="1:16">
      <c r="A33" s="12"/>
      <c r="B33" s="25">
        <v>334.2</v>
      </c>
      <c r="C33" s="20" t="s">
        <v>32</v>
      </c>
      <c r="D33" s="46">
        <v>16008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16008</v>
      </c>
      <c r="O33" s="47">
        <f t="shared" si="1"/>
        <v>0.18894069046916495</v>
      </c>
      <c r="P33" s="9"/>
    </row>
    <row r="34" spans="1:16">
      <c r="A34" s="12"/>
      <c r="B34" s="25">
        <v>334.39</v>
      </c>
      <c r="C34" s="20" t="s">
        <v>35</v>
      </c>
      <c r="D34" s="46">
        <v>62992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62992</v>
      </c>
      <c r="O34" s="47">
        <f t="shared" si="1"/>
        <v>0.74348775449985249</v>
      </c>
      <c r="P34" s="9"/>
    </row>
    <row r="35" spans="1:16">
      <c r="A35" s="12"/>
      <c r="B35" s="25">
        <v>334.42</v>
      </c>
      <c r="C35" s="20" t="s">
        <v>36</v>
      </c>
      <c r="D35" s="46">
        <v>0</v>
      </c>
      <c r="E35" s="46">
        <v>12662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12662</v>
      </c>
      <c r="O35" s="47">
        <f t="shared" si="1"/>
        <v>0.1494482148126291</v>
      </c>
      <c r="P35" s="9"/>
    </row>
    <row r="36" spans="1:16">
      <c r="A36" s="12"/>
      <c r="B36" s="25">
        <v>334.49</v>
      </c>
      <c r="C36" s="20" t="s">
        <v>37</v>
      </c>
      <c r="D36" s="46">
        <v>0</v>
      </c>
      <c r="E36" s="46">
        <v>0</v>
      </c>
      <c r="F36" s="46">
        <v>0</v>
      </c>
      <c r="G36" s="46">
        <v>104327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104327</v>
      </c>
      <c r="O36" s="47">
        <f t="shared" si="1"/>
        <v>1.2313602832694011</v>
      </c>
      <c r="P36" s="9"/>
    </row>
    <row r="37" spans="1:16">
      <c r="A37" s="12"/>
      <c r="B37" s="25">
        <v>334.5</v>
      </c>
      <c r="C37" s="20" t="s">
        <v>38</v>
      </c>
      <c r="D37" s="46">
        <v>0</v>
      </c>
      <c r="E37" s="46">
        <v>722113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722113</v>
      </c>
      <c r="O37" s="47">
        <f t="shared" ref="O37:O68" si="7">(N37/O$93)</f>
        <v>8.5230215402773677</v>
      </c>
      <c r="P37" s="9"/>
    </row>
    <row r="38" spans="1:16">
      <c r="A38" s="12"/>
      <c r="B38" s="25">
        <v>334.7</v>
      </c>
      <c r="C38" s="20" t="s">
        <v>39</v>
      </c>
      <c r="D38" s="46">
        <v>0</v>
      </c>
      <c r="E38" s="46">
        <v>0</v>
      </c>
      <c r="F38" s="46">
        <v>0</v>
      </c>
      <c r="G38" s="46">
        <v>300950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300950</v>
      </c>
      <c r="O38" s="47">
        <f t="shared" si="7"/>
        <v>3.5520802596636174</v>
      </c>
      <c r="P38" s="9"/>
    </row>
    <row r="39" spans="1:16">
      <c r="A39" s="12"/>
      <c r="B39" s="25">
        <v>334.9</v>
      </c>
      <c r="C39" s="20" t="s">
        <v>40</v>
      </c>
      <c r="D39" s="46">
        <v>4318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4318</v>
      </c>
      <c r="O39" s="47">
        <f t="shared" si="7"/>
        <v>5.0964886397167307E-2</v>
      </c>
      <c r="P39" s="9"/>
    </row>
    <row r="40" spans="1:16">
      <c r="A40" s="12"/>
      <c r="B40" s="25">
        <v>335.12</v>
      </c>
      <c r="C40" s="20" t="s">
        <v>41</v>
      </c>
      <c r="D40" s="46">
        <v>1098267</v>
      </c>
      <c r="E40" s="46">
        <v>444753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1543020</v>
      </c>
      <c r="O40" s="47">
        <f t="shared" si="7"/>
        <v>18.212097964001181</v>
      </c>
      <c r="P40" s="9"/>
    </row>
    <row r="41" spans="1:16">
      <c r="A41" s="12"/>
      <c r="B41" s="25">
        <v>335.14</v>
      </c>
      <c r="C41" s="20" t="s">
        <v>42</v>
      </c>
      <c r="D41" s="46">
        <v>1274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1274</v>
      </c>
      <c r="O41" s="47">
        <f t="shared" si="7"/>
        <v>1.5036884036588965E-2</v>
      </c>
      <c r="P41" s="9"/>
    </row>
    <row r="42" spans="1:16">
      <c r="A42" s="12"/>
      <c r="B42" s="25">
        <v>335.15</v>
      </c>
      <c r="C42" s="20" t="s">
        <v>43</v>
      </c>
      <c r="D42" s="46">
        <v>29241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29241</v>
      </c>
      <c r="O42" s="47">
        <f t="shared" si="7"/>
        <v>0.34512835644732959</v>
      </c>
      <c r="P42" s="9"/>
    </row>
    <row r="43" spans="1:16">
      <c r="A43" s="12"/>
      <c r="B43" s="25">
        <v>335.18</v>
      </c>
      <c r="C43" s="20" t="s">
        <v>44</v>
      </c>
      <c r="D43" s="46">
        <v>4347765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6"/>
        <v>4347765</v>
      </c>
      <c r="O43" s="47">
        <f t="shared" si="7"/>
        <v>51.316199468869875</v>
      </c>
      <c r="P43" s="9"/>
    </row>
    <row r="44" spans="1:16">
      <c r="A44" s="12"/>
      <c r="B44" s="25">
        <v>335.21</v>
      </c>
      <c r="C44" s="20" t="s">
        <v>45</v>
      </c>
      <c r="D44" s="46">
        <v>2370</v>
      </c>
      <c r="E44" s="46">
        <v>0</v>
      </c>
      <c r="F44" s="46">
        <v>0</v>
      </c>
      <c r="G44" s="46">
        <v>0</v>
      </c>
      <c r="H44" s="46">
        <v>0</v>
      </c>
      <c r="I44" s="46">
        <v>1470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6"/>
        <v>3840</v>
      </c>
      <c r="O44" s="47">
        <f t="shared" si="7"/>
        <v>4.532310416051933E-2</v>
      </c>
      <c r="P44" s="9"/>
    </row>
    <row r="45" spans="1:16">
      <c r="A45" s="12"/>
      <c r="B45" s="25">
        <v>335.49</v>
      </c>
      <c r="C45" s="20" t="s">
        <v>46</v>
      </c>
      <c r="D45" s="46">
        <v>41084</v>
      </c>
      <c r="E45" s="46">
        <v>635980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6"/>
        <v>677064</v>
      </c>
      <c r="O45" s="47">
        <f t="shared" si="7"/>
        <v>7.9913130717025673</v>
      </c>
      <c r="P45" s="9"/>
    </row>
    <row r="46" spans="1:16">
      <c r="A46" s="12"/>
      <c r="B46" s="25">
        <v>337.2</v>
      </c>
      <c r="C46" s="20" t="s">
        <v>47</v>
      </c>
      <c r="D46" s="46">
        <v>143941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143941</v>
      </c>
      <c r="O46" s="47">
        <f t="shared" si="7"/>
        <v>1.6989200354086751</v>
      </c>
      <c r="P46" s="9"/>
    </row>
    <row r="47" spans="1:16">
      <c r="A47" s="12"/>
      <c r="B47" s="25">
        <v>337.9</v>
      </c>
      <c r="C47" s="20" t="s">
        <v>48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91200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91200</v>
      </c>
      <c r="O47" s="47">
        <f t="shared" si="7"/>
        <v>1.076423723812334</v>
      </c>
      <c r="P47" s="9"/>
    </row>
    <row r="48" spans="1:16">
      <c r="A48" s="12"/>
      <c r="B48" s="25">
        <v>338</v>
      </c>
      <c r="C48" s="20" t="s">
        <v>49</v>
      </c>
      <c r="D48" s="46">
        <v>462825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462825</v>
      </c>
      <c r="O48" s="47">
        <f t="shared" si="7"/>
        <v>5.4626733549719679</v>
      </c>
      <c r="P48" s="9"/>
    </row>
    <row r="49" spans="1:16" ht="15.75">
      <c r="A49" s="29" t="s">
        <v>54</v>
      </c>
      <c r="B49" s="30"/>
      <c r="C49" s="31"/>
      <c r="D49" s="32">
        <f t="shared" ref="D49:M49" si="8">SUM(D50:D66)</f>
        <v>4055205</v>
      </c>
      <c r="E49" s="32">
        <f t="shared" si="8"/>
        <v>926</v>
      </c>
      <c r="F49" s="32">
        <f t="shared" si="8"/>
        <v>0</v>
      </c>
      <c r="G49" s="32">
        <f t="shared" si="8"/>
        <v>5520</v>
      </c>
      <c r="H49" s="32">
        <f t="shared" si="8"/>
        <v>0</v>
      </c>
      <c r="I49" s="32">
        <f t="shared" si="8"/>
        <v>29637826</v>
      </c>
      <c r="J49" s="32">
        <f t="shared" si="8"/>
        <v>0</v>
      </c>
      <c r="K49" s="32">
        <f t="shared" si="8"/>
        <v>0</v>
      </c>
      <c r="L49" s="32">
        <f t="shared" si="8"/>
        <v>0</v>
      </c>
      <c r="M49" s="32">
        <f t="shared" si="8"/>
        <v>0</v>
      </c>
      <c r="N49" s="32">
        <f>SUM(D49:M49)</f>
        <v>33699477</v>
      </c>
      <c r="O49" s="45">
        <f t="shared" si="7"/>
        <v>397.75127766302745</v>
      </c>
      <c r="P49" s="10"/>
    </row>
    <row r="50" spans="1:16">
      <c r="A50" s="12"/>
      <c r="B50" s="25">
        <v>341.9</v>
      </c>
      <c r="C50" s="20" t="s">
        <v>57</v>
      </c>
      <c r="D50" s="46">
        <v>106352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65" si="9">SUM(D50:M50)</f>
        <v>106352</v>
      </c>
      <c r="O50" s="47">
        <f t="shared" si="7"/>
        <v>1.2552611389790498</v>
      </c>
      <c r="P50" s="9"/>
    </row>
    <row r="51" spans="1:16">
      <c r="A51" s="12"/>
      <c r="B51" s="25">
        <v>342.1</v>
      </c>
      <c r="C51" s="20" t="s">
        <v>58</v>
      </c>
      <c r="D51" s="46">
        <v>727069</v>
      </c>
      <c r="E51" s="46">
        <v>0</v>
      </c>
      <c r="F51" s="46">
        <v>0</v>
      </c>
      <c r="G51" s="46">
        <v>0</v>
      </c>
      <c r="H51" s="46">
        <v>0</v>
      </c>
      <c r="I51" s="46">
        <v>9870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736939</v>
      </c>
      <c r="O51" s="47">
        <f t="shared" si="7"/>
        <v>8.6980112127471223</v>
      </c>
      <c r="P51" s="9"/>
    </row>
    <row r="52" spans="1:16">
      <c r="A52" s="12"/>
      <c r="B52" s="25">
        <v>342.2</v>
      </c>
      <c r="C52" s="20" t="s">
        <v>59</v>
      </c>
      <c r="D52" s="46">
        <v>746150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746150</v>
      </c>
      <c r="O52" s="47">
        <f t="shared" si="7"/>
        <v>8.8067276482738279</v>
      </c>
      <c r="P52" s="9"/>
    </row>
    <row r="53" spans="1:16">
      <c r="A53" s="12"/>
      <c r="B53" s="25">
        <v>342.5</v>
      </c>
      <c r="C53" s="20" t="s">
        <v>60</v>
      </c>
      <c r="D53" s="46">
        <v>227026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227026</v>
      </c>
      <c r="O53" s="47">
        <f t="shared" si="7"/>
        <v>2.6795632930067868</v>
      </c>
      <c r="P53" s="9"/>
    </row>
    <row r="54" spans="1:16">
      <c r="A54" s="12"/>
      <c r="B54" s="25">
        <v>342.6</v>
      </c>
      <c r="C54" s="20" t="s">
        <v>61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2602614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2602614</v>
      </c>
      <c r="O54" s="47">
        <f t="shared" si="7"/>
        <v>30.71837120094423</v>
      </c>
      <c r="P54" s="9"/>
    </row>
    <row r="55" spans="1:16">
      <c r="A55" s="12"/>
      <c r="B55" s="25">
        <v>343.3</v>
      </c>
      <c r="C55" s="20" t="s">
        <v>62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10712953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10712953</v>
      </c>
      <c r="O55" s="47">
        <f t="shared" si="7"/>
        <v>126.44382413691355</v>
      </c>
      <c r="P55" s="9"/>
    </row>
    <row r="56" spans="1:16">
      <c r="A56" s="12"/>
      <c r="B56" s="25">
        <v>343.4</v>
      </c>
      <c r="C56" s="20" t="s">
        <v>63</v>
      </c>
      <c r="D56" s="46">
        <v>66332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66332</v>
      </c>
      <c r="O56" s="47">
        <f t="shared" si="7"/>
        <v>0.78290941280613746</v>
      </c>
      <c r="P56" s="9"/>
    </row>
    <row r="57" spans="1:16">
      <c r="A57" s="12"/>
      <c r="B57" s="25">
        <v>343.5</v>
      </c>
      <c r="C57" s="20" t="s">
        <v>64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11479028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11479028</v>
      </c>
      <c r="O57" s="47">
        <f t="shared" si="7"/>
        <v>135.48572440247861</v>
      </c>
      <c r="P57" s="9"/>
    </row>
    <row r="58" spans="1:16">
      <c r="A58" s="12"/>
      <c r="B58" s="25">
        <v>343.6</v>
      </c>
      <c r="C58" s="20" t="s">
        <v>65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901441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901441</v>
      </c>
      <c r="O58" s="47">
        <f t="shared" si="7"/>
        <v>10.639610504573621</v>
      </c>
      <c r="P58" s="9"/>
    </row>
    <row r="59" spans="1:16">
      <c r="A59" s="12"/>
      <c r="B59" s="25">
        <v>343.7</v>
      </c>
      <c r="C59" s="20" t="s">
        <v>66</v>
      </c>
      <c r="D59" s="46">
        <v>491140</v>
      </c>
      <c r="E59" s="46">
        <v>0</v>
      </c>
      <c r="F59" s="46">
        <v>0</v>
      </c>
      <c r="G59" s="46">
        <v>0</v>
      </c>
      <c r="H59" s="46">
        <v>0</v>
      </c>
      <c r="I59" s="46">
        <v>144500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635640</v>
      </c>
      <c r="O59" s="47">
        <f t="shared" si="7"/>
        <v>7.5023900855709647</v>
      </c>
      <c r="P59" s="9"/>
    </row>
    <row r="60" spans="1:16">
      <c r="A60" s="12"/>
      <c r="B60" s="25">
        <v>343.9</v>
      </c>
      <c r="C60" s="20" t="s">
        <v>67</v>
      </c>
      <c r="D60" s="46">
        <v>33195</v>
      </c>
      <c r="E60" s="46">
        <v>408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33603</v>
      </c>
      <c r="O60" s="47">
        <f t="shared" si="7"/>
        <v>0.39661257007966955</v>
      </c>
      <c r="P60" s="9"/>
    </row>
    <row r="61" spans="1:16">
      <c r="A61" s="12"/>
      <c r="B61" s="25">
        <v>344.9</v>
      </c>
      <c r="C61" s="20" t="s">
        <v>68</v>
      </c>
      <c r="D61" s="46">
        <v>73600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73600</v>
      </c>
      <c r="O61" s="47">
        <f t="shared" si="7"/>
        <v>0.8686928297432871</v>
      </c>
      <c r="P61" s="9"/>
    </row>
    <row r="62" spans="1:16">
      <c r="A62" s="12"/>
      <c r="B62" s="25">
        <v>345.1</v>
      </c>
      <c r="C62" s="20" t="s">
        <v>69</v>
      </c>
      <c r="D62" s="46">
        <v>28344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9"/>
        <v>28344</v>
      </c>
      <c r="O62" s="47">
        <f t="shared" si="7"/>
        <v>0.3345411625848333</v>
      </c>
      <c r="P62" s="9"/>
    </row>
    <row r="63" spans="1:16">
      <c r="A63" s="12"/>
      <c r="B63" s="25">
        <v>347.1</v>
      </c>
      <c r="C63" s="20" t="s">
        <v>70</v>
      </c>
      <c r="D63" s="46">
        <v>936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9"/>
        <v>936</v>
      </c>
      <c r="O63" s="47">
        <f t="shared" si="7"/>
        <v>1.1047506639126585E-2</v>
      </c>
      <c r="P63" s="9"/>
    </row>
    <row r="64" spans="1:16">
      <c r="A64" s="12"/>
      <c r="B64" s="25">
        <v>347.2</v>
      </c>
      <c r="C64" s="20" t="s">
        <v>71</v>
      </c>
      <c r="D64" s="46">
        <v>914051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9"/>
        <v>914051</v>
      </c>
      <c r="O64" s="47">
        <f t="shared" si="7"/>
        <v>10.788444969017409</v>
      </c>
      <c r="P64" s="9"/>
    </row>
    <row r="65" spans="1:16">
      <c r="A65" s="12"/>
      <c r="B65" s="25">
        <v>347.5</v>
      </c>
      <c r="C65" s="20" t="s">
        <v>72</v>
      </c>
      <c r="D65" s="46">
        <v>629061</v>
      </c>
      <c r="E65" s="46">
        <v>0</v>
      </c>
      <c r="F65" s="46">
        <v>0</v>
      </c>
      <c r="G65" s="46">
        <v>5520</v>
      </c>
      <c r="H65" s="46">
        <v>0</v>
      </c>
      <c r="I65" s="46">
        <v>3787420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9"/>
        <v>4422001</v>
      </c>
      <c r="O65" s="47">
        <f t="shared" si="7"/>
        <v>52.192398937739746</v>
      </c>
      <c r="P65" s="9"/>
    </row>
    <row r="66" spans="1:16">
      <c r="A66" s="12"/>
      <c r="B66" s="25">
        <v>349</v>
      </c>
      <c r="C66" s="20" t="s">
        <v>1</v>
      </c>
      <c r="D66" s="46">
        <v>11949</v>
      </c>
      <c r="E66" s="46">
        <v>518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12467</v>
      </c>
      <c r="O66" s="47">
        <f t="shared" si="7"/>
        <v>0.14714665092947773</v>
      </c>
      <c r="P66" s="9"/>
    </row>
    <row r="67" spans="1:16" ht="15.75">
      <c r="A67" s="29" t="s">
        <v>55</v>
      </c>
      <c r="B67" s="30"/>
      <c r="C67" s="31"/>
      <c r="D67" s="32">
        <f t="shared" ref="D67:M67" si="10">SUM(D68:D74)</f>
        <v>805799</v>
      </c>
      <c r="E67" s="32">
        <f t="shared" si="10"/>
        <v>88355</v>
      </c>
      <c r="F67" s="32">
        <f t="shared" si="10"/>
        <v>0</v>
      </c>
      <c r="G67" s="32">
        <f t="shared" si="10"/>
        <v>0</v>
      </c>
      <c r="H67" s="32">
        <f t="shared" si="10"/>
        <v>0</v>
      </c>
      <c r="I67" s="32">
        <f t="shared" si="10"/>
        <v>0</v>
      </c>
      <c r="J67" s="32">
        <f t="shared" si="10"/>
        <v>0</v>
      </c>
      <c r="K67" s="32">
        <f t="shared" si="10"/>
        <v>0</v>
      </c>
      <c r="L67" s="32">
        <f t="shared" si="10"/>
        <v>0</v>
      </c>
      <c r="M67" s="32">
        <f t="shared" si="10"/>
        <v>0</v>
      </c>
      <c r="N67" s="32">
        <f>SUM(D67:M67)</f>
        <v>894154</v>
      </c>
      <c r="O67" s="45">
        <f t="shared" si="7"/>
        <v>10.553602832694009</v>
      </c>
      <c r="P67" s="10"/>
    </row>
    <row r="68" spans="1:16">
      <c r="A68" s="13"/>
      <c r="B68" s="39">
        <v>351.1</v>
      </c>
      <c r="C68" s="21" t="s">
        <v>75</v>
      </c>
      <c r="D68" s="46">
        <v>302321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302321</v>
      </c>
      <c r="O68" s="47">
        <f t="shared" si="7"/>
        <v>3.5682620241959282</v>
      </c>
      <c r="P68" s="9"/>
    </row>
    <row r="69" spans="1:16">
      <c r="A69" s="13"/>
      <c r="B69" s="39">
        <v>351.3</v>
      </c>
      <c r="C69" s="21" t="s">
        <v>76</v>
      </c>
      <c r="D69" s="46">
        <v>15432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ref="N69:N74" si="11">SUM(D69:M69)</f>
        <v>15432</v>
      </c>
      <c r="O69" s="47">
        <f t="shared" ref="O69:O91" si="12">(N69/O$93)</f>
        <v>0.18214222484508705</v>
      </c>
      <c r="P69" s="9"/>
    </row>
    <row r="70" spans="1:16">
      <c r="A70" s="13"/>
      <c r="B70" s="39">
        <v>352</v>
      </c>
      <c r="C70" s="21" t="s">
        <v>77</v>
      </c>
      <c r="D70" s="46">
        <v>4130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1"/>
        <v>4130</v>
      </c>
      <c r="O70" s="47">
        <f t="shared" si="12"/>
        <v>4.8745942755975213E-2</v>
      </c>
      <c r="P70" s="9"/>
    </row>
    <row r="71" spans="1:16">
      <c r="A71" s="13"/>
      <c r="B71" s="39">
        <v>354</v>
      </c>
      <c r="C71" s="21" t="s">
        <v>78</v>
      </c>
      <c r="D71" s="46">
        <v>483916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1"/>
        <v>483916</v>
      </c>
      <c r="O71" s="47">
        <f t="shared" si="12"/>
        <v>5.7116081439952788</v>
      </c>
      <c r="P71" s="9"/>
    </row>
    <row r="72" spans="1:16">
      <c r="A72" s="13"/>
      <c r="B72" s="39">
        <v>355</v>
      </c>
      <c r="C72" s="21" t="s">
        <v>79</v>
      </c>
      <c r="D72" s="46">
        <v>0</v>
      </c>
      <c r="E72" s="46">
        <v>80516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1"/>
        <v>80516</v>
      </c>
      <c r="O72" s="47">
        <f t="shared" si="12"/>
        <v>0.9503216287990558</v>
      </c>
      <c r="P72" s="9"/>
    </row>
    <row r="73" spans="1:16">
      <c r="A73" s="13"/>
      <c r="B73" s="39">
        <v>356</v>
      </c>
      <c r="C73" s="21" t="s">
        <v>80</v>
      </c>
      <c r="D73" s="46">
        <v>0</v>
      </c>
      <c r="E73" s="46">
        <v>6508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1"/>
        <v>6508</v>
      </c>
      <c r="O73" s="47">
        <f t="shared" si="12"/>
        <v>7.6813219238713482E-2</v>
      </c>
      <c r="P73" s="9"/>
    </row>
    <row r="74" spans="1:16">
      <c r="A74" s="13"/>
      <c r="B74" s="39">
        <v>358.2</v>
      </c>
      <c r="C74" s="21" t="s">
        <v>81</v>
      </c>
      <c r="D74" s="46">
        <v>0</v>
      </c>
      <c r="E74" s="46">
        <v>1331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1"/>
        <v>1331</v>
      </c>
      <c r="O74" s="47">
        <f t="shared" si="12"/>
        <v>1.5709648863971672E-2</v>
      </c>
      <c r="P74" s="9"/>
    </row>
    <row r="75" spans="1:16" ht="15.75">
      <c r="A75" s="29" t="s">
        <v>4</v>
      </c>
      <c r="B75" s="30"/>
      <c r="C75" s="31"/>
      <c r="D75" s="32">
        <f t="shared" ref="D75:M75" si="13">SUM(D76:D86)</f>
        <v>4138764</v>
      </c>
      <c r="E75" s="32">
        <f t="shared" si="13"/>
        <v>855758</v>
      </c>
      <c r="F75" s="32">
        <f t="shared" si="13"/>
        <v>249468</v>
      </c>
      <c r="G75" s="32">
        <f t="shared" si="13"/>
        <v>-58252</v>
      </c>
      <c r="H75" s="32">
        <f t="shared" si="13"/>
        <v>0</v>
      </c>
      <c r="I75" s="32">
        <f t="shared" si="13"/>
        <v>2218</v>
      </c>
      <c r="J75" s="32">
        <f t="shared" si="13"/>
        <v>0</v>
      </c>
      <c r="K75" s="32">
        <f t="shared" si="13"/>
        <v>22582888</v>
      </c>
      <c r="L75" s="32">
        <f t="shared" si="13"/>
        <v>0</v>
      </c>
      <c r="M75" s="32">
        <f t="shared" si="13"/>
        <v>0</v>
      </c>
      <c r="N75" s="32">
        <f>SUM(D75:M75)</f>
        <v>27770844</v>
      </c>
      <c r="O75" s="45">
        <f t="shared" si="12"/>
        <v>327.77626438477427</v>
      </c>
      <c r="P75" s="10"/>
    </row>
    <row r="76" spans="1:16">
      <c r="A76" s="12"/>
      <c r="B76" s="25">
        <v>361.1</v>
      </c>
      <c r="C76" s="20" t="s">
        <v>82</v>
      </c>
      <c r="D76" s="46">
        <v>23715</v>
      </c>
      <c r="E76" s="46">
        <v>212963</v>
      </c>
      <c r="F76" s="46">
        <v>277847</v>
      </c>
      <c r="G76" s="46">
        <v>-104715</v>
      </c>
      <c r="H76" s="46">
        <v>0</v>
      </c>
      <c r="I76" s="46">
        <v>22465</v>
      </c>
      <c r="J76" s="46">
        <v>0</v>
      </c>
      <c r="K76" s="46">
        <v>1672848</v>
      </c>
      <c r="L76" s="46">
        <v>0</v>
      </c>
      <c r="M76" s="46">
        <v>0</v>
      </c>
      <c r="N76" s="46">
        <f>SUM(D76:M76)</f>
        <v>2105123</v>
      </c>
      <c r="O76" s="47">
        <f t="shared" si="12"/>
        <v>24.846538802006492</v>
      </c>
      <c r="P76" s="9"/>
    </row>
    <row r="77" spans="1:16">
      <c r="A77" s="12"/>
      <c r="B77" s="25">
        <v>361.2</v>
      </c>
      <c r="C77" s="20" t="s">
        <v>83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2928646</v>
      </c>
      <c r="L77" s="46">
        <v>0</v>
      </c>
      <c r="M77" s="46">
        <v>0</v>
      </c>
      <c r="N77" s="46">
        <f t="shared" ref="N77:N86" si="14">SUM(D77:M77)</f>
        <v>2928646</v>
      </c>
      <c r="O77" s="47">
        <f t="shared" si="12"/>
        <v>34.566491590439661</v>
      </c>
      <c r="P77" s="9"/>
    </row>
    <row r="78" spans="1:16">
      <c r="A78" s="12"/>
      <c r="B78" s="25">
        <v>361.3</v>
      </c>
      <c r="C78" s="20" t="s">
        <v>84</v>
      </c>
      <c r="D78" s="46">
        <v>0</v>
      </c>
      <c r="E78" s="46">
        <v>0</v>
      </c>
      <c r="F78" s="46">
        <v>-28379</v>
      </c>
      <c r="G78" s="46">
        <v>0</v>
      </c>
      <c r="H78" s="46">
        <v>0</v>
      </c>
      <c r="I78" s="46">
        <v>-2216</v>
      </c>
      <c r="J78" s="46">
        <v>0</v>
      </c>
      <c r="K78" s="46">
        <v>16394753</v>
      </c>
      <c r="L78" s="46">
        <v>0</v>
      </c>
      <c r="M78" s="46">
        <v>0</v>
      </c>
      <c r="N78" s="46">
        <f t="shared" si="14"/>
        <v>16364158</v>
      </c>
      <c r="O78" s="47">
        <f t="shared" si="12"/>
        <v>193.1443847742697</v>
      </c>
      <c r="P78" s="9"/>
    </row>
    <row r="79" spans="1:16">
      <c r="A79" s="12"/>
      <c r="B79" s="25">
        <v>361.4</v>
      </c>
      <c r="C79" s="20" t="s">
        <v>85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-8708931</v>
      </c>
      <c r="L79" s="46">
        <v>0</v>
      </c>
      <c r="M79" s="46">
        <v>0</v>
      </c>
      <c r="N79" s="46">
        <f t="shared" si="14"/>
        <v>-8708931</v>
      </c>
      <c r="O79" s="47">
        <f t="shared" si="12"/>
        <v>-102.79056948952493</v>
      </c>
      <c r="P79" s="9"/>
    </row>
    <row r="80" spans="1:16">
      <c r="A80" s="12"/>
      <c r="B80" s="25">
        <v>362</v>
      </c>
      <c r="C80" s="20" t="s">
        <v>86</v>
      </c>
      <c r="D80" s="46">
        <v>1042878</v>
      </c>
      <c r="E80" s="46">
        <v>143500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4"/>
        <v>1186378</v>
      </c>
      <c r="O80" s="47">
        <f t="shared" si="12"/>
        <v>14.00269105930953</v>
      </c>
      <c r="P80" s="9"/>
    </row>
    <row r="81" spans="1:119">
      <c r="A81" s="12"/>
      <c r="B81" s="25">
        <v>364</v>
      </c>
      <c r="C81" s="20" t="s">
        <v>87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-31266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4"/>
        <v>-31266</v>
      </c>
      <c r="O81" s="47">
        <f t="shared" si="12"/>
        <v>-0.36902921215697848</v>
      </c>
      <c r="P81" s="9"/>
    </row>
    <row r="82" spans="1:119">
      <c r="A82" s="12"/>
      <c r="B82" s="25">
        <v>365</v>
      </c>
      <c r="C82" s="20" t="s">
        <v>88</v>
      </c>
      <c r="D82" s="46">
        <v>68948</v>
      </c>
      <c r="E82" s="46">
        <v>0</v>
      </c>
      <c r="F82" s="46">
        <v>0</v>
      </c>
      <c r="G82" s="46">
        <v>0</v>
      </c>
      <c r="H82" s="46">
        <v>0</v>
      </c>
      <c r="I82" s="46">
        <v>4593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4"/>
        <v>73541</v>
      </c>
      <c r="O82" s="47">
        <f t="shared" si="12"/>
        <v>0.86799645913248746</v>
      </c>
      <c r="P82" s="9"/>
    </row>
    <row r="83" spans="1:119">
      <c r="A83" s="12"/>
      <c r="B83" s="25">
        <v>366</v>
      </c>
      <c r="C83" s="20" t="s">
        <v>89</v>
      </c>
      <c r="D83" s="46">
        <v>5000</v>
      </c>
      <c r="E83" s="46">
        <v>361265</v>
      </c>
      <c r="F83" s="46">
        <v>0</v>
      </c>
      <c r="G83" s="46">
        <v>46463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4"/>
        <v>412728</v>
      </c>
      <c r="O83" s="47">
        <f t="shared" si="12"/>
        <v>4.8713838890528178</v>
      </c>
      <c r="P83" s="9"/>
    </row>
    <row r="84" spans="1:119">
      <c r="A84" s="12"/>
      <c r="B84" s="25">
        <v>368</v>
      </c>
      <c r="C84" s="20" t="s">
        <v>90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10295572</v>
      </c>
      <c r="L84" s="46">
        <v>0</v>
      </c>
      <c r="M84" s="46">
        <v>0</v>
      </c>
      <c r="N84" s="46">
        <f t="shared" si="14"/>
        <v>10295572</v>
      </c>
      <c r="O84" s="47">
        <f t="shared" si="12"/>
        <v>121.51752139274122</v>
      </c>
      <c r="P84" s="9"/>
    </row>
    <row r="85" spans="1:119">
      <c r="A85" s="12"/>
      <c r="B85" s="25">
        <v>369.3</v>
      </c>
      <c r="C85" s="20" t="s">
        <v>91</v>
      </c>
      <c r="D85" s="46">
        <v>134425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4"/>
        <v>134425</v>
      </c>
      <c r="O85" s="47">
        <f t="shared" si="12"/>
        <v>1.5866037179108883</v>
      </c>
      <c r="P85" s="9"/>
    </row>
    <row r="86" spans="1:119">
      <c r="A86" s="12"/>
      <c r="B86" s="25">
        <v>369.9</v>
      </c>
      <c r="C86" s="20" t="s">
        <v>92</v>
      </c>
      <c r="D86" s="46">
        <v>2863798</v>
      </c>
      <c r="E86" s="46">
        <v>138030</v>
      </c>
      <c r="F86" s="46">
        <v>0</v>
      </c>
      <c r="G86" s="46">
        <v>0</v>
      </c>
      <c r="H86" s="46">
        <v>0</v>
      </c>
      <c r="I86" s="46">
        <v>8642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4"/>
        <v>3010470</v>
      </c>
      <c r="O86" s="47">
        <f t="shared" si="12"/>
        <v>35.532251401593392</v>
      </c>
      <c r="P86" s="9"/>
    </row>
    <row r="87" spans="1:119" ht="15.75">
      <c r="A87" s="29" t="s">
        <v>56</v>
      </c>
      <c r="B87" s="30"/>
      <c r="C87" s="31"/>
      <c r="D87" s="32">
        <f t="shared" ref="D87:M87" si="15">SUM(D88:D90)</f>
        <v>16655000</v>
      </c>
      <c r="E87" s="32">
        <f t="shared" si="15"/>
        <v>302320</v>
      </c>
      <c r="F87" s="32">
        <f t="shared" si="15"/>
        <v>8777851</v>
      </c>
      <c r="G87" s="32">
        <f t="shared" si="15"/>
        <v>6139089</v>
      </c>
      <c r="H87" s="32">
        <f t="shared" si="15"/>
        <v>0</v>
      </c>
      <c r="I87" s="32">
        <f t="shared" si="15"/>
        <v>12626603</v>
      </c>
      <c r="J87" s="32">
        <f t="shared" si="15"/>
        <v>0</v>
      </c>
      <c r="K87" s="32">
        <f t="shared" si="15"/>
        <v>0</v>
      </c>
      <c r="L87" s="32">
        <f t="shared" si="15"/>
        <v>0</v>
      </c>
      <c r="M87" s="32">
        <f t="shared" si="15"/>
        <v>0</v>
      </c>
      <c r="N87" s="32">
        <f>SUM(D87:M87)</f>
        <v>44500863</v>
      </c>
      <c r="O87" s="45">
        <f t="shared" si="12"/>
        <v>525.23886692239603</v>
      </c>
      <c r="P87" s="9"/>
    </row>
    <row r="88" spans="1:119">
      <c r="A88" s="12"/>
      <c r="B88" s="25">
        <v>381</v>
      </c>
      <c r="C88" s="20" t="s">
        <v>93</v>
      </c>
      <c r="D88" s="46">
        <v>16655000</v>
      </c>
      <c r="E88" s="46">
        <v>302320</v>
      </c>
      <c r="F88" s="46">
        <v>8777851</v>
      </c>
      <c r="G88" s="46">
        <v>5696889</v>
      </c>
      <c r="H88" s="46">
        <v>0</v>
      </c>
      <c r="I88" s="46">
        <v>10527323</v>
      </c>
      <c r="J88" s="46">
        <v>0</v>
      </c>
      <c r="K88" s="46">
        <v>0</v>
      </c>
      <c r="L88" s="46">
        <v>0</v>
      </c>
      <c r="M88" s="46">
        <v>0</v>
      </c>
      <c r="N88" s="46">
        <f>SUM(D88:M88)</f>
        <v>41959383</v>
      </c>
      <c r="O88" s="47">
        <f t="shared" si="12"/>
        <v>495.2420537031573</v>
      </c>
      <c r="P88" s="9"/>
    </row>
    <row r="89" spans="1:119">
      <c r="A89" s="12"/>
      <c r="B89" s="25">
        <v>384</v>
      </c>
      <c r="C89" s="20" t="s">
        <v>94</v>
      </c>
      <c r="D89" s="46">
        <v>0</v>
      </c>
      <c r="E89" s="46">
        <v>0</v>
      </c>
      <c r="F89" s="46">
        <v>0</v>
      </c>
      <c r="G89" s="46">
        <v>442200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f>SUM(D89:M89)</f>
        <v>442200</v>
      </c>
      <c r="O89" s="47">
        <f t="shared" si="12"/>
        <v>5.2192387134848035</v>
      </c>
      <c r="P89" s="9"/>
    </row>
    <row r="90" spans="1:119" ht="15.75" thickBot="1">
      <c r="A90" s="12"/>
      <c r="B90" s="25">
        <v>389.8</v>
      </c>
      <c r="C90" s="20" t="s">
        <v>95</v>
      </c>
      <c r="D90" s="46">
        <v>0</v>
      </c>
      <c r="E90" s="46">
        <v>0</v>
      </c>
      <c r="F90" s="46">
        <v>0</v>
      </c>
      <c r="G90" s="46">
        <v>0</v>
      </c>
      <c r="H90" s="46">
        <v>0</v>
      </c>
      <c r="I90" s="46">
        <v>2099280</v>
      </c>
      <c r="J90" s="46">
        <v>0</v>
      </c>
      <c r="K90" s="46">
        <v>0</v>
      </c>
      <c r="L90" s="46">
        <v>0</v>
      </c>
      <c r="M90" s="46">
        <v>0</v>
      </c>
      <c r="N90" s="46">
        <f>SUM(D90:M90)</f>
        <v>2099280</v>
      </c>
      <c r="O90" s="47">
        <f t="shared" si="12"/>
        <v>24.777574505753911</v>
      </c>
      <c r="P90" s="9"/>
    </row>
    <row r="91" spans="1:119" ht="16.5" thickBot="1">
      <c r="A91" s="14" t="s">
        <v>73</v>
      </c>
      <c r="B91" s="23"/>
      <c r="C91" s="22"/>
      <c r="D91" s="15">
        <f t="shared" ref="D91:M91" si="16">SUM(D5,D17,D27,D49,D67,D75,D87)</f>
        <v>76244857</v>
      </c>
      <c r="E91" s="15">
        <f t="shared" si="16"/>
        <v>21155221</v>
      </c>
      <c r="F91" s="15">
        <f t="shared" si="16"/>
        <v>9027319</v>
      </c>
      <c r="G91" s="15">
        <f t="shared" si="16"/>
        <v>7964236</v>
      </c>
      <c r="H91" s="15">
        <f t="shared" si="16"/>
        <v>0</v>
      </c>
      <c r="I91" s="15">
        <f t="shared" si="16"/>
        <v>42629860</v>
      </c>
      <c r="J91" s="15">
        <f t="shared" si="16"/>
        <v>0</v>
      </c>
      <c r="K91" s="15">
        <f t="shared" si="16"/>
        <v>24003186</v>
      </c>
      <c r="L91" s="15">
        <f t="shared" si="16"/>
        <v>0</v>
      </c>
      <c r="M91" s="15">
        <f t="shared" si="16"/>
        <v>0</v>
      </c>
      <c r="N91" s="15">
        <f>SUM(D91:M91)</f>
        <v>181024679</v>
      </c>
      <c r="O91" s="38">
        <f t="shared" si="12"/>
        <v>2136.6146827972852</v>
      </c>
      <c r="P91" s="6"/>
      <c r="Q91" s="2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</row>
    <row r="92" spans="1:119">
      <c r="A92" s="16"/>
      <c r="B92" s="18"/>
      <c r="C92" s="18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9"/>
    </row>
    <row r="93" spans="1:119">
      <c r="A93" s="40"/>
      <c r="B93" s="41"/>
      <c r="C93" s="41"/>
      <c r="D93" s="42"/>
      <c r="E93" s="42"/>
      <c r="F93" s="42"/>
      <c r="G93" s="42"/>
      <c r="H93" s="42"/>
      <c r="I93" s="42"/>
      <c r="J93" s="42"/>
      <c r="K93" s="42"/>
      <c r="L93" s="48" t="s">
        <v>102</v>
      </c>
      <c r="M93" s="48"/>
      <c r="N93" s="48"/>
      <c r="O93" s="43">
        <v>84725</v>
      </c>
    </row>
    <row r="94" spans="1:119">
      <c r="A94" s="49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1"/>
    </row>
    <row r="95" spans="1:119" ht="15.75" thickBot="1">
      <c r="A95" s="52" t="s">
        <v>119</v>
      </c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4"/>
    </row>
  </sheetData>
  <mergeCells count="10">
    <mergeCell ref="A95:O95"/>
    <mergeCell ref="A94:O94"/>
    <mergeCell ref="L93:N9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105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96</v>
      </c>
      <c r="B3" s="62"/>
      <c r="C3" s="63"/>
      <c r="D3" s="67" t="s">
        <v>50</v>
      </c>
      <c r="E3" s="68"/>
      <c r="F3" s="68"/>
      <c r="G3" s="68"/>
      <c r="H3" s="69"/>
      <c r="I3" s="67" t="s">
        <v>51</v>
      </c>
      <c r="J3" s="69"/>
      <c r="K3" s="67" t="s">
        <v>53</v>
      </c>
      <c r="L3" s="69"/>
      <c r="M3" s="36"/>
      <c r="N3" s="37"/>
      <c r="O3" s="70" t="s">
        <v>101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97</v>
      </c>
      <c r="F4" s="34" t="s">
        <v>98</v>
      </c>
      <c r="G4" s="34" t="s">
        <v>99</v>
      </c>
      <c r="H4" s="34" t="s">
        <v>6</v>
      </c>
      <c r="I4" s="34" t="s">
        <v>7</v>
      </c>
      <c r="J4" s="35" t="s">
        <v>100</v>
      </c>
      <c r="K4" s="35" t="s">
        <v>8</v>
      </c>
      <c r="L4" s="35" t="s">
        <v>9</v>
      </c>
      <c r="M4" s="35" t="s">
        <v>10</v>
      </c>
      <c r="N4" s="35" t="s">
        <v>52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40525092</v>
      </c>
      <c r="E5" s="27">
        <f t="shared" si="0"/>
        <v>9250124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1577534</v>
      </c>
      <c r="L5" s="27">
        <f t="shared" si="0"/>
        <v>0</v>
      </c>
      <c r="M5" s="27">
        <f t="shared" si="0"/>
        <v>0</v>
      </c>
      <c r="N5" s="28">
        <f>SUM(D5:M5)</f>
        <v>51352750</v>
      </c>
      <c r="O5" s="33">
        <f t="shared" ref="O5:O36" si="1">(N5/O$88)</f>
        <v>599.29920175520488</v>
      </c>
      <c r="P5" s="6"/>
    </row>
    <row r="6" spans="1:133">
      <c r="A6" s="12"/>
      <c r="B6" s="25">
        <v>311</v>
      </c>
      <c r="C6" s="20" t="s">
        <v>3</v>
      </c>
      <c r="D6" s="46">
        <v>32435299</v>
      </c>
      <c r="E6" s="46">
        <v>698510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33133809</v>
      </c>
      <c r="O6" s="47">
        <f t="shared" si="1"/>
        <v>386.67968677060964</v>
      </c>
      <c r="P6" s="9"/>
    </row>
    <row r="7" spans="1:133">
      <c r="A7" s="12"/>
      <c r="B7" s="25">
        <v>312.3</v>
      </c>
      <c r="C7" s="20" t="s">
        <v>11</v>
      </c>
      <c r="D7" s="46">
        <v>0</v>
      </c>
      <c r="E7" s="46">
        <v>255066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255066</v>
      </c>
      <c r="O7" s="47">
        <f t="shared" si="1"/>
        <v>2.9766828494071516</v>
      </c>
      <c r="P7" s="9"/>
    </row>
    <row r="8" spans="1:133">
      <c r="A8" s="12"/>
      <c r="B8" s="25">
        <v>312.41000000000003</v>
      </c>
      <c r="C8" s="20" t="s">
        <v>13</v>
      </c>
      <c r="D8" s="46">
        <v>0</v>
      </c>
      <c r="E8" s="46">
        <v>1422313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1422313</v>
      </c>
      <c r="O8" s="47">
        <f t="shared" si="1"/>
        <v>16.598741947530577</v>
      </c>
      <c r="P8" s="9"/>
    </row>
    <row r="9" spans="1:133">
      <c r="A9" s="12"/>
      <c r="B9" s="25">
        <v>312.42</v>
      </c>
      <c r="C9" s="20" t="s">
        <v>12</v>
      </c>
      <c r="D9" s="46">
        <v>0</v>
      </c>
      <c r="E9" s="46">
        <v>93640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93640</v>
      </c>
      <c r="O9" s="47">
        <f t="shared" si="1"/>
        <v>1.0928017925497153</v>
      </c>
      <c r="P9" s="9"/>
    </row>
    <row r="10" spans="1:133">
      <c r="A10" s="12"/>
      <c r="B10" s="25">
        <v>312.51</v>
      </c>
      <c r="C10" s="20" t="s">
        <v>103</v>
      </c>
      <c r="D10" s="46">
        <v>919707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919707</v>
      </c>
      <c r="L10" s="46">
        <v>0</v>
      </c>
      <c r="M10" s="46">
        <v>0</v>
      </c>
      <c r="N10" s="46">
        <f>SUM(D10:M10)</f>
        <v>1839414</v>
      </c>
      <c r="O10" s="47">
        <f t="shared" si="1"/>
        <v>21.46641303333022</v>
      </c>
      <c r="P10" s="9"/>
    </row>
    <row r="11" spans="1:133">
      <c r="A11" s="12"/>
      <c r="B11" s="25">
        <v>312.52</v>
      </c>
      <c r="C11" s="20" t="s">
        <v>104</v>
      </c>
      <c r="D11" s="46">
        <v>657827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657827</v>
      </c>
      <c r="L11" s="46">
        <v>0</v>
      </c>
      <c r="M11" s="46">
        <v>0</v>
      </c>
      <c r="N11" s="46">
        <f>SUM(D11:M11)</f>
        <v>1315654</v>
      </c>
      <c r="O11" s="47">
        <f t="shared" si="1"/>
        <v>15.354005228270003</v>
      </c>
      <c r="P11" s="9"/>
    </row>
    <row r="12" spans="1:133">
      <c r="A12" s="12"/>
      <c r="B12" s="25">
        <v>314.10000000000002</v>
      </c>
      <c r="C12" s="20" t="s">
        <v>14</v>
      </c>
      <c r="D12" s="46">
        <v>0</v>
      </c>
      <c r="E12" s="46">
        <v>5781447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5781447</v>
      </c>
      <c r="O12" s="47">
        <f t="shared" si="1"/>
        <v>67.470906077863873</v>
      </c>
      <c r="P12" s="9"/>
    </row>
    <row r="13" spans="1:133">
      <c r="A13" s="12"/>
      <c r="B13" s="25">
        <v>314.39999999999998</v>
      </c>
      <c r="C13" s="20" t="s">
        <v>15</v>
      </c>
      <c r="D13" s="46">
        <v>149774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149774</v>
      </c>
      <c r="O13" s="47">
        <f t="shared" si="1"/>
        <v>1.747899355802446</v>
      </c>
      <c r="P13" s="9"/>
    </row>
    <row r="14" spans="1:133">
      <c r="A14" s="12"/>
      <c r="B14" s="25">
        <v>315</v>
      </c>
      <c r="C14" s="20" t="s">
        <v>16</v>
      </c>
      <c r="D14" s="46">
        <v>5553496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5553496</v>
      </c>
      <c r="O14" s="47">
        <f t="shared" si="1"/>
        <v>64.810661936327136</v>
      </c>
      <c r="P14" s="9"/>
    </row>
    <row r="15" spans="1:133">
      <c r="A15" s="12"/>
      <c r="B15" s="25">
        <v>316</v>
      </c>
      <c r="C15" s="20" t="s">
        <v>17</v>
      </c>
      <c r="D15" s="46">
        <v>808989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808989</v>
      </c>
      <c r="O15" s="47">
        <f t="shared" si="1"/>
        <v>9.4411002707496969</v>
      </c>
      <c r="P15" s="9"/>
    </row>
    <row r="16" spans="1:133">
      <c r="A16" s="12"/>
      <c r="B16" s="25">
        <v>319</v>
      </c>
      <c r="C16" s="20" t="s">
        <v>18</v>
      </c>
      <c r="D16" s="46">
        <v>0</v>
      </c>
      <c r="E16" s="46">
        <v>999148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999148</v>
      </c>
      <c r="O16" s="47">
        <f t="shared" si="1"/>
        <v>11.660302492764448</v>
      </c>
      <c r="P16" s="9"/>
    </row>
    <row r="17" spans="1:16" ht="15.75">
      <c r="A17" s="29" t="s">
        <v>142</v>
      </c>
      <c r="B17" s="30"/>
      <c r="C17" s="31"/>
      <c r="D17" s="32">
        <f t="shared" ref="D17:M17" si="3">SUM(D18:D22)</f>
        <v>3786579</v>
      </c>
      <c r="E17" s="32">
        <f t="shared" si="3"/>
        <v>7638992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23" si="4">SUM(D17:M17)</f>
        <v>11425571</v>
      </c>
      <c r="O17" s="45">
        <f t="shared" si="1"/>
        <v>133.33921902716833</v>
      </c>
      <c r="P17" s="10"/>
    </row>
    <row r="18" spans="1:16">
      <c r="A18" s="12"/>
      <c r="B18" s="25">
        <v>322</v>
      </c>
      <c r="C18" s="20" t="s">
        <v>0</v>
      </c>
      <c r="D18" s="46">
        <v>3755232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3755232</v>
      </c>
      <c r="O18" s="47">
        <f t="shared" si="1"/>
        <v>43.824479507048828</v>
      </c>
      <c r="P18" s="9"/>
    </row>
    <row r="19" spans="1:16">
      <c r="A19" s="12"/>
      <c r="B19" s="25">
        <v>323.10000000000002</v>
      </c>
      <c r="C19" s="20" t="s">
        <v>20</v>
      </c>
      <c r="D19" s="46">
        <v>0</v>
      </c>
      <c r="E19" s="46">
        <v>6896141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6896141</v>
      </c>
      <c r="O19" s="47">
        <f t="shared" si="1"/>
        <v>80.47965876202035</v>
      </c>
      <c r="P19" s="9"/>
    </row>
    <row r="20" spans="1:16">
      <c r="A20" s="12"/>
      <c r="B20" s="25">
        <v>323.39999999999998</v>
      </c>
      <c r="C20" s="20" t="s">
        <v>21</v>
      </c>
      <c r="D20" s="46">
        <v>0</v>
      </c>
      <c r="E20" s="46">
        <v>58046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58046</v>
      </c>
      <c r="O20" s="47">
        <f t="shared" si="1"/>
        <v>0.67741107272897017</v>
      </c>
      <c r="P20" s="9"/>
    </row>
    <row r="21" spans="1:16">
      <c r="A21" s="12"/>
      <c r="B21" s="25">
        <v>323.7</v>
      </c>
      <c r="C21" s="20" t="s">
        <v>22</v>
      </c>
      <c r="D21" s="46">
        <v>0</v>
      </c>
      <c r="E21" s="46">
        <v>684805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684805</v>
      </c>
      <c r="O21" s="47">
        <f t="shared" si="1"/>
        <v>7.9918424983661653</v>
      </c>
      <c r="P21" s="9"/>
    </row>
    <row r="22" spans="1:16">
      <c r="A22" s="12"/>
      <c r="B22" s="25">
        <v>329</v>
      </c>
      <c r="C22" s="20" t="s">
        <v>143</v>
      </c>
      <c r="D22" s="46">
        <v>31347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31347</v>
      </c>
      <c r="O22" s="47">
        <f t="shared" si="1"/>
        <v>0.36582718700401456</v>
      </c>
      <c r="P22" s="9"/>
    </row>
    <row r="23" spans="1:16" ht="15.75">
      <c r="A23" s="29" t="s">
        <v>29</v>
      </c>
      <c r="B23" s="30"/>
      <c r="C23" s="31"/>
      <c r="D23" s="32">
        <f t="shared" ref="D23:M23" si="5">SUM(D24:D42)</f>
        <v>10551510</v>
      </c>
      <c r="E23" s="32">
        <f t="shared" si="5"/>
        <v>3252337</v>
      </c>
      <c r="F23" s="32">
        <f t="shared" si="5"/>
        <v>0</v>
      </c>
      <c r="G23" s="32">
        <f t="shared" si="5"/>
        <v>160046</v>
      </c>
      <c r="H23" s="32">
        <f t="shared" si="5"/>
        <v>0</v>
      </c>
      <c r="I23" s="32">
        <f t="shared" si="5"/>
        <v>53434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14017327</v>
      </c>
      <c r="O23" s="45">
        <f t="shared" si="1"/>
        <v>163.58564793203249</v>
      </c>
      <c r="P23" s="10"/>
    </row>
    <row r="24" spans="1:16">
      <c r="A24" s="12"/>
      <c r="B24" s="25">
        <v>331.2</v>
      </c>
      <c r="C24" s="20" t="s">
        <v>28</v>
      </c>
      <c r="D24" s="46">
        <v>29674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8" si="6">SUM(D24:M24)</f>
        <v>29674</v>
      </c>
      <c r="O24" s="47">
        <f t="shared" si="1"/>
        <v>0.3463028662123051</v>
      </c>
      <c r="P24" s="9"/>
    </row>
    <row r="25" spans="1:16">
      <c r="A25" s="12"/>
      <c r="B25" s="25">
        <v>331.35</v>
      </c>
      <c r="C25" s="20" t="s">
        <v>144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27680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27680</v>
      </c>
      <c r="O25" s="47">
        <f t="shared" si="1"/>
        <v>0.32303239660162447</v>
      </c>
      <c r="P25" s="9"/>
    </row>
    <row r="26" spans="1:16">
      <c r="A26" s="12"/>
      <c r="B26" s="25">
        <v>331.39</v>
      </c>
      <c r="C26" s="20" t="s">
        <v>33</v>
      </c>
      <c r="D26" s="46">
        <v>60467</v>
      </c>
      <c r="E26" s="46">
        <v>383484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443951</v>
      </c>
      <c r="O26" s="47">
        <f t="shared" si="1"/>
        <v>5.1810171786014374</v>
      </c>
      <c r="P26" s="9"/>
    </row>
    <row r="27" spans="1:16">
      <c r="A27" s="12"/>
      <c r="B27" s="25">
        <v>331.42</v>
      </c>
      <c r="C27" s="20" t="s">
        <v>145</v>
      </c>
      <c r="D27" s="46">
        <v>0</v>
      </c>
      <c r="E27" s="46">
        <v>197313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197313</v>
      </c>
      <c r="O27" s="47">
        <f t="shared" si="1"/>
        <v>2.3026911586219776</v>
      </c>
      <c r="P27" s="9"/>
    </row>
    <row r="28" spans="1:16">
      <c r="A28" s="12"/>
      <c r="B28" s="25">
        <v>331.9</v>
      </c>
      <c r="C28" s="20" t="s">
        <v>31</v>
      </c>
      <c r="D28" s="46">
        <v>3084337</v>
      </c>
      <c r="E28" s="46">
        <v>193288</v>
      </c>
      <c r="F28" s="46">
        <v>0</v>
      </c>
      <c r="G28" s="46">
        <v>106484</v>
      </c>
      <c r="H28" s="46">
        <v>0</v>
      </c>
      <c r="I28" s="46">
        <v>25274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3409383</v>
      </c>
      <c r="O28" s="47">
        <f t="shared" si="1"/>
        <v>39.788336756605361</v>
      </c>
      <c r="P28" s="9"/>
    </row>
    <row r="29" spans="1:16">
      <c r="A29" s="12"/>
      <c r="B29" s="25">
        <v>334.2</v>
      </c>
      <c r="C29" s="20" t="s">
        <v>32</v>
      </c>
      <c r="D29" s="46">
        <v>1638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1638</v>
      </c>
      <c r="O29" s="47">
        <f t="shared" si="1"/>
        <v>1.9115862197740641E-2</v>
      </c>
      <c r="P29" s="9"/>
    </row>
    <row r="30" spans="1:16">
      <c r="A30" s="12"/>
      <c r="B30" s="25">
        <v>334.39</v>
      </c>
      <c r="C30" s="20" t="s">
        <v>35</v>
      </c>
      <c r="D30" s="46">
        <v>10000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10000</v>
      </c>
      <c r="O30" s="47">
        <f t="shared" si="1"/>
        <v>0.11670245541966202</v>
      </c>
      <c r="P30" s="9"/>
    </row>
    <row r="31" spans="1:16">
      <c r="A31" s="12"/>
      <c r="B31" s="25">
        <v>334.49</v>
      </c>
      <c r="C31" s="20" t="s">
        <v>37</v>
      </c>
      <c r="D31" s="46">
        <v>0</v>
      </c>
      <c r="E31" s="46">
        <v>554949</v>
      </c>
      <c r="F31" s="46">
        <v>0</v>
      </c>
      <c r="G31" s="46">
        <v>38562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593511</v>
      </c>
      <c r="O31" s="47">
        <f t="shared" si="1"/>
        <v>6.9264191018579027</v>
      </c>
      <c r="P31" s="9"/>
    </row>
    <row r="32" spans="1:16">
      <c r="A32" s="12"/>
      <c r="B32" s="25">
        <v>334.5</v>
      </c>
      <c r="C32" s="20" t="s">
        <v>38</v>
      </c>
      <c r="D32" s="46">
        <v>0</v>
      </c>
      <c r="E32" s="46">
        <v>678124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678124</v>
      </c>
      <c r="O32" s="47">
        <f t="shared" si="1"/>
        <v>7.9138735879002891</v>
      </c>
      <c r="P32" s="9"/>
    </row>
    <row r="33" spans="1:16">
      <c r="A33" s="12"/>
      <c r="B33" s="25">
        <v>335.12</v>
      </c>
      <c r="C33" s="20" t="s">
        <v>41</v>
      </c>
      <c r="D33" s="46">
        <v>1307056</v>
      </c>
      <c r="E33" s="46">
        <v>444753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1751809</v>
      </c>
      <c r="O33" s="47">
        <f t="shared" si="1"/>
        <v>20.444041172626271</v>
      </c>
      <c r="P33" s="9"/>
    </row>
    <row r="34" spans="1:16">
      <c r="A34" s="12"/>
      <c r="B34" s="25">
        <v>335.14</v>
      </c>
      <c r="C34" s="20" t="s">
        <v>42</v>
      </c>
      <c r="D34" s="46">
        <v>1101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1101</v>
      </c>
      <c r="O34" s="47">
        <f t="shared" si="1"/>
        <v>1.2848940341704789E-2</v>
      </c>
      <c r="P34" s="9"/>
    </row>
    <row r="35" spans="1:16">
      <c r="A35" s="12"/>
      <c r="B35" s="25">
        <v>335.15</v>
      </c>
      <c r="C35" s="20" t="s">
        <v>43</v>
      </c>
      <c r="D35" s="46">
        <v>29778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29778</v>
      </c>
      <c r="O35" s="47">
        <f t="shared" si="1"/>
        <v>0.34751657174866957</v>
      </c>
      <c r="P35" s="9"/>
    </row>
    <row r="36" spans="1:16">
      <c r="A36" s="12"/>
      <c r="B36" s="25">
        <v>335.18</v>
      </c>
      <c r="C36" s="20" t="s">
        <v>44</v>
      </c>
      <c r="D36" s="46">
        <v>4821113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4821113</v>
      </c>
      <c r="O36" s="47">
        <f t="shared" si="1"/>
        <v>56.263572495565306</v>
      </c>
      <c r="P36" s="9"/>
    </row>
    <row r="37" spans="1:16">
      <c r="A37" s="12"/>
      <c r="B37" s="25">
        <v>335.21</v>
      </c>
      <c r="C37" s="20" t="s">
        <v>45</v>
      </c>
      <c r="D37" s="46">
        <v>4320</v>
      </c>
      <c r="E37" s="46">
        <v>0</v>
      </c>
      <c r="F37" s="46">
        <v>0</v>
      </c>
      <c r="G37" s="46">
        <v>0</v>
      </c>
      <c r="H37" s="46">
        <v>0</v>
      </c>
      <c r="I37" s="46">
        <v>480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4800</v>
      </c>
      <c r="O37" s="47">
        <f t="shared" ref="O37:O68" si="7">(N37/O$88)</f>
        <v>5.6017178601437775E-2</v>
      </c>
      <c r="P37" s="9"/>
    </row>
    <row r="38" spans="1:16">
      <c r="A38" s="12"/>
      <c r="B38" s="25">
        <v>335.49</v>
      </c>
      <c r="C38" s="20" t="s">
        <v>46</v>
      </c>
      <c r="D38" s="46">
        <v>39671</v>
      </c>
      <c r="E38" s="46">
        <v>670629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710300</v>
      </c>
      <c r="O38" s="47">
        <f t="shared" si="7"/>
        <v>8.2893754084585947</v>
      </c>
      <c r="P38" s="9"/>
    </row>
    <row r="39" spans="1:16">
      <c r="A39" s="12"/>
      <c r="B39" s="25">
        <v>337.2</v>
      </c>
      <c r="C39" s="20" t="s">
        <v>47</v>
      </c>
      <c r="D39" s="46">
        <v>84344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84344</v>
      </c>
      <c r="O39" s="47">
        <f t="shared" si="7"/>
        <v>0.98431518999159739</v>
      </c>
      <c r="P39" s="9"/>
    </row>
    <row r="40" spans="1:16">
      <c r="A40" s="12"/>
      <c r="B40" s="25">
        <v>337.3</v>
      </c>
      <c r="C40" s="20" t="s">
        <v>146</v>
      </c>
      <c r="D40" s="46">
        <v>0</v>
      </c>
      <c r="E40" s="46">
        <v>46680</v>
      </c>
      <c r="F40" s="46">
        <v>0</v>
      </c>
      <c r="G40" s="46">
        <v>15000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61680</v>
      </c>
      <c r="O40" s="47">
        <f t="shared" si="7"/>
        <v>0.71982074502847537</v>
      </c>
      <c r="P40" s="9"/>
    </row>
    <row r="41" spans="1:16">
      <c r="A41" s="12"/>
      <c r="B41" s="25">
        <v>337.4</v>
      </c>
      <c r="C41" s="20" t="s">
        <v>121</v>
      </c>
      <c r="D41" s="46">
        <v>0</v>
      </c>
      <c r="E41" s="46">
        <v>83117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83117</v>
      </c>
      <c r="O41" s="47">
        <f t="shared" si="7"/>
        <v>0.96999579871160491</v>
      </c>
      <c r="P41" s="9"/>
    </row>
    <row r="42" spans="1:16">
      <c r="A42" s="12"/>
      <c r="B42" s="25">
        <v>338</v>
      </c>
      <c r="C42" s="20" t="s">
        <v>49</v>
      </c>
      <c r="D42" s="46">
        <v>1078011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1078011</v>
      </c>
      <c r="O42" s="47">
        <f t="shared" si="7"/>
        <v>12.580653066940528</v>
      </c>
      <c r="P42" s="9"/>
    </row>
    <row r="43" spans="1:16" ht="15.75">
      <c r="A43" s="29" t="s">
        <v>54</v>
      </c>
      <c r="B43" s="30"/>
      <c r="C43" s="31"/>
      <c r="D43" s="32">
        <f t="shared" ref="D43:M43" si="8">SUM(D44:D59)</f>
        <v>5280947</v>
      </c>
      <c r="E43" s="32">
        <f t="shared" si="8"/>
        <v>0</v>
      </c>
      <c r="F43" s="32">
        <f t="shared" si="8"/>
        <v>0</v>
      </c>
      <c r="G43" s="32">
        <f t="shared" si="8"/>
        <v>0</v>
      </c>
      <c r="H43" s="32">
        <f t="shared" si="8"/>
        <v>0</v>
      </c>
      <c r="I43" s="32">
        <f t="shared" si="8"/>
        <v>27895653</v>
      </c>
      <c r="J43" s="32">
        <f t="shared" si="8"/>
        <v>0</v>
      </c>
      <c r="K43" s="32">
        <f t="shared" si="8"/>
        <v>0</v>
      </c>
      <c r="L43" s="32">
        <f t="shared" si="8"/>
        <v>0</v>
      </c>
      <c r="M43" s="32">
        <f t="shared" si="8"/>
        <v>0</v>
      </c>
      <c r="N43" s="32">
        <f>SUM(D43:M43)</f>
        <v>33176600</v>
      </c>
      <c r="O43" s="45">
        <f t="shared" si="7"/>
        <v>387.17906824759592</v>
      </c>
      <c r="P43" s="10"/>
    </row>
    <row r="44" spans="1:16">
      <c r="A44" s="12"/>
      <c r="B44" s="25">
        <v>341.9</v>
      </c>
      <c r="C44" s="20" t="s">
        <v>57</v>
      </c>
      <c r="D44" s="46">
        <v>99737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63" si="9">SUM(D44:M44)</f>
        <v>99737</v>
      </c>
      <c r="O44" s="47">
        <f t="shared" si="7"/>
        <v>1.1639552796190833</v>
      </c>
      <c r="P44" s="9"/>
    </row>
    <row r="45" spans="1:16">
      <c r="A45" s="12"/>
      <c r="B45" s="25">
        <v>342.1</v>
      </c>
      <c r="C45" s="20" t="s">
        <v>58</v>
      </c>
      <c r="D45" s="46">
        <v>746689</v>
      </c>
      <c r="E45" s="46">
        <v>0</v>
      </c>
      <c r="F45" s="46">
        <v>0</v>
      </c>
      <c r="G45" s="46">
        <v>0</v>
      </c>
      <c r="H45" s="46">
        <v>0</v>
      </c>
      <c r="I45" s="46">
        <v>1800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748489</v>
      </c>
      <c r="O45" s="47">
        <f t="shared" si="7"/>
        <v>8.7350504154607407</v>
      </c>
      <c r="P45" s="9"/>
    </row>
    <row r="46" spans="1:16">
      <c r="A46" s="12"/>
      <c r="B46" s="25">
        <v>342.2</v>
      </c>
      <c r="C46" s="20" t="s">
        <v>59</v>
      </c>
      <c r="D46" s="46">
        <v>304303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304303</v>
      </c>
      <c r="O46" s="47">
        <f t="shared" si="7"/>
        <v>3.5512907291569413</v>
      </c>
      <c r="P46" s="9"/>
    </row>
    <row r="47" spans="1:16">
      <c r="A47" s="12"/>
      <c r="B47" s="25">
        <v>342.5</v>
      </c>
      <c r="C47" s="20" t="s">
        <v>60</v>
      </c>
      <c r="D47" s="46">
        <v>353506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353506</v>
      </c>
      <c r="O47" s="47">
        <f t="shared" si="7"/>
        <v>4.1255018205583047</v>
      </c>
      <c r="P47" s="9"/>
    </row>
    <row r="48" spans="1:16">
      <c r="A48" s="12"/>
      <c r="B48" s="25">
        <v>342.6</v>
      </c>
      <c r="C48" s="20" t="s">
        <v>61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2021829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2021829</v>
      </c>
      <c r="O48" s="47">
        <f t="shared" si="7"/>
        <v>23.595240873867986</v>
      </c>
      <c r="P48" s="9"/>
    </row>
    <row r="49" spans="1:16">
      <c r="A49" s="12"/>
      <c r="B49" s="25">
        <v>343.3</v>
      </c>
      <c r="C49" s="20" t="s">
        <v>62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9948714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9948714</v>
      </c>
      <c r="O49" s="47">
        <f t="shared" si="7"/>
        <v>116.10393520679675</v>
      </c>
      <c r="P49" s="9"/>
    </row>
    <row r="50" spans="1:16">
      <c r="A50" s="12"/>
      <c r="B50" s="25">
        <v>343.4</v>
      </c>
      <c r="C50" s="20" t="s">
        <v>63</v>
      </c>
      <c r="D50" s="46">
        <v>1405735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1405735</v>
      </c>
      <c r="O50" s="47">
        <f t="shared" si="7"/>
        <v>16.405272616935861</v>
      </c>
      <c r="P50" s="9"/>
    </row>
    <row r="51" spans="1:16">
      <c r="A51" s="12"/>
      <c r="B51" s="25">
        <v>343.5</v>
      </c>
      <c r="C51" s="20" t="s">
        <v>64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10828913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10828913</v>
      </c>
      <c r="O51" s="47">
        <f t="shared" si="7"/>
        <v>126.37607366258986</v>
      </c>
      <c r="P51" s="9"/>
    </row>
    <row r="52" spans="1:16">
      <c r="A52" s="12"/>
      <c r="B52" s="25">
        <v>343.6</v>
      </c>
      <c r="C52" s="20" t="s">
        <v>65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954983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954983</v>
      </c>
      <c r="O52" s="47">
        <f t="shared" si="7"/>
        <v>11.144886098403511</v>
      </c>
      <c r="P52" s="9"/>
    </row>
    <row r="53" spans="1:16">
      <c r="A53" s="12"/>
      <c r="B53" s="25">
        <v>343.7</v>
      </c>
      <c r="C53" s="20" t="s">
        <v>66</v>
      </c>
      <c r="D53" s="46">
        <v>678052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678052</v>
      </c>
      <c r="O53" s="47">
        <f t="shared" si="7"/>
        <v>7.9130333302212676</v>
      </c>
      <c r="P53" s="9"/>
    </row>
    <row r="54" spans="1:16">
      <c r="A54" s="12"/>
      <c r="B54" s="25">
        <v>343.9</v>
      </c>
      <c r="C54" s="20" t="s">
        <v>67</v>
      </c>
      <c r="D54" s="46">
        <v>35222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35222</v>
      </c>
      <c r="O54" s="47">
        <f t="shared" si="7"/>
        <v>0.41104938847913358</v>
      </c>
      <c r="P54" s="9"/>
    </row>
    <row r="55" spans="1:16">
      <c r="A55" s="12"/>
      <c r="B55" s="25">
        <v>344.9</v>
      </c>
      <c r="C55" s="20" t="s">
        <v>68</v>
      </c>
      <c r="D55" s="46">
        <v>73010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73010</v>
      </c>
      <c r="O55" s="47">
        <f t="shared" si="7"/>
        <v>0.85204462701895245</v>
      </c>
      <c r="P55" s="9"/>
    </row>
    <row r="56" spans="1:16">
      <c r="A56" s="12"/>
      <c r="B56" s="25">
        <v>347.1</v>
      </c>
      <c r="C56" s="20" t="s">
        <v>70</v>
      </c>
      <c r="D56" s="46">
        <v>800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800</v>
      </c>
      <c r="O56" s="47">
        <f t="shared" si="7"/>
        <v>9.336196433572962E-3</v>
      </c>
      <c r="P56" s="9"/>
    </row>
    <row r="57" spans="1:16">
      <c r="A57" s="12"/>
      <c r="B57" s="25">
        <v>347.2</v>
      </c>
      <c r="C57" s="20" t="s">
        <v>71</v>
      </c>
      <c r="D57" s="46">
        <v>928463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928463</v>
      </c>
      <c r="O57" s="47">
        <f t="shared" si="7"/>
        <v>10.835391186630567</v>
      </c>
      <c r="P57" s="9"/>
    </row>
    <row r="58" spans="1:16">
      <c r="A58" s="12"/>
      <c r="B58" s="25">
        <v>347.5</v>
      </c>
      <c r="C58" s="20" t="s">
        <v>72</v>
      </c>
      <c r="D58" s="46">
        <v>642666</v>
      </c>
      <c r="E58" s="46">
        <v>0</v>
      </c>
      <c r="F58" s="46">
        <v>0</v>
      </c>
      <c r="G58" s="46">
        <v>0</v>
      </c>
      <c r="H58" s="46">
        <v>0</v>
      </c>
      <c r="I58" s="46">
        <v>4139414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4782080</v>
      </c>
      <c r="O58" s="47">
        <f t="shared" si="7"/>
        <v>55.808047801325742</v>
      </c>
      <c r="P58" s="9"/>
    </row>
    <row r="59" spans="1:16">
      <c r="A59" s="12"/>
      <c r="B59" s="25">
        <v>349</v>
      </c>
      <c r="C59" s="20" t="s">
        <v>1</v>
      </c>
      <c r="D59" s="46">
        <v>12764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12764</v>
      </c>
      <c r="O59" s="47">
        <f t="shared" si="7"/>
        <v>0.14895901409765661</v>
      </c>
      <c r="P59" s="9"/>
    </row>
    <row r="60" spans="1:16" ht="15.75">
      <c r="A60" s="29" t="s">
        <v>55</v>
      </c>
      <c r="B60" s="30"/>
      <c r="C60" s="31"/>
      <c r="D60" s="32">
        <f t="shared" ref="D60:M60" si="10">SUM(D61:D65)</f>
        <v>933091</v>
      </c>
      <c r="E60" s="32">
        <f t="shared" si="10"/>
        <v>3272895</v>
      </c>
      <c r="F60" s="32">
        <f t="shared" si="10"/>
        <v>0</v>
      </c>
      <c r="G60" s="32">
        <f t="shared" si="10"/>
        <v>0</v>
      </c>
      <c r="H60" s="32">
        <f t="shared" si="10"/>
        <v>0</v>
      </c>
      <c r="I60" s="32">
        <f t="shared" si="10"/>
        <v>0</v>
      </c>
      <c r="J60" s="32">
        <f t="shared" si="10"/>
        <v>0</v>
      </c>
      <c r="K60" s="32">
        <f t="shared" si="10"/>
        <v>0</v>
      </c>
      <c r="L60" s="32">
        <f t="shared" si="10"/>
        <v>0</v>
      </c>
      <c r="M60" s="32">
        <f t="shared" si="10"/>
        <v>0</v>
      </c>
      <c r="N60" s="32">
        <f t="shared" si="9"/>
        <v>4205986</v>
      </c>
      <c r="O60" s="45">
        <f t="shared" si="7"/>
        <v>49.084889366072261</v>
      </c>
      <c r="P60" s="10"/>
    </row>
    <row r="61" spans="1:16">
      <c r="A61" s="13"/>
      <c r="B61" s="39">
        <v>351.1</v>
      </c>
      <c r="C61" s="21" t="s">
        <v>75</v>
      </c>
      <c r="D61" s="46">
        <v>350302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350302</v>
      </c>
      <c r="O61" s="47">
        <f t="shared" si="7"/>
        <v>4.0881103538418451</v>
      </c>
      <c r="P61" s="9"/>
    </row>
    <row r="62" spans="1:16">
      <c r="A62" s="13"/>
      <c r="B62" s="39">
        <v>351.3</v>
      </c>
      <c r="C62" s="21" t="s">
        <v>76</v>
      </c>
      <c r="D62" s="46">
        <v>12946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9"/>
        <v>12946</v>
      </c>
      <c r="O62" s="47">
        <f t="shared" si="7"/>
        <v>0.15108299878629447</v>
      </c>
      <c r="P62" s="9"/>
    </row>
    <row r="63" spans="1:16">
      <c r="A63" s="13"/>
      <c r="B63" s="39">
        <v>352</v>
      </c>
      <c r="C63" s="21" t="s">
        <v>77</v>
      </c>
      <c r="D63" s="46">
        <v>5087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9"/>
        <v>5087</v>
      </c>
      <c r="O63" s="47">
        <f t="shared" si="7"/>
        <v>5.9366539071982076E-2</v>
      </c>
      <c r="P63" s="9"/>
    </row>
    <row r="64" spans="1:16">
      <c r="A64" s="13"/>
      <c r="B64" s="39">
        <v>354</v>
      </c>
      <c r="C64" s="21" t="s">
        <v>78</v>
      </c>
      <c r="D64" s="46">
        <v>564756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564756</v>
      </c>
      <c r="O64" s="47">
        <f t="shared" si="7"/>
        <v>6.5908411912986651</v>
      </c>
      <c r="P64" s="9"/>
    </row>
    <row r="65" spans="1:16">
      <c r="A65" s="13"/>
      <c r="B65" s="39">
        <v>359</v>
      </c>
      <c r="C65" s="21" t="s">
        <v>111</v>
      </c>
      <c r="D65" s="46">
        <v>0</v>
      </c>
      <c r="E65" s="46">
        <v>3272895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3272895</v>
      </c>
      <c r="O65" s="47">
        <f t="shared" si="7"/>
        <v>38.195488283073473</v>
      </c>
      <c r="P65" s="9"/>
    </row>
    <row r="66" spans="1:16" ht="15.75">
      <c r="A66" s="29" t="s">
        <v>4</v>
      </c>
      <c r="B66" s="30"/>
      <c r="C66" s="31"/>
      <c r="D66" s="32">
        <f t="shared" ref="D66:M66" si="11">SUM(D67:D80)</f>
        <v>5222508</v>
      </c>
      <c r="E66" s="32">
        <f t="shared" si="11"/>
        <v>539292</v>
      </c>
      <c r="F66" s="32">
        <f t="shared" si="11"/>
        <v>294747</v>
      </c>
      <c r="G66" s="32">
        <f t="shared" si="11"/>
        <v>1043734</v>
      </c>
      <c r="H66" s="32">
        <f t="shared" si="11"/>
        <v>0</v>
      </c>
      <c r="I66" s="32">
        <f t="shared" si="11"/>
        <v>2044318</v>
      </c>
      <c r="J66" s="32">
        <f t="shared" si="11"/>
        <v>0</v>
      </c>
      <c r="K66" s="32">
        <f t="shared" si="11"/>
        <v>-13331760</v>
      </c>
      <c r="L66" s="32">
        <f t="shared" si="11"/>
        <v>0</v>
      </c>
      <c r="M66" s="32">
        <f t="shared" si="11"/>
        <v>0</v>
      </c>
      <c r="N66" s="32">
        <f>SUM(D66:M66)</f>
        <v>-4187161</v>
      </c>
      <c r="O66" s="45">
        <f t="shared" si="7"/>
        <v>-48.865196993744746</v>
      </c>
      <c r="P66" s="10"/>
    </row>
    <row r="67" spans="1:16">
      <c r="A67" s="12"/>
      <c r="B67" s="25">
        <v>361.1</v>
      </c>
      <c r="C67" s="20" t="s">
        <v>82</v>
      </c>
      <c r="D67" s="46">
        <v>695709</v>
      </c>
      <c r="E67" s="46">
        <v>229468</v>
      </c>
      <c r="F67" s="46">
        <v>276096</v>
      </c>
      <c r="G67" s="46">
        <v>444578</v>
      </c>
      <c r="H67" s="46">
        <v>0</v>
      </c>
      <c r="I67" s="46">
        <v>863340</v>
      </c>
      <c r="J67" s="46">
        <v>0</v>
      </c>
      <c r="K67" s="46">
        <v>1719040</v>
      </c>
      <c r="L67" s="46">
        <v>0</v>
      </c>
      <c r="M67" s="46">
        <v>0</v>
      </c>
      <c r="N67" s="46">
        <f>SUM(D67:M67)</f>
        <v>4228231</v>
      </c>
      <c r="O67" s="47">
        <f t="shared" si="7"/>
        <v>49.344493978153302</v>
      </c>
      <c r="P67" s="9"/>
    </row>
    <row r="68" spans="1:16">
      <c r="A68" s="12"/>
      <c r="B68" s="25">
        <v>361.2</v>
      </c>
      <c r="C68" s="20" t="s">
        <v>83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4434100</v>
      </c>
      <c r="L68" s="46">
        <v>0</v>
      </c>
      <c r="M68" s="46">
        <v>0</v>
      </c>
      <c r="N68" s="46">
        <f t="shared" ref="N68:N80" si="12">SUM(D68:M68)</f>
        <v>4434100</v>
      </c>
      <c r="O68" s="47">
        <f t="shared" si="7"/>
        <v>51.747035757632339</v>
      </c>
      <c r="P68" s="9"/>
    </row>
    <row r="69" spans="1:16">
      <c r="A69" s="12"/>
      <c r="B69" s="25">
        <v>361.3</v>
      </c>
      <c r="C69" s="20" t="s">
        <v>84</v>
      </c>
      <c r="D69" s="46">
        <v>0</v>
      </c>
      <c r="E69" s="46">
        <v>0</v>
      </c>
      <c r="F69" s="46">
        <v>18651</v>
      </c>
      <c r="G69" s="46">
        <v>0</v>
      </c>
      <c r="H69" s="46">
        <v>0</v>
      </c>
      <c r="I69" s="46">
        <v>-364</v>
      </c>
      <c r="J69" s="46">
        <v>0</v>
      </c>
      <c r="K69" s="46">
        <v>-27651257</v>
      </c>
      <c r="L69" s="46">
        <v>0</v>
      </c>
      <c r="M69" s="46">
        <v>0</v>
      </c>
      <c r="N69" s="46">
        <f t="shared" si="12"/>
        <v>-27632970</v>
      </c>
      <c r="O69" s="47">
        <f t="shared" ref="O69:O86" si="13">(N69/O$88)</f>
        <v>-322.48354495378584</v>
      </c>
      <c r="P69" s="9"/>
    </row>
    <row r="70" spans="1:16">
      <c r="A70" s="12"/>
      <c r="B70" s="25">
        <v>361.4</v>
      </c>
      <c r="C70" s="20" t="s">
        <v>85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-1640246</v>
      </c>
      <c r="L70" s="46">
        <v>0</v>
      </c>
      <c r="M70" s="46">
        <v>0</v>
      </c>
      <c r="N70" s="46">
        <f t="shared" si="12"/>
        <v>-1640246</v>
      </c>
      <c r="O70" s="47">
        <f t="shared" si="13"/>
        <v>-19.142073569227897</v>
      </c>
      <c r="P70" s="9"/>
    </row>
    <row r="71" spans="1:16">
      <c r="A71" s="12"/>
      <c r="B71" s="25">
        <v>362</v>
      </c>
      <c r="C71" s="20" t="s">
        <v>86</v>
      </c>
      <c r="D71" s="46">
        <v>962142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2"/>
        <v>962142</v>
      </c>
      <c r="O71" s="47">
        <f t="shared" si="13"/>
        <v>11.228433386238446</v>
      </c>
      <c r="P71" s="9"/>
    </row>
    <row r="72" spans="1:16">
      <c r="A72" s="12"/>
      <c r="B72" s="25">
        <v>363.11</v>
      </c>
      <c r="C72" s="20" t="s">
        <v>26</v>
      </c>
      <c r="D72" s="46">
        <v>0</v>
      </c>
      <c r="E72" s="46">
        <v>45304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45304</v>
      </c>
      <c r="O72" s="47">
        <f t="shared" si="13"/>
        <v>0.52870880403323683</v>
      </c>
      <c r="P72" s="9"/>
    </row>
    <row r="73" spans="1:16">
      <c r="A73" s="12"/>
      <c r="B73" s="25">
        <v>363.23</v>
      </c>
      <c r="C73" s="20" t="s">
        <v>147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1215402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1215402</v>
      </c>
      <c r="O73" s="47">
        <f t="shared" si="13"/>
        <v>14.184039772196806</v>
      </c>
      <c r="P73" s="9"/>
    </row>
    <row r="74" spans="1:16">
      <c r="A74" s="12"/>
      <c r="B74" s="25">
        <v>363.27</v>
      </c>
      <c r="C74" s="20" t="s">
        <v>148</v>
      </c>
      <c r="D74" s="46">
        <v>228258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228258</v>
      </c>
      <c r="O74" s="47">
        <f t="shared" si="13"/>
        <v>2.6638269069181217</v>
      </c>
      <c r="P74" s="9"/>
    </row>
    <row r="75" spans="1:16">
      <c r="A75" s="12"/>
      <c r="B75" s="25">
        <v>364</v>
      </c>
      <c r="C75" s="20" t="s">
        <v>87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-39889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2"/>
        <v>-39889</v>
      </c>
      <c r="O75" s="47">
        <f t="shared" si="13"/>
        <v>-0.46551442442348989</v>
      </c>
      <c r="P75" s="9"/>
    </row>
    <row r="76" spans="1:16">
      <c r="A76" s="12"/>
      <c r="B76" s="25">
        <v>365</v>
      </c>
      <c r="C76" s="20" t="s">
        <v>88</v>
      </c>
      <c r="D76" s="46">
        <v>35476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2"/>
        <v>35476</v>
      </c>
      <c r="O76" s="47">
        <f t="shared" si="13"/>
        <v>0.41401363084679299</v>
      </c>
      <c r="P76" s="9"/>
    </row>
    <row r="77" spans="1:16">
      <c r="A77" s="12"/>
      <c r="B77" s="25">
        <v>366</v>
      </c>
      <c r="C77" s="20" t="s">
        <v>89</v>
      </c>
      <c r="D77" s="46">
        <v>400</v>
      </c>
      <c r="E77" s="46">
        <v>147660</v>
      </c>
      <c r="F77" s="46">
        <v>0</v>
      </c>
      <c r="G77" s="46">
        <v>526722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2"/>
        <v>674782</v>
      </c>
      <c r="O77" s="47">
        <f t="shared" si="13"/>
        <v>7.8748716272990382</v>
      </c>
      <c r="P77" s="9"/>
    </row>
    <row r="78" spans="1:16">
      <c r="A78" s="12"/>
      <c r="B78" s="25">
        <v>368</v>
      </c>
      <c r="C78" s="20" t="s">
        <v>90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9806603</v>
      </c>
      <c r="L78" s="46">
        <v>0</v>
      </c>
      <c r="M78" s="46">
        <v>0</v>
      </c>
      <c r="N78" s="46">
        <f t="shared" si="12"/>
        <v>9806603</v>
      </c>
      <c r="O78" s="47">
        <f t="shared" si="13"/>
        <v>114.44546494258239</v>
      </c>
      <c r="P78" s="9"/>
    </row>
    <row r="79" spans="1:16">
      <c r="A79" s="12"/>
      <c r="B79" s="25">
        <v>369.3</v>
      </c>
      <c r="C79" s="20" t="s">
        <v>91</v>
      </c>
      <c r="D79" s="46">
        <v>112053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2"/>
        <v>112053</v>
      </c>
      <c r="O79" s="47">
        <f t="shared" si="13"/>
        <v>1.3076860237139389</v>
      </c>
      <c r="P79" s="9"/>
    </row>
    <row r="80" spans="1:16">
      <c r="A80" s="12"/>
      <c r="B80" s="25">
        <v>369.9</v>
      </c>
      <c r="C80" s="20" t="s">
        <v>92</v>
      </c>
      <c r="D80" s="46">
        <v>3188470</v>
      </c>
      <c r="E80" s="46">
        <v>116860</v>
      </c>
      <c r="F80" s="46">
        <v>0</v>
      </c>
      <c r="G80" s="46">
        <v>72434</v>
      </c>
      <c r="H80" s="46">
        <v>0</v>
      </c>
      <c r="I80" s="46">
        <v>5829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2"/>
        <v>3383593</v>
      </c>
      <c r="O80" s="47">
        <f t="shared" si="13"/>
        <v>39.487361124078049</v>
      </c>
      <c r="P80" s="9"/>
    </row>
    <row r="81" spans="1:119" ht="15.75">
      <c r="A81" s="29" t="s">
        <v>56</v>
      </c>
      <c r="B81" s="30"/>
      <c r="C81" s="31"/>
      <c r="D81" s="32">
        <f t="shared" ref="D81:M81" si="14">SUM(D82:D85)</f>
        <v>16022005</v>
      </c>
      <c r="E81" s="32">
        <f t="shared" si="14"/>
        <v>18034</v>
      </c>
      <c r="F81" s="32">
        <f t="shared" si="14"/>
        <v>8836948</v>
      </c>
      <c r="G81" s="32">
        <f t="shared" si="14"/>
        <v>2680832</v>
      </c>
      <c r="H81" s="32">
        <f t="shared" si="14"/>
        <v>0</v>
      </c>
      <c r="I81" s="32">
        <f t="shared" si="14"/>
        <v>5865234</v>
      </c>
      <c r="J81" s="32">
        <f t="shared" si="14"/>
        <v>0</v>
      </c>
      <c r="K81" s="32">
        <f t="shared" si="14"/>
        <v>0</v>
      </c>
      <c r="L81" s="32">
        <f t="shared" si="14"/>
        <v>0</v>
      </c>
      <c r="M81" s="32">
        <f t="shared" si="14"/>
        <v>0</v>
      </c>
      <c r="N81" s="32">
        <f t="shared" ref="N81:N86" si="15">SUM(D81:M81)</f>
        <v>33423053</v>
      </c>
      <c r="O81" s="45">
        <f t="shared" si="13"/>
        <v>390.05523527215013</v>
      </c>
      <c r="P81" s="9"/>
    </row>
    <row r="82" spans="1:119">
      <c r="A82" s="12"/>
      <c r="B82" s="25">
        <v>381</v>
      </c>
      <c r="C82" s="20" t="s">
        <v>93</v>
      </c>
      <c r="D82" s="46">
        <v>16022005</v>
      </c>
      <c r="E82" s="46">
        <v>18034</v>
      </c>
      <c r="F82" s="46">
        <v>8836948</v>
      </c>
      <c r="G82" s="46">
        <v>2680832</v>
      </c>
      <c r="H82" s="46">
        <v>0</v>
      </c>
      <c r="I82" s="46">
        <v>4633914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5"/>
        <v>32191733</v>
      </c>
      <c r="O82" s="47">
        <f t="shared" si="13"/>
        <v>375.68542853141628</v>
      </c>
      <c r="P82" s="9"/>
    </row>
    <row r="83" spans="1:119">
      <c r="A83" s="12"/>
      <c r="B83" s="25">
        <v>389.2</v>
      </c>
      <c r="C83" s="20" t="s">
        <v>149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208386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5"/>
        <v>208386</v>
      </c>
      <c r="O83" s="47">
        <f t="shared" si="13"/>
        <v>2.4319157875081694</v>
      </c>
      <c r="P83" s="9"/>
    </row>
    <row r="84" spans="1:119">
      <c r="A84" s="12"/>
      <c r="B84" s="25">
        <v>389.4</v>
      </c>
      <c r="C84" s="20" t="s">
        <v>150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150000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5"/>
        <v>150000</v>
      </c>
      <c r="O84" s="47">
        <f t="shared" si="13"/>
        <v>1.7505368312949305</v>
      </c>
      <c r="P84" s="9"/>
    </row>
    <row r="85" spans="1:119" ht="15.75" thickBot="1">
      <c r="A85" s="12"/>
      <c r="B85" s="25">
        <v>389.8</v>
      </c>
      <c r="C85" s="20" t="s">
        <v>95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872934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5"/>
        <v>872934</v>
      </c>
      <c r="O85" s="47">
        <f t="shared" si="13"/>
        <v>10.187354121930726</v>
      </c>
      <c r="P85" s="9"/>
    </row>
    <row r="86" spans="1:119" ht="16.5" thickBot="1">
      <c r="A86" s="14" t="s">
        <v>73</v>
      </c>
      <c r="B86" s="23"/>
      <c r="C86" s="22"/>
      <c r="D86" s="15">
        <f t="shared" ref="D86:M86" si="16">SUM(D5,D17,D23,D43,D60,D66,D81)</f>
        <v>82321732</v>
      </c>
      <c r="E86" s="15">
        <f t="shared" si="16"/>
        <v>23971674</v>
      </c>
      <c r="F86" s="15">
        <f t="shared" si="16"/>
        <v>9131695</v>
      </c>
      <c r="G86" s="15">
        <f t="shared" si="16"/>
        <v>3884612</v>
      </c>
      <c r="H86" s="15">
        <f t="shared" si="16"/>
        <v>0</v>
      </c>
      <c r="I86" s="15">
        <f t="shared" si="16"/>
        <v>35858639</v>
      </c>
      <c r="J86" s="15">
        <f t="shared" si="16"/>
        <v>0</v>
      </c>
      <c r="K86" s="15">
        <f t="shared" si="16"/>
        <v>-11754226</v>
      </c>
      <c r="L86" s="15">
        <f t="shared" si="16"/>
        <v>0</v>
      </c>
      <c r="M86" s="15">
        <f t="shared" si="16"/>
        <v>0</v>
      </c>
      <c r="N86" s="15">
        <f t="shared" si="15"/>
        <v>143414126</v>
      </c>
      <c r="O86" s="38">
        <f t="shared" si="13"/>
        <v>1673.6780646064792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40"/>
      <c r="B88" s="41"/>
      <c r="C88" s="41"/>
      <c r="D88" s="42"/>
      <c r="E88" s="42"/>
      <c r="F88" s="42"/>
      <c r="G88" s="42"/>
      <c r="H88" s="42"/>
      <c r="I88" s="42"/>
      <c r="J88" s="42"/>
      <c r="K88" s="42"/>
      <c r="L88" s="48" t="s">
        <v>151</v>
      </c>
      <c r="M88" s="48"/>
      <c r="N88" s="48"/>
      <c r="O88" s="43">
        <v>85688</v>
      </c>
    </row>
    <row r="89" spans="1:119">
      <c r="A89" s="49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1"/>
    </row>
    <row r="90" spans="1:119" ht="15.75" customHeight="1" thickBot="1">
      <c r="A90" s="52" t="s">
        <v>119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4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105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187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96</v>
      </c>
      <c r="B3" s="62"/>
      <c r="C3" s="63"/>
      <c r="D3" s="67" t="s">
        <v>50</v>
      </c>
      <c r="E3" s="68"/>
      <c r="F3" s="68"/>
      <c r="G3" s="68"/>
      <c r="H3" s="69"/>
      <c r="I3" s="67" t="s">
        <v>51</v>
      </c>
      <c r="J3" s="69"/>
      <c r="K3" s="67" t="s">
        <v>53</v>
      </c>
      <c r="L3" s="68"/>
      <c r="M3" s="69"/>
      <c r="N3" s="36"/>
      <c r="O3" s="37"/>
      <c r="P3" s="70" t="s">
        <v>172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97</v>
      </c>
      <c r="F4" s="34" t="s">
        <v>98</v>
      </c>
      <c r="G4" s="34" t="s">
        <v>99</v>
      </c>
      <c r="H4" s="34" t="s">
        <v>6</v>
      </c>
      <c r="I4" s="34" t="s">
        <v>7</v>
      </c>
      <c r="J4" s="35" t="s">
        <v>100</v>
      </c>
      <c r="K4" s="35" t="s">
        <v>8</v>
      </c>
      <c r="L4" s="35" t="s">
        <v>9</v>
      </c>
      <c r="M4" s="35" t="s">
        <v>173</v>
      </c>
      <c r="N4" s="35" t="s">
        <v>10</v>
      </c>
      <c r="O4" s="35" t="s">
        <v>174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175</v>
      </c>
      <c r="B5" s="26"/>
      <c r="C5" s="26"/>
      <c r="D5" s="27">
        <f t="shared" ref="D5:N5" si="0">SUM(D6:D15)</f>
        <v>72740014</v>
      </c>
      <c r="E5" s="27">
        <f t="shared" si="0"/>
        <v>6078767</v>
      </c>
      <c r="F5" s="27">
        <f t="shared" si="0"/>
        <v>4071721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1557779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84448281</v>
      </c>
      <c r="P5" s="33">
        <f t="shared" ref="P5:P36" si="1">(O5/P$87)</f>
        <v>897.92745193943517</v>
      </c>
      <c r="Q5" s="6"/>
    </row>
    <row r="6" spans="1:134">
      <c r="A6" s="12"/>
      <c r="B6" s="25">
        <v>311</v>
      </c>
      <c r="C6" s="20" t="s">
        <v>3</v>
      </c>
      <c r="D6" s="46">
        <v>58941373</v>
      </c>
      <c r="E6" s="46">
        <v>2002927</v>
      </c>
      <c r="F6" s="46">
        <v>4071721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65016021</v>
      </c>
      <c r="P6" s="47">
        <f t="shared" si="1"/>
        <v>691.30679014971076</v>
      </c>
      <c r="Q6" s="9"/>
    </row>
    <row r="7" spans="1:134">
      <c r="A7" s="12"/>
      <c r="B7" s="25">
        <v>312.41000000000003</v>
      </c>
      <c r="C7" s="20" t="s">
        <v>176</v>
      </c>
      <c r="D7" s="46">
        <v>0</v>
      </c>
      <c r="E7" s="46">
        <v>1479268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1479268</v>
      </c>
      <c r="P7" s="47">
        <f t="shared" si="1"/>
        <v>15.728861857774753</v>
      </c>
      <c r="Q7" s="9"/>
    </row>
    <row r="8" spans="1:134">
      <c r="A8" s="12"/>
      <c r="B8" s="25">
        <v>312.43</v>
      </c>
      <c r="C8" s="20" t="s">
        <v>177</v>
      </c>
      <c r="D8" s="46">
        <v>0</v>
      </c>
      <c r="E8" s="46">
        <v>93729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93729</v>
      </c>
      <c r="P8" s="47">
        <f t="shared" si="1"/>
        <v>0.99660811500510382</v>
      </c>
      <c r="Q8" s="9"/>
    </row>
    <row r="9" spans="1:134">
      <c r="A9" s="12"/>
      <c r="B9" s="25">
        <v>312.51</v>
      </c>
      <c r="C9" s="20" t="s">
        <v>103</v>
      </c>
      <c r="D9" s="46">
        <v>623260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623260</v>
      </c>
      <c r="L9" s="46">
        <v>0</v>
      </c>
      <c r="M9" s="46">
        <v>0</v>
      </c>
      <c r="N9" s="46">
        <v>0</v>
      </c>
      <c r="O9" s="46">
        <f t="shared" si="2"/>
        <v>1246520</v>
      </c>
      <c r="P9" s="47">
        <f t="shared" si="1"/>
        <v>13.254083021435862</v>
      </c>
      <c r="Q9" s="9"/>
    </row>
    <row r="10" spans="1:134">
      <c r="A10" s="12"/>
      <c r="B10" s="25">
        <v>312.52</v>
      </c>
      <c r="C10" s="20" t="s">
        <v>124</v>
      </c>
      <c r="D10" s="46">
        <v>934519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934519</v>
      </c>
      <c r="L10" s="46">
        <v>0</v>
      </c>
      <c r="M10" s="46">
        <v>0</v>
      </c>
      <c r="N10" s="46">
        <v>0</v>
      </c>
      <c r="O10" s="46">
        <f t="shared" si="2"/>
        <v>1869038</v>
      </c>
      <c r="P10" s="47">
        <f t="shared" si="1"/>
        <v>19.873234943858456</v>
      </c>
      <c r="Q10" s="9"/>
    </row>
    <row r="11" spans="1:134">
      <c r="A11" s="12"/>
      <c r="B11" s="25">
        <v>314.10000000000002</v>
      </c>
      <c r="C11" s="20" t="s">
        <v>14</v>
      </c>
      <c r="D11" s="46">
        <v>8110603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8110603</v>
      </c>
      <c r="P11" s="47">
        <f t="shared" si="1"/>
        <v>86.238973715549506</v>
      </c>
      <c r="Q11" s="9"/>
    </row>
    <row r="12" spans="1:134">
      <c r="A12" s="12"/>
      <c r="B12" s="25">
        <v>314.39999999999998</v>
      </c>
      <c r="C12" s="20" t="s">
        <v>15</v>
      </c>
      <c r="D12" s="46">
        <v>174071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174071</v>
      </c>
      <c r="P12" s="47">
        <f t="shared" si="1"/>
        <v>1.8508740217761144</v>
      </c>
      <c r="Q12" s="9"/>
    </row>
    <row r="13" spans="1:134">
      <c r="A13" s="12"/>
      <c r="B13" s="25">
        <v>315.10000000000002</v>
      </c>
      <c r="C13" s="20" t="s">
        <v>178</v>
      </c>
      <c r="D13" s="46">
        <v>3138831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3138831</v>
      </c>
      <c r="P13" s="47">
        <f t="shared" si="1"/>
        <v>33.374776709765229</v>
      </c>
      <c r="Q13" s="9"/>
    </row>
    <row r="14" spans="1:134">
      <c r="A14" s="12"/>
      <c r="B14" s="25">
        <v>316</v>
      </c>
      <c r="C14" s="20" t="s">
        <v>126</v>
      </c>
      <c r="D14" s="46">
        <v>817357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817357</v>
      </c>
      <c r="P14" s="47">
        <f t="shared" si="1"/>
        <v>8.6908493535216067</v>
      </c>
      <c r="Q14" s="9"/>
    </row>
    <row r="15" spans="1:134">
      <c r="A15" s="12"/>
      <c r="B15" s="25">
        <v>319.89999999999998</v>
      </c>
      <c r="C15" s="20" t="s">
        <v>18</v>
      </c>
      <c r="D15" s="46">
        <v>0</v>
      </c>
      <c r="E15" s="46">
        <v>2502843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2502843</v>
      </c>
      <c r="P15" s="47">
        <f t="shared" si="1"/>
        <v>26.612400051037767</v>
      </c>
      <c r="Q15" s="9"/>
    </row>
    <row r="16" spans="1:134" ht="15.75">
      <c r="A16" s="29" t="s">
        <v>19</v>
      </c>
      <c r="B16" s="30"/>
      <c r="C16" s="31"/>
      <c r="D16" s="32">
        <f t="shared" ref="D16:N16" si="3">SUM(D17:D31)</f>
        <v>11686917</v>
      </c>
      <c r="E16" s="32">
        <f t="shared" si="3"/>
        <v>6029944.3200000003</v>
      </c>
      <c r="F16" s="32">
        <f t="shared" si="3"/>
        <v>10368</v>
      </c>
      <c r="G16" s="32">
        <f t="shared" si="3"/>
        <v>0</v>
      </c>
      <c r="H16" s="32">
        <f t="shared" si="3"/>
        <v>0</v>
      </c>
      <c r="I16" s="32">
        <f t="shared" si="3"/>
        <v>2169769.75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4">
        <f>SUM(D16:N16)</f>
        <v>19896999.07</v>
      </c>
      <c r="P16" s="45">
        <f t="shared" si="1"/>
        <v>211.56217112538278</v>
      </c>
      <c r="Q16" s="10"/>
    </row>
    <row r="17" spans="1:17">
      <c r="A17" s="12"/>
      <c r="B17" s="25">
        <v>322</v>
      </c>
      <c r="C17" s="20" t="s">
        <v>179</v>
      </c>
      <c r="D17" s="46">
        <v>1500521</v>
      </c>
      <c r="E17" s="46">
        <v>5695890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7196411</v>
      </c>
      <c r="P17" s="47">
        <f t="shared" si="1"/>
        <v>76.518490558012928</v>
      </c>
      <c r="Q17" s="9"/>
    </row>
    <row r="18" spans="1:17">
      <c r="A18" s="12"/>
      <c r="B18" s="25">
        <v>323.10000000000002</v>
      </c>
      <c r="C18" s="20" t="s">
        <v>20</v>
      </c>
      <c r="D18" s="46">
        <v>6820048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31" si="4">SUM(D18:N18)</f>
        <v>6820048</v>
      </c>
      <c r="P18" s="47">
        <f t="shared" si="1"/>
        <v>72.516672337529769</v>
      </c>
      <c r="Q18" s="9"/>
    </row>
    <row r="19" spans="1:17">
      <c r="A19" s="12"/>
      <c r="B19" s="25">
        <v>323.39999999999998</v>
      </c>
      <c r="C19" s="20" t="s">
        <v>21</v>
      </c>
      <c r="D19" s="46">
        <v>52524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52524</v>
      </c>
      <c r="P19" s="47">
        <f t="shared" si="1"/>
        <v>0.55848077577407285</v>
      </c>
      <c r="Q19" s="9"/>
    </row>
    <row r="20" spans="1:17">
      <c r="A20" s="12"/>
      <c r="B20" s="25">
        <v>323.7</v>
      </c>
      <c r="C20" s="20" t="s">
        <v>22</v>
      </c>
      <c r="D20" s="46">
        <v>2976772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2976772</v>
      </c>
      <c r="P20" s="47">
        <f t="shared" si="1"/>
        <v>31.651624702279687</v>
      </c>
      <c r="Q20" s="9"/>
    </row>
    <row r="21" spans="1:17">
      <c r="A21" s="12"/>
      <c r="B21" s="25">
        <v>323.89999999999998</v>
      </c>
      <c r="C21" s="20" t="s">
        <v>23</v>
      </c>
      <c r="D21" s="46">
        <v>144220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144220</v>
      </c>
      <c r="P21" s="47">
        <f t="shared" si="1"/>
        <v>1.5334722694794147</v>
      </c>
      <c r="Q21" s="9"/>
    </row>
    <row r="22" spans="1:17">
      <c r="A22" s="12"/>
      <c r="B22" s="25">
        <v>324.11</v>
      </c>
      <c r="C22" s="20" t="s">
        <v>153</v>
      </c>
      <c r="D22" s="46">
        <v>0</v>
      </c>
      <c r="E22" s="46">
        <v>20134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20134</v>
      </c>
      <c r="P22" s="47">
        <f t="shared" si="1"/>
        <v>0.21408217080639674</v>
      </c>
      <c r="Q22" s="9"/>
    </row>
    <row r="23" spans="1:17">
      <c r="A23" s="12"/>
      <c r="B23" s="25">
        <v>324.12</v>
      </c>
      <c r="C23" s="20" t="s">
        <v>157</v>
      </c>
      <c r="D23" s="46">
        <v>0</v>
      </c>
      <c r="E23" s="46">
        <v>86275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86275</v>
      </c>
      <c r="P23" s="47">
        <f t="shared" si="1"/>
        <v>0.91735071452875128</v>
      </c>
      <c r="Q23" s="9"/>
    </row>
    <row r="24" spans="1:17">
      <c r="A24" s="12"/>
      <c r="B24" s="25">
        <v>324.20999999999998</v>
      </c>
      <c r="C24" s="20" t="s">
        <v>24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13960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13960</v>
      </c>
      <c r="P24" s="47">
        <f t="shared" si="1"/>
        <v>0.14843484178291935</v>
      </c>
      <c r="Q24" s="9"/>
    </row>
    <row r="25" spans="1:17">
      <c r="A25" s="12"/>
      <c r="B25" s="25">
        <v>324.22000000000003</v>
      </c>
      <c r="C25" s="20" t="s">
        <v>114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854786.75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854786.75</v>
      </c>
      <c r="P25" s="47">
        <f t="shared" si="1"/>
        <v>9.0888349566178981</v>
      </c>
      <c r="Q25" s="9"/>
    </row>
    <row r="26" spans="1:17">
      <c r="A26" s="12"/>
      <c r="B26" s="25">
        <v>324.61</v>
      </c>
      <c r="C26" s="20" t="s">
        <v>115</v>
      </c>
      <c r="D26" s="46">
        <v>0</v>
      </c>
      <c r="E26" s="46">
        <v>11738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11738</v>
      </c>
      <c r="P26" s="47">
        <f t="shared" si="1"/>
        <v>0.12480860837019395</v>
      </c>
      <c r="Q26" s="9"/>
    </row>
    <row r="27" spans="1:17">
      <c r="A27" s="12"/>
      <c r="B27" s="25">
        <v>324.91000000000003</v>
      </c>
      <c r="C27" s="20" t="s">
        <v>25</v>
      </c>
      <c r="D27" s="46">
        <v>0</v>
      </c>
      <c r="E27" s="46">
        <v>6907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6907</v>
      </c>
      <c r="P27" s="47">
        <f t="shared" si="1"/>
        <v>7.3441221503912898E-2</v>
      </c>
      <c r="Q27" s="9"/>
    </row>
    <row r="28" spans="1:17">
      <c r="A28" s="12"/>
      <c r="B28" s="25">
        <v>324.92</v>
      </c>
      <c r="C28" s="20" t="s">
        <v>158</v>
      </c>
      <c r="D28" s="46">
        <v>0</v>
      </c>
      <c r="E28" s="46">
        <v>29588.32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29588.32</v>
      </c>
      <c r="P28" s="47">
        <f t="shared" si="1"/>
        <v>0.31460871044572986</v>
      </c>
      <c r="Q28" s="9"/>
    </row>
    <row r="29" spans="1:17">
      <c r="A29" s="12"/>
      <c r="B29" s="25">
        <v>325.10000000000002</v>
      </c>
      <c r="C29" s="20" t="s">
        <v>26</v>
      </c>
      <c r="D29" s="46">
        <v>0</v>
      </c>
      <c r="E29" s="46">
        <v>0</v>
      </c>
      <c r="F29" s="46">
        <v>10368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10368</v>
      </c>
      <c r="P29" s="47">
        <f t="shared" si="1"/>
        <v>0.11024157876828854</v>
      </c>
      <c r="Q29" s="9"/>
    </row>
    <row r="30" spans="1:17">
      <c r="A30" s="12"/>
      <c r="B30" s="25">
        <v>325.2</v>
      </c>
      <c r="C30" s="20" t="s">
        <v>154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1301023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1301023</v>
      </c>
      <c r="P30" s="47">
        <f t="shared" si="1"/>
        <v>13.833606243620279</v>
      </c>
      <c r="Q30" s="9"/>
    </row>
    <row r="31" spans="1:17">
      <c r="A31" s="12"/>
      <c r="B31" s="25">
        <v>329.5</v>
      </c>
      <c r="C31" s="20" t="s">
        <v>180</v>
      </c>
      <c r="D31" s="46">
        <v>192832</v>
      </c>
      <c r="E31" s="46">
        <v>179412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372244</v>
      </c>
      <c r="P31" s="47">
        <f t="shared" si="1"/>
        <v>3.9580214358625381</v>
      </c>
      <c r="Q31" s="9"/>
    </row>
    <row r="32" spans="1:17" ht="15.75">
      <c r="A32" s="29" t="s">
        <v>181</v>
      </c>
      <c r="B32" s="30"/>
      <c r="C32" s="31"/>
      <c r="D32" s="32">
        <f t="shared" ref="D32:N32" si="5">SUM(D33:D46)</f>
        <v>12393789</v>
      </c>
      <c r="E32" s="32">
        <f t="shared" si="5"/>
        <v>1690023</v>
      </c>
      <c r="F32" s="32">
        <f t="shared" si="5"/>
        <v>0</v>
      </c>
      <c r="G32" s="32">
        <f t="shared" si="5"/>
        <v>4497868</v>
      </c>
      <c r="H32" s="32">
        <f t="shared" si="5"/>
        <v>0</v>
      </c>
      <c r="I32" s="32">
        <f t="shared" si="5"/>
        <v>0</v>
      </c>
      <c r="J32" s="32">
        <f t="shared" si="5"/>
        <v>0</v>
      </c>
      <c r="K32" s="32">
        <f t="shared" si="5"/>
        <v>0</v>
      </c>
      <c r="L32" s="32">
        <f t="shared" si="5"/>
        <v>0</v>
      </c>
      <c r="M32" s="32">
        <f t="shared" si="5"/>
        <v>0</v>
      </c>
      <c r="N32" s="32">
        <f t="shared" si="5"/>
        <v>0</v>
      </c>
      <c r="O32" s="44">
        <f>SUM(D32:N32)</f>
        <v>18581680</v>
      </c>
      <c r="P32" s="45">
        <f t="shared" si="1"/>
        <v>197.57655665192243</v>
      </c>
      <c r="Q32" s="10"/>
    </row>
    <row r="33" spans="1:17">
      <c r="A33" s="12"/>
      <c r="B33" s="25">
        <v>331.2</v>
      </c>
      <c r="C33" s="20" t="s">
        <v>28</v>
      </c>
      <c r="D33" s="46">
        <v>135920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135920</v>
      </c>
      <c r="P33" s="47">
        <f t="shared" si="1"/>
        <v>1.4452194624021777</v>
      </c>
      <c r="Q33" s="9"/>
    </row>
    <row r="34" spans="1:17">
      <c r="A34" s="12"/>
      <c r="B34" s="25">
        <v>331.39</v>
      </c>
      <c r="C34" s="20" t="s">
        <v>33</v>
      </c>
      <c r="D34" s="46">
        <v>0</v>
      </c>
      <c r="E34" s="46">
        <v>354507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41" si="6">SUM(D34:N34)</f>
        <v>354507</v>
      </c>
      <c r="P34" s="47">
        <f t="shared" si="1"/>
        <v>3.7694262504253149</v>
      </c>
      <c r="Q34" s="9"/>
    </row>
    <row r="35" spans="1:17">
      <c r="A35" s="12"/>
      <c r="B35" s="25">
        <v>331.5</v>
      </c>
      <c r="C35" s="20" t="s">
        <v>30</v>
      </c>
      <c r="D35" s="46">
        <v>183427</v>
      </c>
      <c r="E35" s="46">
        <v>0</v>
      </c>
      <c r="F35" s="46">
        <v>0</v>
      </c>
      <c r="G35" s="46">
        <v>2359102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2542529</v>
      </c>
      <c r="P35" s="47">
        <f t="shared" si="1"/>
        <v>27.034376063286832</v>
      </c>
      <c r="Q35" s="9"/>
    </row>
    <row r="36" spans="1:17">
      <c r="A36" s="12"/>
      <c r="B36" s="25">
        <v>334.5</v>
      </c>
      <c r="C36" s="20" t="s">
        <v>38</v>
      </c>
      <c r="D36" s="46">
        <v>10190</v>
      </c>
      <c r="E36" s="46">
        <v>478423</v>
      </c>
      <c r="F36" s="46">
        <v>0</v>
      </c>
      <c r="G36" s="46">
        <v>19400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508013</v>
      </c>
      <c r="P36" s="47">
        <f t="shared" si="1"/>
        <v>5.4016353351480095</v>
      </c>
      <c r="Q36" s="9"/>
    </row>
    <row r="37" spans="1:17">
      <c r="A37" s="12"/>
      <c r="B37" s="25">
        <v>335.125</v>
      </c>
      <c r="C37" s="20" t="s">
        <v>182</v>
      </c>
      <c r="D37" s="46">
        <v>3312735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3312735</v>
      </c>
      <c r="P37" s="47">
        <f t="shared" ref="P37:P68" si="7">(O37/P$87)</f>
        <v>35.223875042531475</v>
      </c>
      <c r="Q37" s="9"/>
    </row>
    <row r="38" spans="1:17">
      <c r="A38" s="12"/>
      <c r="B38" s="25">
        <v>335.14</v>
      </c>
      <c r="C38" s="20" t="s">
        <v>128</v>
      </c>
      <c r="D38" s="46">
        <v>946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946</v>
      </c>
      <c r="P38" s="47">
        <f t="shared" si="7"/>
        <v>1.0058693433140524E-2</v>
      </c>
      <c r="Q38" s="9"/>
    </row>
    <row r="39" spans="1:17">
      <c r="A39" s="12"/>
      <c r="B39" s="25">
        <v>335.15</v>
      </c>
      <c r="C39" s="20" t="s">
        <v>129</v>
      </c>
      <c r="D39" s="46">
        <v>32368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32368</v>
      </c>
      <c r="P39" s="47">
        <f t="shared" si="7"/>
        <v>0.34416468186457977</v>
      </c>
      <c r="Q39" s="9"/>
    </row>
    <row r="40" spans="1:17">
      <c r="A40" s="12"/>
      <c r="B40" s="25">
        <v>335.18</v>
      </c>
      <c r="C40" s="20" t="s">
        <v>183</v>
      </c>
      <c r="D40" s="46">
        <v>7503951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7503951</v>
      </c>
      <c r="P40" s="47">
        <f t="shared" si="7"/>
        <v>79.788522881932636</v>
      </c>
      <c r="Q40" s="9"/>
    </row>
    <row r="41" spans="1:17">
      <c r="A41" s="12"/>
      <c r="B41" s="25">
        <v>335.21</v>
      </c>
      <c r="C41" s="20" t="s">
        <v>45</v>
      </c>
      <c r="D41" s="46">
        <v>4860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4860</v>
      </c>
      <c r="P41" s="47">
        <f t="shared" si="7"/>
        <v>5.1675740047635248E-2</v>
      </c>
      <c r="Q41" s="9"/>
    </row>
    <row r="42" spans="1:17">
      <c r="A42" s="12"/>
      <c r="B42" s="25">
        <v>335.45</v>
      </c>
      <c r="C42" s="20" t="s">
        <v>184</v>
      </c>
      <c r="D42" s="46">
        <v>48728</v>
      </c>
      <c r="E42" s="46">
        <v>857093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:O44" si="8">SUM(D42:N42)</f>
        <v>905821</v>
      </c>
      <c r="P42" s="47">
        <f t="shared" si="7"/>
        <v>9.6314754168084384</v>
      </c>
      <c r="Q42" s="9"/>
    </row>
    <row r="43" spans="1:17">
      <c r="A43" s="12"/>
      <c r="B43" s="25">
        <v>337.2</v>
      </c>
      <c r="C43" s="20" t="s">
        <v>47</v>
      </c>
      <c r="D43" s="46">
        <v>771120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771120</v>
      </c>
      <c r="P43" s="47">
        <f t="shared" si="7"/>
        <v>8.1992174208914594</v>
      </c>
      <c r="Q43" s="9"/>
    </row>
    <row r="44" spans="1:17">
      <c r="A44" s="12"/>
      <c r="B44" s="25">
        <v>337.4</v>
      </c>
      <c r="C44" s="20" t="s">
        <v>121</v>
      </c>
      <c r="D44" s="46">
        <v>0</v>
      </c>
      <c r="E44" s="46">
        <v>0</v>
      </c>
      <c r="F44" s="46">
        <v>0</v>
      </c>
      <c r="G44" s="46">
        <v>2119366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2119366</v>
      </c>
      <c r="P44" s="47">
        <f t="shared" si="7"/>
        <v>22.53493960530793</v>
      </c>
      <c r="Q44" s="9"/>
    </row>
    <row r="45" spans="1:17">
      <c r="A45" s="12"/>
      <c r="B45" s="25">
        <v>338</v>
      </c>
      <c r="C45" s="20" t="s">
        <v>49</v>
      </c>
      <c r="D45" s="46">
        <v>297402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297402</v>
      </c>
      <c r="P45" s="47">
        <f t="shared" si="7"/>
        <v>3.1622363048656004</v>
      </c>
      <c r="Q45" s="9"/>
    </row>
    <row r="46" spans="1:17">
      <c r="A46" s="12"/>
      <c r="B46" s="25">
        <v>339</v>
      </c>
      <c r="C46" s="20" t="s">
        <v>110</v>
      </c>
      <c r="D46" s="46">
        <v>92142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92142</v>
      </c>
      <c r="P46" s="47">
        <f t="shared" si="7"/>
        <v>0.97973375297720311</v>
      </c>
      <c r="Q46" s="9"/>
    </row>
    <row r="47" spans="1:17" ht="15.75">
      <c r="A47" s="29" t="s">
        <v>54</v>
      </c>
      <c r="B47" s="30"/>
      <c r="C47" s="31"/>
      <c r="D47" s="32">
        <f t="shared" ref="D47:N47" si="9">SUM(D48:D64)</f>
        <v>18162746</v>
      </c>
      <c r="E47" s="32">
        <f t="shared" si="9"/>
        <v>223271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42420538</v>
      </c>
      <c r="J47" s="32">
        <f t="shared" si="9"/>
        <v>0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 t="shared" si="9"/>
        <v>0</v>
      </c>
      <c r="O47" s="32">
        <f>SUM(D47:N47)</f>
        <v>60806555</v>
      </c>
      <c r="P47" s="45">
        <f t="shared" si="7"/>
        <v>646.5480924634229</v>
      </c>
      <c r="Q47" s="10"/>
    </row>
    <row r="48" spans="1:17">
      <c r="A48" s="12"/>
      <c r="B48" s="25">
        <v>341.9</v>
      </c>
      <c r="C48" s="20" t="s">
        <v>131</v>
      </c>
      <c r="D48" s="46">
        <v>162154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63" si="10">SUM(D48:N48)</f>
        <v>162154</v>
      </c>
      <c r="P48" s="47">
        <f t="shared" si="7"/>
        <v>1.7241621299761825</v>
      </c>
      <c r="Q48" s="9"/>
    </row>
    <row r="49" spans="1:17">
      <c r="A49" s="12"/>
      <c r="B49" s="25">
        <v>342.1</v>
      </c>
      <c r="C49" s="20" t="s">
        <v>58</v>
      </c>
      <c r="D49" s="46">
        <v>1198238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1198238</v>
      </c>
      <c r="P49" s="47">
        <f t="shared" si="7"/>
        <v>12.740706873086083</v>
      </c>
      <c r="Q49" s="9"/>
    </row>
    <row r="50" spans="1:17">
      <c r="A50" s="12"/>
      <c r="B50" s="25">
        <v>342.2</v>
      </c>
      <c r="C50" s="20" t="s">
        <v>59</v>
      </c>
      <c r="D50" s="46">
        <v>930481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930481</v>
      </c>
      <c r="P50" s="47">
        <f t="shared" si="7"/>
        <v>9.8936819496427351</v>
      </c>
      <c r="Q50" s="9"/>
    </row>
    <row r="51" spans="1:17">
      <c r="A51" s="12"/>
      <c r="B51" s="25">
        <v>342.5</v>
      </c>
      <c r="C51" s="20" t="s">
        <v>60</v>
      </c>
      <c r="D51" s="46">
        <v>333257</v>
      </c>
      <c r="E51" s="46">
        <v>163593</v>
      </c>
      <c r="F51" s="46">
        <v>0</v>
      </c>
      <c r="G51" s="46">
        <v>0</v>
      </c>
      <c r="H51" s="46">
        <v>0</v>
      </c>
      <c r="I51" s="46">
        <v>26496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523346</v>
      </c>
      <c r="P51" s="47">
        <f t="shared" si="7"/>
        <v>5.5646691051378019</v>
      </c>
      <c r="Q51" s="9"/>
    </row>
    <row r="52" spans="1:17">
      <c r="A52" s="12"/>
      <c r="B52" s="25">
        <v>342.6</v>
      </c>
      <c r="C52" s="20" t="s">
        <v>61</v>
      </c>
      <c r="D52" s="46">
        <v>2218184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2218184</v>
      </c>
      <c r="P52" s="47">
        <f t="shared" si="7"/>
        <v>23.585658387206532</v>
      </c>
      <c r="Q52" s="9"/>
    </row>
    <row r="53" spans="1:17">
      <c r="A53" s="12"/>
      <c r="B53" s="25">
        <v>343.3</v>
      </c>
      <c r="C53" s="20" t="s">
        <v>62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16872837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16872837</v>
      </c>
      <c r="P53" s="47">
        <f t="shared" si="7"/>
        <v>179.40665404899624</v>
      </c>
      <c r="Q53" s="9"/>
    </row>
    <row r="54" spans="1:17">
      <c r="A54" s="12"/>
      <c r="B54" s="25">
        <v>343.4</v>
      </c>
      <c r="C54" s="20" t="s">
        <v>63</v>
      </c>
      <c r="D54" s="46">
        <v>3472748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3472748</v>
      </c>
      <c r="P54" s="47">
        <f t="shared" si="7"/>
        <v>36.92527220142906</v>
      </c>
      <c r="Q54" s="9"/>
    </row>
    <row r="55" spans="1:17">
      <c r="A55" s="12"/>
      <c r="B55" s="25">
        <v>343.5</v>
      </c>
      <c r="C55" s="20" t="s">
        <v>64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19999403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19999403</v>
      </c>
      <c r="P55" s="47">
        <f t="shared" si="7"/>
        <v>212.65101862878529</v>
      </c>
      <c r="Q55" s="9"/>
    </row>
    <row r="56" spans="1:17">
      <c r="A56" s="12"/>
      <c r="B56" s="25">
        <v>343.6</v>
      </c>
      <c r="C56" s="20" t="s">
        <v>65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268820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268820</v>
      </c>
      <c r="P56" s="47">
        <f t="shared" si="7"/>
        <v>2.8583276624702281</v>
      </c>
      <c r="Q56" s="9"/>
    </row>
    <row r="57" spans="1:17">
      <c r="A57" s="12"/>
      <c r="B57" s="25">
        <v>343.7</v>
      </c>
      <c r="C57" s="20" t="s">
        <v>66</v>
      </c>
      <c r="D57" s="46">
        <v>738928</v>
      </c>
      <c r="E57" s="46">
        <v>0</v>
      </c>
      <c r="F57" s="46">
        <v>0</v>
      </c>
      <c r="G57" s="46">
        <v>0</v>
      </c>
      <c r="H57" s="46">
        <v>0</v>
      </c>
      <c r="I57" s="46">
        <v>1875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740803</v>
      </c>
      <c r="P57" s="47">
        <f t="shared" si="7"/>
        <v>7.876860751956448</v>
      </c>
      <c r="Q57" s="9"/>
    </row>
    <row r="58" spans="1:17">
      <c r="A58" s="12"/>
      <c r="B58" s="25">
        <v>343.9</v>
      </c>
      <c r="C58" s="20" t="s">
        <v>67</v>
      </c>
      <c r="D58" s="46">
        <v>93464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93464</v>
      </c>
      <c r="P58" s="47">
        <f t="shared" si="7"/>
        <v>0.99379040489962567</v>
      </c>
      <c r="Q58" s="9"/>
    </row>
    <row r="59" spans="1:17">
      <c r="A59" s="12"/>
      <c r="B59" s="25">
        <v>344.9</v>
      </c>
      <c r="C59" s="20" t="s">
        <v>133</v>
      </c>
      <c r="D59" s="46">
        <v>44883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44883</v>
      </c>
      <c r="P59" s="47">
        <f t="shared" si="7"/>
        <v>0.47723502892140185</v>
      </c>
      <c r="Q59" s="9"/>
    </row>
    <row r="60" spans="1:17">
      <c r="A60" s="12"/>
      <c r="B60" s="25">
        <v>345.1</v>
      </c>
      <c r="C60" s="20" t="s">
        <v>69</v>
      </c>
      <c r="D60" s="46">
        <v>68042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68042</v>
      </c>
      <c r="P60" s="47">
        <f t="shared" si="7"/>
        <v>0.72348162640353864</v>
      </c>
      <c r="Q60" s="9"/>
    </row>
    <row r="61" spans="1:17">
      <c r="A61" s="12"/>
      <c r="B61" s="25">
        <v>347.1</v>
      </c>
      <c r="C61" s="20" t="s">
        <v>70</v>
      </c>
      <c r="D61" s="46">
        <v>565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0"/>
        <v>565</v>
      </c>
      <c r="P61" s="47">
        <f t="shared" si="7"/>
        <v>6.0075706022456616E-3</v>
      </c>
      <c r="Q61" s="9"/>
    </row>
    <row r="62" spans="1:17">
      <c r="A62" s="12"/>
      <c r="B62" s="25">
        <v>347.2</v>
      </c>
      <c r="C62" s="20" t="s">
        <v>71</v>
      </c>
      <c r="D62" s="46">
        <v>1045598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0"/>
        <v>1045598</v>
      </c>
      <c r="P62" s="47">
        <f t="shared" si="7"/>
        <v>11.117705852330724</v>
      </c>
      <c r="Q62" s="9"/>
    </row>
    <row r="63" spans="1:17">
      <c r="A63" s="12"/>
      <c r="B63" s="25">
        <v>347.5</v>
      </c>
      <c r="C63" s="20" t="s">
        <v>72</v>
      </c>
      <c r="D63" s="46">
        <v>1143172</v>
      </c>
      <c r="E63" s="46">
        <v>0</v>
      </c>
      <c r="F63" s="46">
        <v>0</v>
      </c>
      <c r="G63" s="46">
        <v>0</v>
      </c>
      <c r="H63" s="46">
        <v>0</v>
      </c>
      <c r="I63" s="46">
        <v>5105890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0"/>
        <v>6249062</v>
      </c>
      <c r="P63" s="47">
        <f t="shared" si="7"/>
        <v>66.445453385505274</v>
      </c>
      <c r="Q63" s="9"/>
    </row>
    <row r="64" spans="1:17">
      <c r="A64" s="12"/>
      <c r="B64" s="25">
        <v>349</v>
      </c>
      <c r="C64" s="20" t="s">
        <v>185</v>
      </c>
      <c r="D64" s="46">
        <v>6713032</v>
      </c>
      <c r="E64" s="46">
        <v>59678</v>
      </c>
      <c r="F64" s="46">
        <v>0</v>
      </c>
      <c r="G64" s="46">
        <v>0</v>
      </c>
      <c r="H64" s="46">
        <v>0</v>
      </c>
      <c r="I64" s="46">
        <v>145217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>SUM(D64:N64)</f>
        <v>6917927</v>
      </c>
      <c r="P64" s="47">
        <f t="shared" si="7"/>
        <v>73.557406856073499</v>
      </c>
      <c r="Q64" s="9"/>
    </row>
    <row r="65" spans="1:17" ht="15.75">
      <c r="A65" s="29" t="s">
        <v>55</v>
      </c>
      <c r="B65" s="30"/>
      <c r="C65" s="31"/>
      <c r="D65" s="32">
        <f t="shared" ref="D65:N65" si="11">SUM(D66:D71)</f>
        <v>1030856</v>
      </c>
      <c r="E65" s="32">
        <f t="shared" si="11"/>
        <v>550890</v>
      </c>
      <c r="F65" s="32">
        <f t="shared" si="11"/>
        <v>0</v>
      </c>
      <c r="G65" s="32">
        <f t="shared" si="11"/>
        <v>0</v>
      </c>
      <c r="H65" s="32">
        <f t="shared" si="11"/>
        <v>0</v>
      </c>
      <c r="I65" s="32">
        <f t="shared" si="11"/>
        <v>0</v>
      </c>
      <c r="J65" s="32">
        <f t="shared" si="11"/>
        <v>0</v>
      </c>
      <c r="K65" s="32">
        <f t="shared" si="11"/>
        <v>0</v>
      </c>
      <c r="L65" s="32">
        <f t="shared" si="11"/>
        <v>0</v>
      </c>
      <c r="M65" s="32">
        <f t="shared" si="11"/>
        <v>0</v>
      </c>
      <c r="N65" s="32">
        <f t="shared" si="11"/>
        <v>0</v>
      </c>
      <c r="O65" s="32">
        <f>SUM(D65:N65)</f>
        <v>1581746</v>
      </c>
      <c r="P65" s="45">
        <f t="shared" si="7"/>
        <v>16.818496937733922</v>
      </c>
      <c r="Q65" s="10"/>
    </row>
    <row r="66" spans="1:17">
      <c r="A66" s="13"/>
      <c r="B66" s="39">
        <v>351.1</v>
      </c>
      <c r="C66" s="21" t="s">
        <v>75</v>
      </c>
      <c r="D66" s="46">
        <v>257668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>SUM(D66:N66)</f>
        <v>257668</v>
      </c>
      <c r="P66" s="47">
        <f t="shared" si="7"/>
        <v>2.7397499149370534</v>
      </c>
      <c r="Q66" s="9"/>
    </row>
    <row r="67" spans="1:17">
      <c r="A67" s="13"/>
      <c r="B67" s="39">
        <v>351.3</v>
      </c>
      <c r="C67" s="21" t="s">
        <v>76</v>
      </c>
      <c r="D67" s="46">
        <v>8052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ref="O67:O71" si="12">SUM(D67:N67)</f>
        <v>8052</v>
      </c>
      <c r="P67" s="47">
        <f t="shared" si="7"/>
        <v>8.5615855733242596E-2</v>
      </c>
      <c r="Q67" s="9"/>
    </row>
    <row r="68" spans="1:17">
      <c r="A68" s="13"/>
      <c r="B68" s="39">
        <v>352</v>
      </c>
      <c r="C68" s="21" t="s">
        <v>77</v>
      </c>
      <c r="D68" s="46">
        <v>796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2"/>
        <v>796</v>
      </c>
      <c r="P68" s="47">
        <f t="shared" si="7"/>
        <v>8.4637631847567195E-3</v>
      </c>
      <c r="Q68" s="9"/>
    </row>
    <row r="69" spans="1:17">
      <c r="A69" s="13"/>
      <c r="B69" s="39">
        <v>354</v>
      </c>
      <c r="C69" s="21" t="s">
        <v>78</v>
      </c>
      <c r="D69" s="46">
        <v>764340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2"/>
        <v>764340</v>
      </c>
      <c r="P69" s="47">
        <f t="shared" ref="P69:P85" si="13">(O69/P$87)</f>
        <v>8.127126573664512</v>
      </c>
      <c r="Q69" s="9"/>
    </row>
    <row r="70" spans="1:17">
      <c r="A70" s="13"/>
      <c r="B70" s="39">
        <v>356</v>
      </c>
      <c r="C70" s="21" t="s">
        <v>80</v>
      </c>
      <c r="D70" s="46">
        <v>0</v>
      </c>
      <c r="E70" s="46">
        <v>417156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2"/>
        <v>417156</v>
      </c>
      <c r="P70" s="47">
        <f t="shared" si="13"/>
        <v>4.435564817965294</v>
      </c>
      <c r="Q70" s="9"/>
    </row>
    <row r="71" spans="1:17">
      <c r="A71" s="13"/>
      <c r="B71" s="39">
        <v>359</v>
      </c>
      <c r="C71" s="21" t="s">
        <v>111</v>
      </c>
      <c r="D71" s="46">
        <v>0</v>
      </c>
      <c r="E71" s="46">
        <v>133734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2"/>
        <v>133734</v>
      </c>
      <c r="P71" s="47">
        <f t="shared" si="13"/>
        <v>1.4219760122490643</v>
      </c>
      <c r="Q71" s="9"/>
    </row>
    <row r="72" spans="1:17" ht="15.75">
      <c r="A72" s="29" t="s">
        <v>4</v>
      </c>
      <c r="B72" s="30"/>
      <c r="C72" s="31"/>
      <c r="D72" s="32">
        <f t="shared" ref="D72:N72" si="14">SUM(D73:D81)</f>
        <v>-599394</v>
      </c>
      <c r="E72" s="32">
        <f t="shared" si="14"/>
        <v>-491658</v>
      </c>
      <c r="F72" s="32">
        <f t="shared" si="14"/>
        <v>-105246</v>
      </c>
      <c r="G72" s="32">
        <f t="shared" si="14"/>
        <v>-138666</v>
      </c>
      <c r="H72" s="32">
        <f t="shared" si="14"/>
        <v>0</v>
      </c>
      <c r="I72" s="32">
        <f t="shared" si="14"/>
        <v>-2600603</v>
      </c>
      <c r="J72" s="32">
        <f t="shared" si="14"/>
        <v>0</v>
      </c>
      <c r="K72" s="32">
        <f t="shared" si="14"/>
        <v>-62641887</v>
      </c>
      <c r="L72" s="32">
        <f t="shared" si="14"/>
        <v>0</v>
      </c>
      <c r="M72" s="32">
        <f t="shared" si="14"/>
        <v>0</v>
      </c>
      <c r="N72" s="32">
        <f t="shared" si="14"/>
        <v>0</v>
      </c>
      <c r="O72" s="32">
        <f>SUM(D72:N72)</f>
        <v>-66577454</v>
      </c>
      <c r="P72" s="45">
        <f t="shared" si="13"/>
        <v>-707.90930163320854</v>
      </c>
      <c r="Q72" s="10"/>
    </row>
    <row r="73" spans="1:17">
      <c r="A73" s="12"/>
      <c r="B73" s="25">
        <v>361.1</v>
      </c>
      <c r="C73" s="20" t="s">
        <v>82</v>
      </c>
      <c r="D73" s="46">
        <v>-2615184</v>
      </c>
      <c r="E73" s="46">
        <v>-746501</v>
      </c>
      <c r="F73" s="46">
        <v>-105261</v>
      </c>
      <c r="G73" s="46">
        <v>-387722</v>
      </c>
      <c r="H73" s="46">
        <v>0</v>
      </c>
      <c r="I73" s="46">
        <v>-2757717</v>
      </c>
      <c r="J73" s="46">
        <v>0</v>
      </c>
      <c r="K73" s="46">
        <v>13893567</v>
      </c>
      <c r="L73" s="46">
        <v>0</v>
      </c>
      <c r="M73" s="46">
        <v>0</v>
      </c>
      <c r="N73" s="46">
        <v>0</v>
      </c>
      <c r="O73" s="46">
        <f>SUM(D73:N73)</f>
        <v>7281182</v>
      </c>
      <c r="P73" s="47">
        <f t="shared" si="13"/>
        <v>77.419849438584549</v>
      </c>
      <c r="Q73" s="9"/>
    </row>
    <row r="74" spans="1:17">
      <c r="A74" s="12"/>
      <c r="B74" s="25">
        <v>361.3</v>
      </c>
      <c r="C74" s="20" t="s">
        <v>84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-94065915</v>
      </c>
      <c r="L74" s="46">
        <v>0</v>
      </c>
      <c r="M74" s="46">
        <v>0</v>
      </c>
      <c r="N74" s="46">
        <v>0</v>
      </c>
      <c r="O74" s="46">
        <f t="shared" ref="O74:O84" si="15">SUM(D74:N74)</f>
        <v>-94065915</v>
      </c>
      <c r="P74" s="47">
        <f t="shared" si="13"/>
        <v>-1000.1904878359986</v>
      </c>
      <c r="Q74" s="9"/>
    </row>
    <row r="75" spans="1:17">
      <c r="A75" s="12"/>
      <c r="B75" s="25">
        <v>362</v>
      </c>
      <c r="C75" s="20" t="s">
        <v>86</v>
      </c>
      <c r="D75" s="46">
        <v>1338036</v>
      </c>
      <c r="E75" s="46">
        <v>13454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5"/>
        <v>1351490</v>
      </c>
      <c r="P75" s="47">
        <f t="shared" si="13"/>
        <v>14.370215209254848</v>
      </c>
      <c r="Q75" s="9"/>
    </row>
    <row r="76" spans="1:17">
      <c r="A76" s="12"/>
      <c r="B76" s="25">
        <v>364</v>
      </c>
      <c r="C76" s="20" t="s">
        <v>135</v>
      </c>
      <c r="D76" s="46">
        <v>88420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5"/>
        <v>88420</v>
      </c>
      <c r="P76" s="47">
        <f t="shared" si="13"/>
        <v>0.94015821708063962</v>
      </c>
      <c r="Q76" s="9"/>
    </row>
    <row r="77" spans="1:17">
      <c r="A77" s="12"/>
      <c r="B77" s="25">
        <v>365</v>
      </c>
      <c r="C77" s="20" t="s">
        <v>136</v>
      </c>
      <c r="D77" s="46">
        <v>15185</v>
      </c>
      <c r="E77" s="46">
        <v>0</v>
      </c>
      <c r="F77" s="46">
        <v>0</v>
      </c>
      <c r="G77" s="46">
        <v>0</v>
      </c>
      <c r="H77" s="46">
        <v>0</v>
      </c>
      <c r="I77" s="46">
        <v>27962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5"/>
        <v>43147</v>
      </c>
      <c r="P77" s="47">
        <f t="shared" si="13"/>
        <v>0.45877636951343992</v>
      </c>
      <c r="Q77" s="9"/>
    </row>
    <row r="78" spans="1:17">
      <c r="A78" s="12"/>
      <c r="B78" s="25">
        <v>366</v>
      </c>
      <c r="C78" s="20" t="s">
        <v>89</v>
      </c>
      <c r="D78" s="46">
        <v>230403</v>
      </c>
      <c r="E78" s="46">
        <v>23214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5"/>
        <v>253617</v>
      </c>
      <c r="P78" s="47">
        <f t="shared" si="13"/>
        <v>2.6966761653623683</v>
      </c>
      <c r="Q78" s="9"/>
    </row>
    <row r="79" spans="1:17">
      <c r="A79" s="12"/>
      <c r="B79" s="25">
        <v>368</v>
      </c>
      <c r="C79" s="20" t="s">
        <v>90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17530461</v>
      </c>
      <c r="L79" s="46">
        <v>0</v>
      </c>
      <c r="M79" s="46">
        <v>0</v>
      </c>
      <c r="N79" s="46">
        <v>0</v>
      </c>
      <c r="O79" s="46">
        <f t="shared" si="15"/>
        <v>17530461</v>
      </c>
      <c r="P79" s="47">
        <f t="shared" si="13"/>
        <v>186.39908344675061</v>
      </c>
      <c r="Q79" s="9"/>
    </row>
    <row r="80" spans="1:17">
      <c r="A80" s="12"/>
      <c r="B80" s="25">
        <v>369.3</v>
      </c>
      <c r="C80" s="20" t="s">
        <v>91</v>
      </c>
      <c r="D80" s="46">
        <v>59108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>SUM(D80:N80)</f>
        <v>59108</v>
      </c>
      <c r="P80" s="47">
        <f t="shared" si="13"/>
        <v>0.62848758080979927</v>
      </c>
      <c r="Q80" s="9"/>
    </row>
    <row r="81" spans="1:120">
      <c r="A81" s="12"/>
      <c r="B81" s="25">
        <v>369.9</v>
      </c>
      <c r="C81" s="20" t="s">
        <v>92</v>
      </c>
      <c r="D81" s="46">
        <v>284638</v>
      </c>
      <c r="E81" s="46">
        <v>218175</v>
      </c>
      <c r="F81" s="46">
        <v>15</v>
      </c>
      <c r="G81" s="46">
        <v>249056</v>
      </c>
      <c r="H81" s="46">
        <v>0</v>
      </c>
      <c r="I81" s="46">
        <v>129152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f t="shared" si="15"/>
        <v>881036</v>
      </c>
      <c r="P81" s="47">
        <f t="shared" si="13"/>
        <v>9.3679397754338218</v>
      </c>
      <c r="Q81" s="9"/>
    </row>
    <row r="82" spans="1:120" ht="15.75">
      <c r="A82" s="29" t="s">
        <v>56</v>
      </c>
      <c r="B82" s="30"/>
      <c r="C82" s="31"/>
      <c r="D82" s="32">
        <f t="shared" ref="D82:N82" si="16">SUM(D83:D84)</f>
        <v>3166256</v>
      </c>
      <c r="E82" s="32">
        <f t="shared" si="16"/>
        <v>0</v>
      </c>
      <c r="F82" s="32">
        <f t="shared" si="16"/>
        <v>2025879</v>
      </c>
      <c r="G82" s="32">
        <f t="shared" si="16"/>
        <v>2447977</v>
      </c>
      <c r="H82" s="32">
        <f t="shared" si="16"/>
        <v>0</v>
      </c>
      <c r="I82" s="32">
        <f t="shared" si="16"/>
        <v>3970574</v>
      </c>
      <c r="J82" s="32">
        <f t="shared" si="16"/>
        <v>0</v>
      </c>
      <c r="K82" s="32">
        <f t="shared" si="16"/>
        <v>0</v>
      </c>
      <c r="L82" s="32">
        <f t="shared" si="16"/>
        <v>0</v>
      </c>
      <c r="M82" s="32">
        <f t="shared" si="16"/>
        <v>0</v>
      </c>
      <c r="N82" s="32">
        <f t="shared" si="16"/>
        <v>0</v>
      </c>
      <c r="O82" s="32">
        <f t="shared" si="15"/>
        <v>11610686</v>
      </c>
      <c r="P82" s="45">
        <f t="shared" si="13"/>
        <v>123.45489537257571</v>
      </c>
      <c r="Q82" s="9"/>
    </row>
    <row r="83" spans="1:120">
      <c r="A83" s="12"/>
      <c r="B83" s="25">
        <v>381</v>
      </c>
      <c r="C83" s="20" t="s">
        <v>93</v>
      </c>
      <c r="D83" s="46">
        <v>3166256</v>
      </c>
      <c r="E83" s="46">
        <v>0</v>
      </c>
      <c r="F83" s="46">
        <v>2025879</v>
      </c>
      <c r="G83" s="46">
        <v>2447977</v>
      </c>
      <c r="H83" s="46">
        <v>0</v>
      </c>
      <c r="I83" s="46">
        <v>1317634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f t="shared" si="15"/>
        <v>8957746</v>
      </c>
      <c r="P83" s="47">
        <f t="shared" si="13"/>
        <v>95.246533684926845</v>
      </c>
      <c r="Q83" s="9"/>
    </row>
    <row r="84" spans="1:120" ht="15.75" thickBot="1">
      <c r="A84" s="12"/>
      <c r="B84" s="25">
        <v>389.8</v>
      </c>
      <c r="C84" s="20" t="s">
        <v>95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2652940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f t="shared" si="15"/>
        <v>2652940</v>
      </c>
      <c r="P84" s="47">
        <f t="shared" si="13"/>
        <v>28.208361687648861</v>
      </c>
      <c r="Q84" s="9"/>
    </row>
    <row r="85" spans="1:120" ht="16.5" thickBot="1">
      <c r="A85" s="14" t="s">
        <v>73</v>
      </c>
      <c r="B85" s="23"/>
      <c r="C85" s="22"/>
      <c r="D85" s="15">
        <f t="shared" ref="D85:N85" si="17">SUM(D5,D16,D32,D47,D65,D72,D82)</f>
        <v>118581184</v>
      </c>
      <c r="E85" s="15">
        <f t="shared" si="17"/>
        <v>14081237.32</v>
      </c>
      <c r="F85" s="15">
        <f t="shared" si="17"/>
        <v>6002722</v>
      </c>
      <c r="G85" s="15">
        <f t="shared" si="17"/>
        <v>6807179</v>
      </c>
      <c r="H85" s="15">
        <f t="shared" si="17"/>
        <v>0</v>
      </c>
      <c r="I85" s="15">
        <f t="shared" si="17"/>
        <v>45960278.75</v>
      </c>
      <c r="J85" s="15">
        <f t="shared" si="17"/>
        <v>0</v>
      </c>
      <c r="K85" s="15">
        <f t="shared" si="17"/>
        <v>-61084108</v>
      </c>
      <c r="L85" s="15">
        <f t="shared" si="17"/>
        <v>0</v>
      </c>
      <c r="M85" s="15">
        <f t="shared" si="17"/>
        <v>0</v>
      </c>
      <c r="N85" s="15">
        <f t="shared" si="17"/>
        <v>0</v>
      </c>
      <c r="O85" s="15">
        <f>SUM(D85:N85)</f>
        <v>130348493.06999999</v>
      </c>
      <c r="P85" s="38">
        <f t="shared" si="13"/>
        <v>1385.9783628572643</v>
      </c>
      <c r="Q85" s="6"/>
      <c r="R85" s="2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</row>
    <row r="86" spans="1:120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9"/>
    </row>
    <row r="87" spans="1:120">
      <c r="A87" s="40"/>
      <c r="B87" s="41"/>
      <c r="C87" s="41"/>
      <c r="D87" s="42"/>
      <c r="E87" s="42"/>
      <c r="F87" s="42"/>
      <c r="G87" s="42"/>
      <c r="H87" s="42"/>
      <c r="I87" s="42"/>
      <c r="J87" s="42"/>
      <c r="K87" s="42"/>
      <c r="L87" s="42"/>
      <c r="M87" s="48" t="s">
        <v>188</v>
      </c>
      <c r="N87" s="48"/>
      <c r="O87" s="48"/>
      <c r="P87" s="43">
        <v>94048</v>
      </c>
    </row>
    <row r="88" spans="1:120">
      <c r="A88" s="49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1"/>
    </row>
    <row r="89" spans="1:120" ht="15.75" customHeight="1" thickBot="1">
      <c r="A89" s="52" t="s">
        <v>119</v>
      </c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4"/>
    </row>
  </sheetData>
  <mergeCells count="10">
    <mergeCell ref="M87:O87"/>
    <mergeCell ref="A88:P88"/>
    <mergeCell ref="A89:P8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9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105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171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96</v>
      </c>
      <c r="B3" s="62"/>
      <c r="C3" s="63"/>
      <c r="D3" s="67" t="s">
        <v>50</v>
      </c>
      <c r="E3" s="68"/>
      <c r="F3" s="68"/>
      <c r="G3" s="68"/>
      <c r="H3" s="69"/>
      <c r="I3" s="67" t="s">
        <v>51</v>
      </c>
      <c r="J3" s="69"/>
      <c r="K3" s="67" t="s">
        <v>53</v>
      </c>
      <c r="L3" s="68"/>
      <c r="M3" s="69"/>
      <c r="N3" s="36"/>
      <c r="O3" s="37"/>
      <c r="P3" s="70" t="s">
        <v>172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97</v>
      </c>
      <c r="F4" s="34" t="s">
        <v>98</v>
      </c>
      <c r="G4" s="34" t="s">
        <v>99</v>
      </c>
      <c r="H4" s="34" t="s">
        <v>6</v>
      </c>
      <c r="I4" s="34" t="s">
        <v>7</v>
      </c>
      <c r="J4" s="35" t="s">
        <v>100</v>
      </c>
      <c r="K4" s="35" t="s">
        <v>8</v>
      </c>
      <c r="L4" s="35" t="s">
        <v>9</v>
      </c>
      <c r="M4" s="35" t="s">
        <v>173</v>
      </c>
      <c r="N4" s="35" t="s">
        <v>10</v>
      </c>
      <c r="O4" s="35" t="s">
        <v>174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175</v>
      </c>
      <c r="B5" s="26"/>
      <c r="C5" s="26"/>
      <c r="D5" s="27">
        <f t="shared" ref="D5:N5" si="0">SUM(D6:D15)</f>
        <v>69271549</v>
      </c>
      <c r="E5" s="27">
        <f t="shared" si="0"/>
        <v>5578301</v>
      </c>
      <c r="F5" s="27">
        <f t="shared" si="0"/>
        <v>4054422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1443670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80347942</v>
      </c>
      <c r="P5" s="33">
        <f t="shared" ref="P5:P36" si="1">(O5/P$89)</f>
        <v>867.42606987088141</v>
      </c>
      <c r="Q5" s="6"/>
    </row>
    <row r="6" spans="1:134">
      <c r="A6" s="12"/>
      <c r="B6" s="25">
        <v>311</v>
      </c>
      <c r="C6" s="20" t="s">
        <v>3</v>
      </c>
      <c r="D6" s="46">
        <v>56069688</v>
      </c>
      <c r="E6" s="46">
        <v>1896449</v>
      </c>
      <c r="F6" s="46">
        <v>4054422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62020559</v>
      </c>
      <c r="P6" s="47">
        <f t="shared" si="1"/>
        <v>669.56599516344954</v>
      </c>
      <c r="Q6" s="9"/>
    </row>
    <row r="7" spans="1:134">
      <c r="A7" s="12"/>
      <c r="B7" s="25">
        <v>312.41000000000003</v>
      </c>
      <c r="C7" s="20" t="s">
        <v>176</v>
      </c>
      <c r="D7" s="46">
        <v>0</v>
      </c>
      <c r="E7" s="46">
        <v>1370491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1370491</v>
      </c>
      <c r="P7" s="47">
        <f t="shared" si="1"/>
        <v>14.795644945372889</v>
      </c>
      <c r="Q7" s="9"/>
    </row>
    <row r="8" spans="1:134">
      <c r="A8" s="12"/>
      <c r="B8" s="25">
        <v>312.43</v>
      </c>
      <c r="C8" s="20" t="s">
        <v>177</v>
      </c>
      <c r="D8" s="46">
        <v>0</v>
      </c>
      <c r="E8" s="46">
        <v>86853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86853</v>
      </c>
      <c r="P8" s="47">
        <f t="shared" si="1"/>
        <v>0.93765384117113615</v>
      </c>
      <c r="Q8" s="9"/>
    </row>
    <row r="9" spans="1:134">
      <c r="A9" s="12"/>
      <c r="B9" s="25">
        <v>312.51</v>
      </c>
      <c r="C9" s="20" t="s">
        <v>103</v>
      </c>
      <c r="D9" s="46">
        <v>548161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548161</v>
      </c>
      <c r="L9" s="46">
        <v>0</v>
      </c>
      <c r="M9" s="46">
        <v>0</v>
      </c>
      <c r="N9" s="46">
        <v>0</v>
      </c>
      <c r="O9" s="46">
        <f t="shared" si="2"/>
        <v>1096322</v>
      </c>
      <c r="P9" s="47">
        <f t="shared" si="1"/>
        <v>11.835751608584877</v>
      </c>
      <c r="Q9" s="9"/>
    </row>
    <row r="10" spans="1:134">
      <c r="A10" s="12"/>
      <c r="B10" s="25">
        <v>312.52</v>
      </c>
      <c r="C10" s="20" t="s">
        <v>124</v>
      </c>
      <c r="D10" s="46">
        <v>895509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895509</v>
      </c>
      <c r="L10" s="46">
        <v>0</v>
      </c>
      <c r="M10" s="46">
        <v>0</v>
      </c>
      <c r="N10" s="46">
        <v>0</v>
      </c>
      <c r="O10" s="46">
        <f t="shared" si="2"/>
        <v>1791018</v>
      </c>
      <c r="P10" s="47">
        <f t="shared" si="1"/>
        <v>19.335600466381656</v>
      </c>
      <c r="Q10" s="9"/>
    </row>
    <row r="11" spans="1:134">
      <c r="A11" s="12"/>
      <c r="B11" s="25">
        <v>314.10000000000002</v>
      </c>
      <c r="C11" s="20" t="s">
        <v>14</v>
      </c>
      <c r="D11" s="46">
        <v>7747048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7747048</v>
      </c>
      <c r="P11" s="47">
        <f t="shared" si="1"/>
        <v>83.636135941615933</v>
      </c>
      <c r="Q11" s="9"/>
    </row>
    <row r="12" spans="1:134">
      <c r="A12" s="12"/>
      <c r="B12" s="25">
        <v>314.39999999999998</v>
      </c>
      <c r="C12" s="20" t="s">
        <v>15</v>
      </c>
      <c r="D12" s="46">
        <v>147504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147504</v>
      </c>
      <c r="P12" s="47">
        <f t="shared" si="1"/>
        <v>1.5924342531415987</v>
      </c>
      <c r="Q12" s="9"/>
    </row>
    <row r="13" spans="1:134">
      <c r="A13" s="12"/>
      <c r="B13" s="25">
        <v>315.10000000000002</v>
      </c>
      <c r="C13" s="20" t="s">
        <v>178</v>
      </c>
      <c r="D13" s="46">
        <v>3019943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3019943</v>
      </c>
      <c r="P13" s="47">
        <f t="shared" si="1"/>
        <v>32.602917044522172</v>
      </c>
      <c r="Q13" s="9"/>
    </row>
    <row r="14" spans="1:134">
      <c r="A14" s="12"/>
      <c r="B14" s="25">
        <v>316</v>
      </c>
      <c r="C14" s="20" t="s">
        <v>126</v>
      </c>
      <c r="D14" s="46">
        <v>843696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843696</v>
      </c>
      <c r="P14" s="47">
        <f t="shared" si="1"/>
        <v>9.1084337349397586</v>
      </c>
      <c r="Q14" s="9"/>
    </row>
    <row r="15" spans="1:134">
      <c r="A15" s="12"/>
      <c r="B15" s="25">
        <v>319.89999999999998</v>
      </c>
      <c r="C15" s="20" t="s">
        <v>18</v>
      </c>
      <c r="D15" s="46">
        <v>0</v>
      </c>
      <c r="E15" s="46">
        <v>2224508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2224508</v>
      </c>
      <c r="P15" s="47">
        <f t="shared" si="1"/>
        <v>24.015502871701862</v>
      </c>
      <c r="Q15" s="9"/>
    </row>
    <row r="16" spans="1:134" ht="15.75">
      <c r="A16" s="29" t="s">
        <v>19</v>
      </c>
      <c r="B16" s="30"/>
      <c r="C16" s="31"/>
      <c r="D16" s="32">
        <f t="shared" ref="D16:N16" si="3">SUM(D17:D31)</f>
        <v>11506507</v>
      </c>
      <c r="E16" s="32">
        <f t="shared" si="3"/>
        <v>9966047</v>
      </c>
      <c r="F16" s="32">
        <f t="shared" si="3"/>
        <v>24991</v>
      </c>
      <c r="G16" s="32">
        <f t="shared" si="3"/>
        <v>0</v>
      </c>
      <c r="H16" s="32">
        <f t="shared" si="3"/>
        <v>0</v>
      </c>
      <c r="I16" s="32">
        <f t="shared" si="3"/>
        <v>4023674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4">
        <f>SUM(D16:N16)</f>
        <v>25521219</v>
      </c>
      <c r="P16" s="45">
        <f t="shared" si="1"/>
        <v>275.52380489700738</v>
      </c>
      <c r="Q16" s="10"/>
    </row>
    <row r="17" spans="1:17">
      <c r="A17" s="12"/>
      <c r="B17" s="25">
        <v>322</v>
      </c>
      <c r="C17" s="20" t="s">
        <v>179</v>
      </c>
      <c r="D17" s="46">
        <v>2452909</v>
      </c>
      <c r="E17" s="46">
        <v>7205848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9658757</v>
      </c>
      <c r="P17" s="47">
        <f t="shared" si="1"/>
        <v>104.27470095435505</v>
      </c>
      <c r="Q17" s="9"/>
    </row>
    <row r="18" spans="1:17">
      <c r="A18" s="12"/>
      <c r="B18" s="25">
        <v>323.10000000000002</v>
      </c>
      <c r="C18" s="20" t="s">
        <v>20</v>
      </c>
      <c r="D18" s="46">
        <v>5837709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31" si="4">SUM(D18:N18)</f>
        <v>5837709</v>
      </c>
      <c r="P18" s="47">
        <f t="shared" si="1"/>
        <v>63.023157144707866</v>
      </c>
      <c r="Q18" s="9"/>
    </row>
    <row r="19" spans="1:17">
      <c r="A19" s="12"/>
      <c r="B19" s="25">
        <v>323.39999999999998</v>
      </c>
      <c r="C19" s="20" t="s">
        <v>21</v>
      </c>
      <c r="D19" s="46">
        <v>43242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43242</v>
      </c>
      <c r="P19" s="47">
        <f t="shared" si="1"/>
        <v>0.46683508226454201</v>
      </c>
      <c r="Q19" s="9"/>
    </row>
    <row r="20" spans="1:17">
      <c r="A20" s="12"/>
      <c r="B20" s="25">
        <v>323.7</v>
      </c>
      <c r="C20" s="20" t="s">
        <v>22</v>
      </c>
      <c r="D20" s="46">
        <v>2850272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2850272</v>
      </c>
      <c r="P20" s="47">
        <f t="shared" si="1"/>
        <v>30.771170704322667</v>
      </c>
      <c r="Q20" s="9"/>
    </row>
    <row r="21" spans="1:17">
      <c r="A21" s="12"/>
      <c r="B21" s="25">
        <v>323.89999999999998</v>
      </c>
      <c r="C21" s="20" t="s">
        <v>23</v>
      </c>
      <c r="D21" s="46">
        <v>121218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121218</v>
      </c>
      <c r="P21" s="47">
        <f t="shared" si="1"/>
        <v>1.3086539707215961</v>
      </c>
      <c r="Q21" s="9"/>
    </row>
    <row r="22" spans="1:17">
      <c r="A22" s="12"/>
      <c r="B22" s="25">
        <v>324.11</v>
      </c>
      <c r="C22" s="20" t="s">
        <v>153</v>
      </c>
      <c r="D22" s="46">
        <v>0</v>
      </c>
      <c r="E22" s="46">
        <v>1296091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1296091</v>
      </c>
      <c r="P22" s="47">
        <f t="shared" si="1"/>
        <v>13.992432093967267</v>
      </c>
      <c r="Q22" s="9"/>
    </row>
    <row r="23" spans="1:17">
      <c r="A23" s="12"/>
      <c r="B23" s="25">
        <v>324.12</v>
      </c>
      <c r="C23" s="20" t="s">
        <v>157</v>
      </c>
      <c r="D23" s="46">
        <v>0</v>
      </c>
      <c r="E23" s="46">
        <v>27579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27579</v>
      </c>
      <c r="P23" s="47">
        <f t="shared" si="1"/>
        <v>0.29773934447467287</v>
      </c>
      <c r="Q23" s="9"/>
    </row>
    <row r="24" spans="1:17">
      <c r="A24" s="12"/>
      <c r="B24" s="25">
        <v>324.20999999999998</v>
      </c>
      <c r="C24" s="20" t="s">
        <v>24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28375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28375</v>
      </c>
      <c r="P24" s="47">
        <f t="shared" si="1"/>
        <v>0.30633285831498036</v>
      </c>
      <c r="Q24" s="9"/>
    </row>
    <row r="25" spans="1:17">
      <c r="A25" s="12"/>
      <c r="B25" s="25">
        <v>324.22000000000003</v>
      </c>
      <c r="C25" s="20" t="s">
        <v>114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2693412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2693412</v>
      </c>
      <c r="P25" s="47">
        <f t="shared" si="1"/>
        <v>29.077730275942478</v>
      </c>
      <c r="Q25" s="9"/>
    </row>
    <row r="26" spans="1:17">
      <c r="A26" s="12"/>
      <c r="B26" s="25">
        <v>324.61</v>
      </c>
      <c r="C26" s="20" t="s">
        <v>115</v>
      </c>
      <c r="D26" s="46">
        <v>0</v>
      </c>
      <c r="E26" s="46">
        <v>759859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759859</v>
      </c>
      <c r="P26" s="47">
        <f t="shared" si="1"/>
        <v>8.2033402426911941</v>
      </c>
      <c r="Q26" s="9"/>
    </row>
    <row r="27" spans="1:17">
      <c r="A27" s="12"/>
      <c r="B27" s="25">
        <v>324.91000000000003</v>
      </c>
      <c r="C27" s="20" t="s">
        <v>25</v>
      </c>
      <c r="D27" s="46">
        <v>0</v>
      </c>
      <c r="E27" s="46">
        <v>433615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433615</v>
      </c>
      <c r="P27" s="47">
        <f t="shared" si="1"/>
        <v>4.6812518892775401</v>
      </c>
      <c r="Q27" s="9"/>
    </row>
    <row r="28" spans="1:17">
      <c r="A28" s="12"/>
      <c r="B28" s="25">
        <v>324.92</v>
      </c>
      <c r="C28" s="20" t="s">
        <v>158</v>
      </c>
      <c r="D28" s="46">
        <v>0</v>
      </c>
      <c r="E28" s="46">
        <v>9415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9415</v>
      </c>
      <c r="P28" s="47">
        <f t="shared" si="1"/>
        <v>0.10164313166645075</v>
      </c>
      <c r="Q28" s="9"/>
    </row>
    <row r="29" spans="1:17">
      <c r="A29" s="12"/>
      <c r="B29" s="25">
        <v>325.10000000000002</v>
      </c>
      <c r="C29" s="20" t="s">
        <v>26</v>
      </c>
      <c r="D29" s="46">
        <v>0</v>
      </c>
      <c r="E29" s="46">
        <v>0</v>
      </c>
      <c r="F29" s="46">
        <v>24991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24991</v>
      </c>
      <c r="P29" s="47">
        <f t="shared" si="1"/>
        <v>0.26979962862201495</v>
      </c>
      <c r="Q29" s="9"/>
    </row>
    <row r="30" spans="1:17">
      <c r="A30" s="12"/>
      <c r="B30" s="25">
        <v>325.2</v>
      </c>
      <c r="C30" s="20" t="s">
        <v>154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1301887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1301887</v>
      </c>
      <c r="P30" s="47">
        <f t="shared" si="1"/>
        <v>14.055004966100963</v>
      </c>
      <c r="Q30" s="9"/>
    </row>
    <row r="31" spans="1:17">
      <c r="A31" s="12"/>
      <c r="B31" s="25">
        <v>329.5</v>
      </c>
      <c r="C31" s="20" t="s">
        <v>180</v>
      </c>
      <c r="D31" s="46">
        <v>201157</v>
      </c>
      <c r="E31" s="46">
        <v>233640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434797</v>
      </c>
      <c r="P31" s="47">
        <f t="shared" si="1"/>
        <v>4.6940126095780972</v>
      </c>
      <c r="Q31" s="9"/>
    </row>
    <row r="32" spans="1:17" ht="15.75">
      <c r="A32" s="29" t="s">
        <v>181</v>
      </c>
      <c r="B32" s="30"/>
      <c r="C32" s="31"/>
      <c r="D32" s="32">
        <f t="shared" ref="D32:N32" si="5">SUM(D33:D46)</f>
        <v>10698747</v>
      </c>
      <c r="E32" s="32">
        <f t="shared" si="5"/>
        <v>2529015</v>
      </c>
      <c r="F32" s="32">
        <f t="shared" si="5"/>
        <v>0</v>
      </c>
      <c r="G32" s="32">
        <f t="shared" si="5"/>
        <v>3937697</v>
      </c>
      <c r="H32" s="32">
        <f t="shared" si="5"/>
        <v>0</v>
      </c>
      <c r="I32" s="32">
        <f t="shared" si="5"/>
        <v>0</v>
      </c>
      <c r="J32" s="32">
        <f t="shared" si="5"/>
        <v>0</v>
      </c>
      <c r="K32" s="32">
        <f t="shared" si="5"/>
        <v>0</v>
      </c>
      <c r="L32" s="32">
        <f t="shared" si="5"/>
        <v>0</v>
      </c>
      <c r="M32" s="32">
        <f t="shared" si="5"/>
        <v>0</v>
      </c>
      <c r="N32" s="32">
        <f t="shared" si="5"/>
        <v>0</v>
      </c>
      <c r="O32" s="44">
        <f>SUM(D32:N32)</f>
        <v>17165459</v>
      </c>
      <c r="P32" s="45">
        <f t="shared" si="1"/>
        <v>185.31609232629444</v>
      </c>
      <c r="Q32" s="10"/>
    </row>
    <row r="33" spans="1:17">
      <c r="A33" s="12"/>
      <c r="B33" s="25">
        <v>331.2</v>
      </c>
      <c r="C33" s="20" t="s">
        <v>28</v>
      </c>
      <c r="D33" s="46">
        <v>156905</v>
      </c>
      <c r="E33" s="46">
        <v>0</v>
      </c>
      <c r="F33" s="46">
        <v>0</v>
      </c>
      <c r="G33" s="46">
        <v>165582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322487</v>
      </c>
      <c r="P33" s="47">
        <f t="shared" si="1"/>
        <v>3.4815282635920024</v>
      </c>
      <c r="Q33" s="9"/>
    </row>
    <row r="34" spans="1:17">
      <c r="A34" s="12"/>
      <c r="B34" s="25">
        <v>331.39</v>
      </c>
      <c r="C34" s="20" t="s">
        <v>33</v>
      </c>
      <c r="D34" s="46">
        <v>0</v>
      </c>
      <c r="E34" s="46">
        <v>510709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41" si="6">SUM(D34:N34)</f>
        <v>510709</v>
      </c>
      <c r="P34" s="47">
        <f t="shared" si="1"/>
        <v>5.5135488189316408</v>
      </c>
      <c r="Q34" s="9"/>
    </row>
    <row r="35" spans="1:17">
      <c r="A35" s="12"/>
      <c r="B35" s="25">
        <v>331.5</v>
      </c>
      <c r="C35" s="20" t="s">
        <v>30</v>
      </c>
      <c r="D35" s="46">
        <v>118165</v>
      </c>
      <c r="E35" s="46">
        <v>0</v>
      </c>
      <c r="F35" s="46">
        <v>0</v>
      </c>
      <c r="G35" s="46">
        <v>1273021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1391186</v>
      </c>
      <c r="P35" s="47">
        <f t="shared" si="1"/>
        <v>15.019065509349225</v>
      </c>
      <c r="Q35" s="9"/>
    </row>
    <row r="36" spans="1:17">
      <c r="A36" s="12"/>
      <c r="B36" s="25">
        <v>334.5</v>
      </c>
      <c r="C36" s="20" t="s">
        <v>38</v>
      </c>
      <c r="D36" s="46">
        <v>161</v>
      </c>
      <c r="E36" s="46">
        <v>1280003</v>
      </c>
      <c r="F36" s="46">
        <v>0</v>
      </c>
      <c r="G36" s="46">
        <v>174600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1454764</v>
      </c>
      <c r="P36" s="47">
        <f t="shared" si="1"/>
        <v>15.705445437664636</v>
      </c>
      <c r="Q36" s="9"/>
    </row>
    <row r="37" spans="1:17">
      <c r="A37" s="12"/>
      <c r="B37" s="25">
        <v>335.125</v>
      </c>
      <c r="C37" s="20" t="s">
        <v>182</v>
      </c>
      <c r="D37" s="46">
        <v>2621847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2621847</v>
      </c>
      <c r="P37" s="47">
        <f t="shared" ref="P37:P68" si="7">(O37/P$89)</f>
        <v>28.30512372068921</v>
      </c>
      <c r="Q37" s="9"/>
    </row>
    <row r="38" spans="1:17">
      <c r="A38" s="12"/>
      <c r="B38" s="25">
        <v>335.14</v>
      </c>
      <c r="C38" s="20" t="s">
        <v>128</v>
      </c>
      <c r="D38" s="46">
        <v>835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835</v>
      </c>
      <c r="P38" s="47">
        <f t="shared" si="7"/>
        <v>9.0145528349958974E-3</v>
      </c>
      <c r="Q38" s="9"/>
    </row>
    <row r="39" spans="1:17">
      <c r="A39" s="12"/>
      <c r="B39" s="25">
        <v>335.15</v>
      </c>
      <c r="C39" s="20" t="s">
        <v>129</v>
      </c>
      <c r="D39" s="46">
        <v>32325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32325</v>
      </c>
      <c r="P39" s="47">
        <f t="shared" si="7"/>
        <v>0.34897655136675737</v>
      </c>
      <c r="Q39" s="9"/>
    </row>
    <row r="40" spans="1:17">
      <c r="A40" s="12"/>
      <c r="B40" s="25">
        <v>335.18</v>
      </c>
      <c r="C40" s="20" t="s">
        <v>183</v>
      </c>
      <c r="D40" s="46">
        <v>6442785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6442785</v>
      </c>
      <c r="P40" s="47">
        <f t="shared" si="7"/>
        <v>69.555479984453939</v>
      </c>
      <c r="Q40" s="9"/>
    </row>
    <row r="41" spans="1:17">
      <c r="A41" s="12"/>
      <c r="B41" s="25">
        <v>335.21</v>
      </c>
      <c r="C41" s="20" t="s">
        <v>45</v>
      </c>
      <c r="D41" s="46">
        <v>6450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6450</v>
      </c>
      <c r="P41" s="47">
        <f t="shared" si="7"/>
        <v>6.9633372198471308E-2</v>
      </c>
      <c r="Q41" s="9"/>
    </row>
    <row r="42" spans="1:17">
      <c r="A42" s="12"/>
      <c r="B42" s="25">
        <v>335.45</v>
      </c>
      <c r="C42" s="20" t="s">
        <v>184</v>
      </c>
      <c r="D42" s="46">
        <v>44429</v>
      </c>
      <c r="E42" s="46">
        <v>738303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:O47" si="8">SUM(D42:N42)</f>
        <v>782732</v>
      </c>
      <c r="P42" s="47">
        <f t="shared" si="7"/>
        <v>8.45027421514013</v>
      </c>
      <c r="Q42" s="9"/>
    </row>
    <row r="43" spans="1:17">
      <c r="A43" s="12"/>
      <c r="B43" s="25">
        <v>337.2</v>
      </c>
      <c r="C43" s="20" t="s">
        <v>47</v>
      </c>
      <c r="D43" s="46">
        <v>841200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841200</v>
      </c>
      <c r="P43" s="47">
        <f t="shared" si="7"/>
        <v>9.0814872392796993</v>
      </c>
      <c r="Q43" s="9"/>
    </row>
    <row r="44" spans="1:17">
      <c r="A44" s="12"/>
      <c r="B44" s="25">
        <v>337.9</v>
      </c>
      <c r="C44" s="20" t="s">
        <v>48</v>
      </c>
      <c r="D44" s="46">
        <v>0</v>
      </c>
      <c r="E44" s="46">
        <v>0</v>
      </c>
      <c r="F44" s="46">
        <v>0</v>
      </c>
      <c r="G44" s="46">
        <v>2324494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2324494</v>
      </c>
      <c r="P44" s="47">
        <f t="shared" si="7"/>
        <v>25.094938895366411</v>
      </c>
      <c r="Q44" s="9"/>
    </row>
    <row r="45" spans="1:17">
      <c r="A45" s="12"/>
      <c r="B45" s="25">
        <v>338</v>
      </c>
      <c r="C45" s="20" t="s">
        <v>49</v>
      </c>
      <c r="D45" s="46">
        <v>335106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335106</v>
      </c>
      <c r="P45" s="47">
        <f t="shared" si="7"/>
        <v>3.6177613680528564</v>
      </c>
      <c r="Q45" s="9"/>
    </row>
    <row r="46" spans="1:17">
      <c r="A46" s="12"/>
      <c r="B46" s="25">
        <v>339</v>
      </c>
      <c r="C46" s="20" t="s">
        <v>110</v>
      </c>
      <c r="D46" s="46">
        <v>98539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8"/>
        <v>98539</v>
      </c>
      <c r="P46" s="47">
        <f t="shared" si="7"/>
        <v>1.0638143973744441</v>
      </c>
      <c r="Q46" s="9"/>
    </row>
    <row r="47" spans="1:17" ht="15.75">
      <c r="A47" s="29" t="s">
        <v>54</v>
      </c>
      <c r="B47" s="30"/>
      <c r="C47" s="31"/>
      <c r="D47" s="32">
        <f t="shared" ref="D47:N47" si="9">SUM(D48:D64)</f>
        <v>16541302</v>
      </c>
      <c r="E47" s="32">
        <f t="shared" si="9"/>
        <v>206414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42214644</v>
      </c>
      <c r="J47" s="32">
        <f t="shared" si="9"/>
        <v>0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 t="shared" si="9"/>
        <v>0</v>
      </c>
      <c r="O47" s="32">
        <f t="shared" si="8"/>
        <v>58962360</v>
      </c>
      <c r="P47" s="45">
        <f t="shared" si="7"/>
        <v>636.5500712527529</v>
      </c>
      <c r="Q47" s="10"/>
    </row>
    <row r="48" spans="1:17">
      <c r="A48" s="12"/>
      <c r="B48" s="25">
        <v>341.9</v>
      </c>
      <c r="C48" s="20" t="s">
        <v>131</v>
      </c>
      <c r="D48" s="46">
        <v>184737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64" si="10">SUM(D48:N48)</f>
        <v>184737</v>
      </c>
      <c r="P48" s="47">
        <f t="shared" si="7"/>
        <v>1.9943969426091464</v>
      </c>
      <c r="Q48" s="9"/>
    </row>
    <row r="49" spans="1:17">
      <c r="A49" s="12"/>
      <c r="B49" s="25">
        <v>342.1</v>
      </c>
      <c r="C49" s="20" t="s">
        <v>58</v>
      </c>
      <c r="D49" s="46">
        <v>1107405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1107405</v>
      </c>
      <c r="P49" s="47">
        <f t="shared" si="7"/>
        <v>11.955402254178003</v>
      </c>
      <c r="Q49" s="9"/>
    </row>
    <row r="50" spans="1:17">
      <c r="A50" s="12"/>
      <c r="B50" s="25">
        <v>342.2</v>
      </c>
      <c r="C50" s="20" t="s">
        <v>59</v>
      </c>
      <c r="D50" s="46">
        <v>670664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670664</v>
      </c>
      <c r="P50" s="47">
        <f t="shared" si="7"/>
        <v>7.2404024700954359</v>
      </c>
      <c r="Q50" s="9"/>
    </row>
    <row r="51" spans="1:17">
      <c r="A51" s="12"/>
      <c r="B51" s="25">
        <v>342.5</v>
      </c>
      <c r="C51" s="20" t="s">
        <v>60</v>
      </c>
      <c r="D51" s="46">
        <v>232214</v>
      </c>
      <c r="E51" s="46">
        <v>166850</v>
      </c>
      <c r="F51" s="46">
        <v>0</v>
      </c>
      <c r="G51" s="46">
        <v>0</v>
      </c>
      <c r="H51" s="46">
        <v>0</v>
      </c>
      <c r="I51" s="46">
        <v>25184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424248</v>
      </c>
      <c r="P51" s="47">
        <f t="shared" si="7"/>
        <v>4.5801269594507064</v>
      </c>
      <c r="Q51" s="9"/>
    </row>
    <row r="52" spans="1:17">
      <c r="A52" s="12"/>
      <c r="B52" s="25">
        <v>342.6</v>
      </c>
      <c r="C52" s="20" t="s">
        <v>61</v>
      </c>
      <c r="D52" s="46">
        <v>1902608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1902608</v>
      </c>
      <c r="P52" s="47">
        <f t="shared" si="7"/>
        <v>20.540311784773504</v>
      </c>
      <c r="Q52" s="9"/>
    </row>
    <row r="53" spans="1:17">
      <c r="A53" s="12"/>
      <c r="B53" s="25">
        <v>343.3</v>
      </c>
      <c r="C53" s="20" t="s">
        <v>62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17121590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17121590</v>
      </c>
      <c r="P53" s="47">
        <f t="shared" si="7"/>
        <v>184.8424882324999</v>
      </c>
      <c r="Q53" s="9"/>
    </row>
    <row r="54" spans="1:17">
      <c r="A54" s="12"/>
      <c r="B54" s="25">
        <v>343.4</v>
      </c>
      <c r="C54" s="20" t="s">
        <v>63</v>
      </c>
      <c r="D54" s="46">
        <v>3599688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3599688</v>
      </c>
      <c r="P54" s="47">
        <f t="shared" si="7"/>
        <v>38.861769659282288</v>
      </c>
      <c r="Q54" s="9"/>
    </row>
    <row r="55" spans="1:17">
      <c r="A55" s="12"/>
      <c r="B55" s="25">
        <v>343.5</v>
      </c>
      <c r="C55" s="20" t="s">
        <v>64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20521780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20521780</v>
      </c>
      <c r="P55" s="47">
        <f t="shared" si="7"/>
        <v>221.55050308761929</v>
      </c>
      <c r="Q55" s="9"/>
    </row>
    <row r="56" spans="1:17">
      <c r="A56" s="12"/>
      <c r="B56" s="25">
        <v>343.6</v>
      </c>
      <c r="C56" s="20" t="s">
        <v>65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342971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342971</v>
      </c>
      <c r="P56" s="47">
        <f t="shared" si="7"/>
        <v>3.702670898648357</v>
      </c>
      <c r="Q56" s="9"/>
    </row>
    <row r="57" spans="1:17">
      <c r="A57" s="12"/>
      <c r="B57" s="25">
        <v>343.7</v>
      </c>
      <c r="C57" s="20" t="s">
        <v>66</v>
      </c>
      <c r="D57" s="46">
        <v>757445</v>
      </c>
      <c r="E57" s="46">
        <v>0</v>
      </c>
      <c r="F57" s="46">
        <v>0</v>
      </c>
      <c r="G57" s="46">
        <v>0</v>
      </c>
      <c r="H57" s="46">
        <v>0</v>
      </c>
      <c r="I57" s="46">
        <v>2875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760320</v>
      </c>
      <c r="P57" s="47">
        <f t="shared" si="7"/>
        <v>8.2083171395258461</v>
      </c>
      <c r="Q57" s="9"/>
    </row>
    <row r="58" spans="1:17">
      <c r="A58" s="12"/>
      <c r="B58" s="25">
        <v>343.9</v>
      </c>
      <c r="C58" s="20" t="s">
        <v>67</v>
      </c>
      <c r="D58" s="46">
        <v>103644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103644</v>
      </c>
      <c r="P58" s="47">
        <f t="shared" si="7"/>
        <v>1.1189273221919938</v>
      </c>
      <c r="Q58" s="9"/>
    </row>
    <row r="59" spans="1:17">
      <c r="A59" s="12"/>
      <c r="B59" s="25">
        <v>344.9</v>
      </c>
      <c r="C59" s="20" t="s">
        <v>133</v>
      </c>
      <c r="D59" s="46">
        <v>25318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25318</v>
      </c>
      <c r="P59" s="47">
        <f t="shared" si="7"/>
        <v>0.27332987865440256</v>
      </c>
      <c r="Q59" s="9"/>
    </row>
    <row r="60" spans="1:17">
      <c r="A60" s="12"/>
      <c r="B60" s="25">
        <v>345.1</v>
      </c>
      <c r="C60" s="20" t="s">
        <v>69</v>
      </c>
      <c r="D60" s="46">
        <v>65965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65965</v>
      </c>
      <c r="P60" s="47">
        <f t="shared" si="7"/>
        <v>0.71214967396467588</v>
      </c>
      <c r="Q60" s="9"/>
    </row>
    <row r="61" spans="1:17">
      <c r="A61" s="12"/>
      <c r="B61" s="25">
        <v>347.1</v>
      </c>
      <c r="C61" s="20" t="s">
        <v>70</v>
      </c>
      <c r="D61" s="46">
        <v>470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0"/>
        <v>470</v>
      </c>
      <c r="P61" s="47">
        <f t="shared" si="7"/>
        <v>5.0740596795785294E-3</v>
      </c>
      <c r="Q61" s="9"/>
    </row>
    <row r="62" spans="1:17">
      <c r="A62" s="12"/>
      <c r="B62" s="25">
        <v>347.2</v>
      </c>
      <c r="C62" s="20" t="s">
        <v>71</v>
      </c>
      <c r="D62" s="46">
        <v>398949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0"/>
        <v>398949</v>
      </c>
      <c r="P62" s="47">
        <f t="shared" si="7"/>
        <v>4.3070022023578183</v>
      </c>
      <c r="Q62" s="9"/>
    </row>
    <row r="63" spans="1:17">
      <c r="A63" s="12"/>
      <c r="B63" s="25">
        <v>347.5</v>
      </c>
      <c r="C63" s="20" t="s">
        <v>72</v>
      </c>
      <c r="D63" s="46">
        <v>1004948</v>
      </c>
      <c r="E63" s="46">
        <v>0</v>
      </c>
      <c r="F63" s="46">
        <v>0</v>
      </c>
      <c r="G63" s="46">
        <v>0</v>
      </c>
      <c r="H63" s="46">
        <v>0</v>
      </c>
      <c r="I63" s="46">
        <v>4063408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0"/>
        <v>5068356</v>
      </c>
      <c r="P63" s="47">
        <f t="shared" si="7"/>
        <v>54.717320896489184</v>
      </c>
      <c r="Q63" s="9"/>
    </row>
    <row r="64" spans="1:17">
      <c r="A64" s="12"/>
      <c r="B64" s="25">
        <v>349</v>
      </c>
      <c r="C64" s="20" t="s">
        <v>185</v>
      </c>
      <c r="D64" s="46">
        <v>6487247</v>
      </c>
      <c r="E64" s="46">
        <v>39564</v>
      </c>
      <c r="F64" s="46">
        <v>0</v>
      </c>
      <c r="G64" s="46">
        <v>0</v>
      </c>
      <c r="H64" s="46">
        <v>0</v>
      </c>
      <c r="I64" s="46">
        <v>136836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0"/>
        <v>6663647</v>
      </c>
      <c r="P64" s="47">
        <f t="shared" si="7"/>
        <v>71.939877790732822</v>
      </c>
      <c r="Q64" s="9"/>
    </row>
    <row r="65" spans="1:17" ht="15.75">
      <c r="A65" s="29" t="s">
        <v>55</v>
      </c>
      <c r="B65" s="30"/>
      <c r="C65" s="31"/>
      <c r="D65" s="32">
        <f t="shared" ref="D65:N65" si="11">SUM(D66:D71)</f>
        <v>751454</v>
      </c>
      <c r="E65" s="32">
        <f t="shared" si="11"/>
        <v>512572</v>
      </c>
      <c r="F65" s="32">
        <f t="shared" si="11"/>
        <v>0</v>
      </c>
      <c r="G65" s="32">
        <f t="shared" si="11"/>
        <v>0</v>
      </c>
      <c r="H65" s="32">
        <f t="shared" si="11"/>
        <v>0</v>
      </c>
      <c r="I65" s="32">
        <f t="shared" si="11"/>
        <v>0</v>
      </c>
      <c r="J65" s="32">
        <f t="shared" si="11"/>
        <v>0</v>
      </c>
      <c r="K65" s="32">
        <f t="shared" si="11"/>
        <v>0</v>
      </c>
      <c r="L65" s="32">
        <f t="shared" si="11"/>
        <v>0</v>
      </c>
      <c r="M65" s="32">
        <f t="shared" si="11"/>
        <v>0</v>
      </c>
      <c r="N65" s="32">
        <f t="shared" si="11"/>
        <v>0</v>
      </c>
      <c r="O65" s="32">
        <f t="shared" ref="O65:O73" si="12">SUM(D65:N65)</f>
        <v>1264026</v>
      </c>
      <c r="P65" s="45">
        <f t="shared" si="7"/>
        <v>13.646262469231766</v>
      </c>
      <c r="Q65" s="10"/>
    </row>
    <row r="66" spans="1:17">
      <c r="A66" s="13"/>
      <c r="B66" s="39">
        <v>351.1</v>
      </c>
      <c r="C66" s="21" t="s">
        <v>75</v>
      </c>
      <c r="D66" s="46">
        <v>169682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2"/>
        <v>169682</v>
      </c>
      <c r="P66" s="47">
        <f t="shared" si="7"/>
        <v>1.8318650947877531</v>
      </c>
      <c r="Q66" s="9"/>
    </row>
    <row r="67" spans="1:17">
      <c r="A67" s="13"/>
      <c r="B67" s="39">
        <v>351.3</v>
      </c>
      <c r="C67" s="21" t="s">
        <v>76</v>
      </c>
      <c r="D67" s="46">
        <v>8353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2"/>
        <v>8353</v>
      </c>
      <c r="P67" s="47">
        <f t="shared" si="7"/>
        <v>9.0177915964935004E-2</v>
      </c>
      <c r="Q67" s="9"/>
    </row>
    <row r="68" spans="1:17">
      <c r="A68" s="13"/>
      <c r="B68" s="39">
        <v>352</v>
      </c>
      <c r="C68" s="21" t="s">
        <v>77</v>
      </c>
      <c r="D68" s="46">
        <v>306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2"/>
        <v>306</v>
      </c>
      <c r="P68" s="47">
        <f t="shared" si="7"/>
        <v>3.3035367275553828E-3</v>
      </c>
      <c r="Q68" s="9"/>
    </row>
    <row r="69" spans="1:17">
      <c r="A69" s="13"/>
      <c r="B69" s="39">
        <v>354</v>
      </c>
      <c r="C69" s="21" t="s">
        <v>78</v>
      </c>
      <c r="D69" s="46">
        <v>573113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2"/>
        <v>573113</v>
      </c>
      <c r="P69" s="47">
        <f t="shared" ref="P69:P87" si="13">(O69/P$89)</f>
        <v>6.1872543939197655</v>
      </c>
      <c r="Q69" s="9"/>
    </row>
    <row r="70" spans="1:17">
      <c r="A70" s="13"/>
      <c r="B70" s="39">
        <v>356</v>
      </c>
      <c r="C70" s="21" t="s">
        <v>80</v>
      </c>
      <c r="D70" s="46">
        <v>0</v>
      </c>
      <c r="E70" s="46">
        <v>385530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2"/>
        <v>385530</v>
      </c>
      <c r="P70" s="47">
        <f t="shared" si="13"/>
        <v>4.1621324005700222</v>
      </c>
      <c r="Q70" s="9"/>
    </row>
    <row r="71" spans="1:17">
      <c r="A71" s="13"/>
      <c r="B71" s="39">
        <v>359</v>
      </c>
      <c r="C71" s="21" t="s">
        <v>111</v>
      </c>
      <c r="D71" s="46">
        <v>0</v>
      </c>
      <c r="E71" s="46">
        <v>127042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2"/>
        <v>127042</v>
      </c>
      <c r="P71" s="47">
        <f t="shared" si="13"/>
        <v>1.3715291272617351</v>
      </c>
      <c r="Q71" s="9"/>
    </row>
    <row r="72" spans="1:17" ht="15.75">
      <c r="A72" s="29" t="s">
        <v>4</v>
      </c>
      <c r="B72" s="30"/>
      <c r="C72" s="31"/>
      <c r="D72" s="32">
        <f t="shared" ref="D72:N72" si="14">SUM(D73:D83)</f>
        <v>2299389</v>
      </c>
      <c r="E72" s="32">
        <f t="shared" si="14"/>
        <v>326770</v>
      </c>
      <c r="F72" s="32">
        <f t="shared" si="14"/>
        <v>15376</v>
      </c>
      <c r="G72" s="32">
        <f t="shared" si="14"/>
        <v>229610</v>
      </c>
      <c r="H72" s="32">
        <f t="shared" si="14"/>
        <v>0</v>
      </c>
      <c r="I72" s="32">
        <f t="shared" si="14"/>
        <v>367779</v>
      </c>
      <c r="J72" s="32">
        <f t="shared" si="14"/>
        <v>0</v>
      </c>
      <c r="K72" s="32">
        <f t="shared" si="14"/>
        <v>108910968</v>
      </c>
      <c r="L72" s="32">
        <f t="shared" si="14"/>
        <v>0</v>
      </c>
      <c r="M72" s="32">
        <f t="shared" si="14"/>
        <v>0</v>
      </c>
      <c r="N72" s="32">
        <f t="shared" si="14"/>
        <v>0</v>
      </c>
      <c r="O72" s="32">
        <f t="shared" si="12"/>
        <v>112149892</v>
      </c>
      <c r="P72" s="45">
        <f t="shared" si="13"/>
        <v>1210.7558405665673</v>
      </c>
      <c r="Q72" s="10"/>
    </row>
    <row r="73" spans="1:17">
      <c r="A73" s="12"/>
      <c r="B73" s="25">
        <v>361.1</v>
      </c>
      <c r="C73" s="20" t="s">
        <v>82</v>
      </c>
      <c r="D73" s="46">
        <v>455976</v>
      </c>
      <c r="E73" s="46">
        <v>56179</v>
      </c>
      <c r="F73" s="46">
        <v>15376</v>
      </c>
      <c r="G73" s="46">
        <v>66170</v>
      </c>
      <c r="H73" s="46">
        <v>0</v>
      </c>
      <c r="I73" s="46">
        <v>290858</v>
      </c>
      <c r="J73" s="46">
        <v>0</v>
      </c>
      <c r="K73" s="46">
        <v>2919768</v>
      </c>
      <c r="L73" s="46">
        <v>0</v>
      </c>
      <c r="M73" s="46">
        <v>0</v>
      </c>
      <c r="N73" s="46">
        <v>0</v>
      </c>
      <c r="O73" s="46">
        <f t="shared" si="12"/>
        <v>3804327</v>
      </c>
      <c r="P73" s="47">
        <f t="shared" si="13"/>
        <v>41.07102603964244</v>
      </c>
      <c r="Q73" s="9"/>
    </row>
    <row r="74" spans="1:17">
      <c r="A74" s="12"/>
      <c r="B74" s="25">
        <v>361.2</v>
      </c>
      <c r="C74" s="20" t="s">
        <v>83</v>
      </c>
      <c r="D74" s="46">
        <v>0</v>
      </c>
      <c r="E74" s="46">
        <v>0</v>
      </c>
      <c r="F74" s="46">
        <v>0</v>
      </c>
      <c r="G74" s="46">
        <v>324</v>
      </c>
      <c r="H74" s="46">
        <v>0</v>
      </c>
      <c r="I74" s="46">
        <v>0</v>
      </c>
      <c r="J74" s="46">
        <v>0</v>
      </c>
      <c r="K74" s="46">
        <v>7049696</v>
      </c>
      <c r="L74" s="46">
        <v>0</v>
      </c>
      <c r="M74" s="46">
        <v>0</v>
      </c>
      <c r="N74" s="46">
        <v>0</v>
      </c>
      <c r="O74" s="46">
        <f t="shared" ref="O74:O83" si="15">SUM(D74:N74)</f>
        <v>7050020</v>
      </c>
      <c r="P74" s="47">
        <f t="shared" si="13"/>
        <v>76.111111111111114</v>
      </c>
      <c r="Q74" s="9"/>
    </row>
    <row r="75" spans="1:17">
      <c r="A75" s="12"/>
      <c r="B75" s="25">
        <v>361.3</v>
      </c>
      <c r="C75" s="20" t="s">
        <v>84</v>
      </c>
      <c r="D75" s="46">
        <v>0</v>
      </c>
      <c r="E75" s="46">
        <v>0</v>
      </c>
      <c r="F75" s="46">
        <v>0</v>
      </c>
      <c r="G75" s="46">
        <v>-1235</v>
      </c>
      <c r="H75" s="46">
        <v>0</v>
      </c>
      <c r="I75" s="46">
        <v>0</v>
      </c>
      <c r="J75" s="46">
        <v>0</v>
      </c>
      <c r="K75" s="46">
        <v>27560636</v>
      </c>
      <c r="L75" s="46">
        <v>0</v>
      </c>
      <c r="M75" s="46">
        <v>0</v>
      </c>
      <c r="N75" s="46">
        <v>0</v>
      </c>
      <c r="O75" s="46">
        <f t="shared" si="15"/>
        <v>27559401</v>
      </c>
      <c r="P75" s="47">
        <f t="shared" si="13"/>
        <v>297.52775618603448</v>
      </c>
      <c r="Q75" s="9"/>
    </row>
    <row r="76" spans="1:17">
      <c r="A76" s="12"/>
      <c r="B76" s="25">
        <v>361.4</v>
      </c>
      <c r="C76" s="20" t="s">
        <v>134</v>
      </c>
      <c r="D76" s="46">
        <v>0</v>
      </c>
      <c r="E76" s="46">
        <v>0</v>
      </c>
      <c r="F76" s="46">
        <v>0</v>
      </c>
      <c r="G76" s="46">
        <v>1379</v>
      </c>
      <c r="H76" s="46">
        <v>0</v>
      </c>
      <c r="I76" s="46">
        <v>0</v>
      </c>
      <c r="J76" s="46">
        <v>0</v>
      </c>
      <c r="K76" s="46">
        <v>53788215</v>
      </c>
      <c r="L76" s="46">
        <v>0</v>
      </c>
      <c r="M76" s="46">
        <v>0</v>
      </c>
      <c r="N76" s="46">
        <v>0</v>
      </c>
      <c r="O76" s="46">
        <f t="shared" si="15"/>
        <v>53789594</v>
      </c>
      <c r="P76" s="47">
        <f t="shared" si="13"/>
        <v>580.70555339638122</v>
      </c>
      <c r="Q76" s="9"/>
    </row>
    <row r="77" spans="1:17">
      <c r="A77" s="12"/>
      <c r="B77" s="25">
        <v>362</v>
      </c>
      <c r="C77" s="20" t="s">
        <v>86</v>
      </c>
      <c r="D77" s="46">
        <v>1280233</v>
      </c>
      <c r="E77" s="46">
        <v>26547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5"/>
        <v>1306780</v>
      </c>
      <c r="P77" s="47">
        <f t="shared" si="13"/>
        <v>14.107829166126873</v>
      </c>
      <c r="Q77" s="9"/>
    </row>
    <row r="78" spans="1:17">
      <c r="A78" s="12"/>
      <c r="B78" s="25">
        <v>364</v>
      </c>
      <c r="C78" s="20" t="s">
        <v>135</v>
      </c>
      <c r="D78" s="46">
        <v>52716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5"/>
        <v>52716</v>
      </c>
      <c r="P78" s="47">
        <f t="shared" si="13"/>
        <v>0.56911517035885473</v>
      </c>
      <c r="Q78" s="9"/>
    </row>
    <row r="79" spans="1:17">
      <c r="A79" s="12"/>
      <c r="B79" s="25">
        <v>365</v>
      </c>
      <c r="C79" s="20" t="s">
        <v>136</v>
      </c>
      <c r="D79" s="46">
        <v>5331</v>
      </c>
      <c r="E79" s="46">
        <v>0</v>
      </c>
      <c r="F79" s="46">
        <v>0</v>
      </c>
      <c r="G79" s="46">
        <v>0</v>
      </c>
      <c r="H79" s="46">
        <v>0</v>
      </c>
      <c r="I79" s="46">
        <v>2942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15"/>
        <v>8273</v>
      </c>
      <c r="P79" s="47">
        <f t="shared" si="13"/>
        <v>8.9314246232240796E-2</v>
      </c>
      <c r="Q79" s="9"/>
    </row>
    <row r="80" spans="1:17">
      <c r="A80" s="12"/>
      <c r="B80" s="25">
        <v>366</v>
      </c>
      <c r="C80" s="20" t="s">
        <v>89</v>
      </c>
      <c r="D80" s="46">
        <v>193273</v>
      </c>
      <c r="E80" s="46">
        <v>27594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 t="shared" si="15"/>
        <v>220867</v>
      </c>
      <c r="P80" s="47">
        <f t="shared" si="13"/>
        <v>2.3844517856371725</v>
      </c>
      <c r="Q80" s="9"/>
    </row>
    <row r="81" spans="1:120">
      <c r="A81" s="12"/>
      <c r="B81" s="25">
        <v>368</v>
      </c>
      <c r="C81" s="20" t="s">
        <v>90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17590814</v>
      </c>
      <c r="L81" s="46">
        <v>0</v>
      </c>
      <c r="M81" s="46">
        <v>0</v>
      </c>
      <c r="N81" s="46">
        <v>0</v>
      </c>
      <c r="O81" s="46">
        <f t="shared" si="15"/>
        <v>17590814</v>
      </c>
      <c r="P81" s="47">
        <f t="shared" si="13"/>
        <v>189.9081703156713</v>
      </c>
      <c r="Q81" s="9"/>
    </row>
    <row r="82" spans="1:120">
      <c r="A82" s="12"/>
      <c r="B82" s="25">
        <v>369.3</v>
      </c>
      <c r="C82" s="20" t="s">
        <v>91</v>
      </c>
      <c r="D82" s="46">
        <v>66311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f t="shared" si="15"/>
        <v>66311</v>
      </c>
      <c r="P82" s="47">
        <f t="shared" si="13"/>
        <v>0.71588504555857835</v>
      </c>
      <c r="Q82" s="9"/>
    </row>
    <row r="83" spans="1:120">
      <c r="A83" s="12"/>
      <c r="B83" s="25">
        <v>369.9</v>
      </c>
      <c r="C83" s="20" t="s">
        <v>92</v>
      </c>
      <c r="D83" s="46">
        <v>245549</v>
      </c>
      <c r="E83" s="46">
        <v>216450</v>
      </c>
      <c r="F83" s="46">
        <v>0</v>
      </c>
      <c r="G83" s="46">
        <v>162972</v>
      </c>
      <c r="H83" s="46">
        <v>0</v>
      </c>
      <c r="I83" s="46">
        <v>73979</v>
      </c>
      <c r="J83" s="46">
        <v>0</v>
      </c>
      <c r="K83" s="46">
        <v>1839</v>
      </c>
      <c r="L83" s="46">
        <v>0</v>
      </c>
      <c r="M83" s="46">
        <v>0</v>
      </c>
      <c r="N83" s="46">
        <v>0</v>
      </c>
      <c r="O83" s="46">
        <f t="shared" si="15"/>
        <v>700789</v>
      </c>
      <c r="P83" s="47">
        <f t="shared" si="13"/>
        <v>7.5656281038131015</v>
      </c>
      <c r="Q83" s="9"/>
    </row>
    <row r="84" spans="1:120" ht="15.75">
      <c r="A84" s="29" t="s">
        <v>56</v>
      </c>
      <c r="B84" s="30"/>
      <c r="C84" s="31"/>
      <c r="D84" s="32">
        <f t="shared" ref="D84:N84" si="16">SUM(D85:D86)</f>
        <v>3074034</v>
      </c>
      <c r="E84" s="32">
        <f t="shared" si="16"/>
        <v>7795939</v>
      </c>
      <c r="F84" s="32">
        <f t="shared" si="16"/>
        <v>2080962</v>
      </c>
      <c r="G84" s="32">
        <f t="shared" si="16"/>
        <v>2563367</v>
      </c>
      <c r="H84" s="32">
        <f t="shared" si="16"/>
        <v>0</v>
      </c>
      <c r="I84" s="32">
        <f t="shared" si="16"/>
        <v>737045</v>
      </c>
      <c r="J84" s="32">
        <f t="shared" si="16"/>
        <v>0</v>
      </c>
      <c r="K84" s="32">
        <f t="shared" si="16"/>
        <v>0</v>
      </c>
      <c r="L84" s="32">
        <f t="shared" si="16"/>
        <v>0</v>
      </c>
      <c r="M84" s="32">
        <f t="shared" si="16"/>
        <v>0</v>
      </c>
      <c r="N84" s="32">
        <f t="shared" si="16"/>
        <v>0</v>
      </c>
      <c r="O84" s="32">
        <f>SUM(D84:N84)</f>
        <v>16251347</v>
      </c>
      <c r="P84" s="45">
        <f t="shared" si="13"/>
        <v>175.44745649263723</v>
      </c>
      <c r="Q84" s="9"/>
    </row>
    <row r="85" spans="1:120">
      <c r="A85" s="12"/>
      <c r="B85" s="25">
        <v>381</v>
      </c>
      <c r="C85" s="20" t="s">
        <v>93</v>
      </c>
      <c r="D85" s="46">
        <v>3074034</v>
      </c>
      <c r="E85" s="46">
        <v>7795939</v>
      </c>
      <c r="F85" s="46">
        <v>2080962</v>
      </c>
      <c r="G85" s="46">
        <v>2563367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f>SUM(D85:N85)</f>
        <v>15514302</v>
      </c>
      <c r="P85" s="47">
        <f t="shared" si="13"/>
        <v>167.49041326596711</v>
      </c>
      <c r="Q85" s="9"/>
    </row>
    <row r="86" spans="1:120" ht="15.75" thickBot="1">
      <c r="A86" s="12"/>
      <c r="B86" s="25">
        <v>389.8</v>
      </c>
      <c r="C86" s="20" t="s">
        <v>95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737045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f>SUM(D86:N86)</f>
        <v>737045</v>
      </c>
      <c r="P86" s="47">
        <f t="shared" si="13"/>
        <v>7.9570432266701214</v>
      </c>
      <c r="Q86" s="9"/>
    </row>
    <row r="87" spans="1:120" ht="16.5" thickBot="1">
      <c r="A87" s="14" t="s">
        <v>73</v>
      </c>
      <c r="B87" s="23"/>
      <c r="C87" s="22"/>
      <c r="D87" s="15">
        <f t="shared" ref="D87:N87" si="17">SUM(D5,D16,D32,D47,D65,D72,D84)</f>
        <v>114142982</v>
      </c>
      <c r="E87" s="15">
        <f t="shared" si="17"/>
        <v>26915058</v>
      </c>
      <c r="F87" s="15">
        <f t="shared" si="17"/>
        <v>6175751</v>
      </c>
      <c r="G87" s="15">
        <f t="shared" si="17"/>
        <v>6730674</v>
      </c>
      <c r="H87" s="15">
        <f t="shared" si="17"/>
        <v>0</v>
      </c>
      <c r="I87" s="15">
        <f t="shared" si="17"/>
        <v>47343142</v>
      </c>
      <c r="J87" s="15">
        <f t="shared" si="17"/>
        <v>0</v>
      </c>
      <c r="K87" s="15">
        <f t="shared" si="17"/>
        <v>110354638</v>
      </c>
      <c r="L87" s="15">
        <f t="shared" si="17"/>
        <v>0</v>
      </c>
      <c r="M87" s="15">
        <f t="shared" si="17"/>
        <v>0</v>
      </c>
      <c r="N87" s="15">
        <f t="shared" si="17"/>
        <v>0</v>
      </c>
      <c r="O87" s="15">
        <f>SUM(D87:N87)</f>
        <v>311662245</v>
      </c>
      <c r="P87" s="38">
        <f t="shared" si="13"/>
        <v>3364.6655978753724</v>
      </c>
      <c r="Q87" s="6"/>
      <c r="R87" s="2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</row>
    <row r="88" spans="1:120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9"/>
    </row>
    <row r="89" spans="1:120">
      <c r="A89" s="40"/>
      <c r="B89" s="41"/>
      <c r="C89" s="41"/>
      <c r="D89" s="42"/>
      <c r="E89" s="42"/>
      <c r="F89" s="42"/>
      <c r="G89" s="42"/>
      <c r="H89" s="42"/>
      <c r="I89" s="42"/>
      <c r="J89" s="42"/>
      <c r="K89" s="42"/>
      <c r="L89" s="42"/>
      <c r="M89" s="48" t="s">
        <v>186</v>
      </c>
      <c r="N89" s="48"/>
      <c r="O89" s="48"/>
      <c r="P89" s="43">
        <v>92628</v>
      </c>
    </row>
    <row r="90" spans="1:120">
      <c r="A90" s="49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1"/>
    </row>
    <row r="91" spans="1:120" ht="15.75" customHeight="1" thickBot="1">
      <c r="A91" s="52" t="s">
        <v>119</v>
      </c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4"/>
    </row>
  </sheetData>
  <mergeCells count="10">
    <mergeCell ref="M89:O89"/>
    <mergeCell ref="A90:P90"/>
    <mergeCell ref="A91:P9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105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96</v>
      </c>
      <c r="B3" s="62"/>
      <c r="C3" s="63"/>
      <c r="D3" s="67" t="s">
        <v>50</v>
      </c>
      <c r="E3" s="68"/>
      <c r="F3" s="68"/>
      <c r="G3" s="68"/>
      <c r="H3" s="69"/>
      <c r="I3" s="67" t="s">
        <v>51</v>
      </c>
      <c r="J3" s="69"/>
      <c r="K3" s="67" t="s">
        <v>53</v>
      </c>
      <c r="L3" s="69"/>
      <c r="M3" s="36"/>
      <c r="N3" s="37"/>
      <c r="O3" s="70" t="s">
        <v>101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97</v>
      </c>
      <c r="F4" s="34" t="s">
        <v>98</v>
      </c>
      <c r="G4" s="34" t="s">
        <v>99</v>
      </c>
      <c r="H4" s="34" t="s">
        <v>6</v>
      </c>
      <c r="I4" s="34" t="s">
        <v>7</v>
      </c>
      <c r="J4" s="35" t="s">
        <v>100</v>
      </c>
      <c r="K4" s="35" t="s">
        <v>8</v>
      </c>
      <c r="L4" s="35" t="s">
        <v>9</v>
      </c>
      <c r="M4" s="35" t="s">
        <v>10</v>
      </c>
      <c r="N4" s="35" t="s">
        <v>52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67204045</v>
      </c>
      <c r="E5" s="27">
        <f t="shared" si="0"/>
        <v>5189509</v>
      </c>
      <c r="F5" s="27">
        <f t="shared" si="0"/>
        <v>4061492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1478571</v>
      </c>
      <c r="L5" s="27">
        <f t="shared" si="0"/>
        <v>0</v>
      </c>
      <c r="M5" s="27">
        <f t="shared" si="0"/>
        <v>0</v>
      </c>
      <c r="N5" s="28">
        <f>SUM(D5:M5)</f>
        <v>77933617</v>
      </c>
      <c r="O5" s="33">
        <f t="shared" ref="O5:O36" si="1">(N5/O$90)</f>
        <v>858.28084183167766</v>
      </c>
      <c r="P5" s="6"/>
    </row>
    <row r="6" spans="1:133">
      <c r="A6" s="12"/>
      <c r="B6" s="25">
        <v>311</v>
      </c>
      <c r="C6" s="20" t="s">
        <v>3</v>
      </c>
      <c r="D6" s="46">
        <v>53976869</v>
      </c>
      <c r="E6" s="46">
        <v>1868138</v>
      </c>
      <c r="F6" s="46">
        <v>4061492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59906499</v>
      </c>
      <c r="O6" s="47">
        <f t="shared" si="1"/>
        <v>659.74867293671946</v>
      </c>
      <c r="P6" s="9"/>
    </row>
    <row r="7" spans="1:133">
      <c r="A7" s="12"/>
      <c r="B7" s="25">
        <v>312.41000000000003</v>
      </c>
      <c r="C7" s="20" t="s">
        <v>13</v>
      </c>
      <c r="D7" s="46">
        <v>0</v>
      </c>
      <c r="E7" s="46">
        <v>1348332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1348332</v>
      </c>
      <c r="O7" s="47">
        <f t="shared" si="1"/>
        <v>14.849144291975948</v>
      </c>
      <c r="P7" s="9"/>
    </row>
    <row r="8" spans="1:133">
      <c r="A8" s="12"/>
      <c r="B8" s="25">
        <v>312.42</v>
      </c>
      <c r="C8" s="20" t="s">
        <v>12</v>
      </c>
      <c r="D8" s="46">
        <v>0</v>
      </c>
      <c r="E8" s="46">
        <v>85617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923117</v>
      </c>
      <c r="L8" s="46">
        <v>0</v>
      </c>
      <c r="M8" s="46">
        <v>0</v>
      </c>
      <c r="N8" s="46">
        <f t="shared" si="2"/>
        <v>1008734</v>
      </c>
      <c r="O8" s="47">
        <f t="shared" si="1"/>
        <v>11.109160591176407</v>
      </c>
      <c r="P8" s="9"/>
    </row>
    <row r="9" spans="1:133">
      <c r="A9" s="12"/>
      <c r="B9" s="25">
        <v>312.51</v>
      </c>
      <c r="C9" s="20" t="s">
        <v>103</v>
      </c>
      <c r="D9" s="46">
        <v>555454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555454</v>
      </c>
      <c r="L9" s="46">
        <v>0</v>
      </c>
      <c r="M9" s="46">
        <v>0</v>
      </c>
      <c r="N9" s="46">
        <f>SUM(D9:M9)</f>
        <v>1110908</v>
      </c>
      <c r="O9" s="47">
        <f t="shared" si="1"/>
        <v>12.234400123345301</v>
      </c>
      <c r="P9" s="9"/>
    </row>
    <row r="10" spans="1:133">
      <c r="A10" s="12"/>
      <c r="B10" s="25">
        <v>312.52</v>
      </c>
      <c r="C10" s="20" t="s">
        <v>124</v>
      </c>
      <c r="D10" s="46">
        <v>923117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923117</v>
      </c>
      <c r="O10" s="47">
        <f t="shared" si="1"/>
        <v>10.166262857646307</v>
      </c>
      <c r="P10" s="9"/>
    </row>
    <row r="11" spans="1:133">
      <c r="A11" s="12"/>
      <c r="B11" s="25">
        <v>314.10000000000002</v>
      </c>
      <c r="C11" s="20" t="s">
        <v>14</v>
      </c>
      <c r="D11" s="46">
        <v>7659395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7659395</v>
      </c>
      <c r="O11" s="47">
        <f t="shared" si="1"/>
        <v>84.35271249531948</v>
      </c>
      <c r="P11" s="9"/>
    </row>
    <row r="12" spans="1:133">
      <c r="A12" s="12"/>
      <c r="B12" s="25">
        <v>314.39999999999998</v>
      </c>
      <c r="C12" s="20" t="s">
        <v>15</v>
      </c>
      <c r="D12" s="46">
        <v>128559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128559</v>
      </c>
      <c r="O12" s="47">
        <f t="shared" si="1"/>
        <v>1.4158168322283651</v>
      </c>
      <c r="P12" s="9"/>
    </row>
    <row r="13" spans="1:133">
      <c r="A13" s="12"/>
      <c r="B13" s="25">
        <v>315</v>
      </c>
      <c r="C13" s="20" t="s">
        <v>125</v>
      </c>
      <c r="D13" s="46">
        <v>3099363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3099363</v>
      </c>
      <c r="O13" s="47">
        <f t="shared" si="1"/>
        <v>34.133201911852161</v>
      </c>
      <c r="P13" s="9"/>
    </row>
    <row r="14" spans="1:133">
      <c r="A14" s="12"/>
      <c r="B14" s="25">
        <v>316</v>
      </c>
      <c r="C14" s="20" t="s">
        <v>126</v>
      </c>
      <c r="D14" s="46">
        <v>861288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861288</v>
      </c>
      <c r="O14" s="47">
        <f t="shared" si="1"/>
        <v>9.4853417325609577</v>
      </c>
      <c r="P14" s="9"/>
    </row>
    <row r="15" spans="1:133">
      <c r="A15" s="12"/>
      <c r="B15" s="25">
        <v>319</v>
      </c>
      <c r="C15" s="20" t="s">
        <v>18</v>
      </c>
      <c r="D15" s="46">
        <v>0</v>
      </c>
      <c r="E15" s="46">
        <v>1887422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1887422</v>
      </c>
      <c r="O15" s="47">
        <f t="shared" si="1"/>
        <v>20.786128058853329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SUM(D17:D31)</f>
        <v>18335418</v>
      </c>
      <c r="E16" s="32">
        <f t="shared" si="3"/>
        <v>1754936</v>
      </c>
      <c r="F16" s="32">
        <f t="shared" si="3"/>
        <v>34682</v>
      </c>
      <c r="G16" s="32">
        <f t="shared" si="3"/>
        <v>0</v>
      </c>
      <c r="H16" s="32">
        <f t="shared" si="3"/>
        <v>0</v>
      </c>
      <c r="I16" s="32">
        <f t="shared" si="3"/>
        <v>2246335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22371371</v>
      </c>
      <c r="O16" s="45">
        <f t="shared" si="1"/>
        <v>246.37531111649523</v>
      </c>
      <c r="P16" s="10"/>
    </row>
    <row r="17" spans="1:16">
      <c r="A17" s="12"/>
      <c r="B17" s="25">
        <v>322</v>
      </c>
      <c r="C17" s="20" t="s">
        <v>0</v>
      </c>
      <c r="D17" s="46">
        <v>9245589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9245589</v>
      </c>
      <c r="O17" s="47">
        <f t="shared" si="1"/>
        <v>101.82142463822383</v>
      </c>
      <c r="P17" s="9"/>
    </row>
    <row r="18" spans="1:16">
      <c r="A18" s="12"/>
      <c r="B18" s="25">
        <v>323.10000000000002</v>
      </c>
      <c r="C18" s="20" t="s">
        <v>20</v>
      </c>
      <c r="D18" s="46">
        <v>5654939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30" si="4">SUM(D18:M18)</f>
        <v>5654939</v>
      </c>
      <c r="O18" s="47">
        <f t="shared" si="1"/>
        <v>62.277692121318914</v>
      </c>
      <c r="P18" s="9"/>
    </row>
    <row r="19" spans="1:16">
      <c r="A19" s="12"/>
      <c r="B19" s="25">
        <v>323.39999999999998</v>
      </c>
      <c r="C19" s="20" t="s">
        <v>21</v>
      </c>
      <c r="D19" s="46">
        <v>35648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35648</v>
      </c>
      <c r="O19" s="47">
        <f t="shared" si="1"/>
        <v>0.39259047157551596</v>
      </c>
      <c r="P19" s="9"/>
    </row>
    <row r="20" spans="1:16">
      <c r="A20" s="12"/>
      <c r="B20" s="25">
        <v>323.7</v>
      </c>
      <c r="C20" s="20" t="s">
        <v>22</v>
      </c>
      <c r="D20" s="46">
        <v>2751682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2751682</v>
      </c>
      <c r="O20" s="47">
        <f t="shared" si="1"/>
        <v>30.304200348009957</v>
      </c>
      <c r="P20" s="9"/>
    </row>
    <row r="21" spans="1:16">
      <c r="A21" s="12"/>
      <c r="B21" s="25">
        <v>323.89999999999998</v>
      </c>
      <c r="C21" s="20" t="s">
        <v>23</v>
      </c>
      <c r="D21" s="46">
        <v>172162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172162</v>
      </c>
      <c r="O21" s="47">
        <f t="shared" si="1"/>
        <v>1.8960155062663817</v>
      </c>
      <c r="P21" s="9"/>
    </row>
    <row r="22" spans="1:16">
      <c r="A22" s="12"/>
      <c r="B22" s="25">
        <v>324.11</v>
      </c>
      <c r="C22" s="20" t="s">
        <v>153</v>
      </c>
      <c r="D22" s="46">
        <v>0</v>
      </c>
      <c r="E22" s="46">
        <v>798886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798886</v>
      </c>
      <c r="O22" s="47">
        <f t="shared" si="1"/>
        <v>8.7981101737847176</v>
      </c>
      <c r="P22" s="9"/>
    </row>
    <row r="23" spans="1:16">
      <c r="A23" s="12"/>
      <c r="B23" s="25">
        <v>324.12</v>
      </c>
      <c r="C23" s="20" t="s">
        <v>157</v>
      </c>
      <c r="D23" s="46">
        <v>0</v>
      </c>
      <c r="E23" s="46">
        <v>158885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158885</v>
      </c>
      <c r="O23" s="47">
        <f t="shared" si="1"/>
        <v>1.7497962599942734</v>
      </c>
      <c r="P23" s="9"/>
    </row>
    <row r="24" spans="1:16">
      <c r="A24" s="12"/>
      <c r="B24" s="25">
        <v>324.20999999999998</v>
      </c>
      <c r="C24" s="20" t="s">
        <v>24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18335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18335</v>
      </c>
      <c r="O24" s="47">
        <f t="shared" si="1"/>
        <v>0.20192286513512919</v>
      </c>
      <c r="P24" s="9"/>
    </row>
    <row r="25" spans="1:16">
      <c r="A25" s="12"/>
      <c r="B25" s="25">
        <v>324.22000000000003</v>
      </c>
      <c r="C25" s="20" t="s">
        <v>114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926047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926047</v>
      </c>
      <c r="O25" s="47">
        <f t="shared" si="1"/>
        <v>10.198530869364111</v>
      </c>
      <c r="P25" s="9"/>
    </row>
    <row r="26" spans="1:16">
      <c r="A26" s="12"/>
      <c r="B26" s="25">
        <v>324.61</v>
      </c>
      <c r="C26" s="20" t="s">
        <v>115</v>
      </c>
      <c r="D26" s="46">
        <v>0</v>
      </c>
      <c r="E26" s="46">
        <v>468352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468352</v>
      </c>
      <c r="O26" s="47">
        <f t="shared" si="1"/>
        <v>5.1579480628179999</v>
      </c>
      <c r="P26" s="9"/>
    </row>
    <row r="27" spans="1:16">
      <c r="A27" s="12"/>
      <c r="B27" s="25">
        <v>324.91000000000003</v>
      </c>
      <c r="C27" s="20" t="s">
        <v>25</v>
      </c>
      <c r="D27" s="46">
        <v>0</v>
      </c>
      <c r="E27" s="46">
        <v>274139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274139</v>
      </c>
      <c r="O27" s="47">
        <f t="shared" si="1"/>
        <v>3.0190854826986189</v>
      </c>
      <c r="P27" s="9"/>
    </row>
    <row r="28" spans="1:16">
      <c r="A28" s="12"/>
      <c r="B28" s="25">
        <v>324.92</v>
      </c>
      <c r="C28" s="20" t="s">
        <v>158</v>
      </c>
      <c r="D28" s="46">
        <v>0</v>
      </c>
      <c r="E28" s="46">
        <v>54674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54674</v>
      </c>
      <c r="O28" s="47">
        <f t="shared" si="1"/>
        <v>0.60212330124887115</v>
      </c>
      <c r="P28" s="9"/>
    </row>
    <row r="29" spans="1:16">
      <c r="A29" s="12"/>
      <c r="B29" s="25">
        <v>325.10000000000002</v>
      </c>
      <c r="C29" s="20" t="s">
        <v>26</v>
      </c>
      <c r="D29" s="46">
        <v>0</v>
      </c>
      <c r="E29" s="46">
        <v>0</v>
      </c>
      <c r="F29" s="46">
        <v>34682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34682</v>
      </c>
      <c r="O29" s="47">
        <f t="shared" si="1"/>
        <v>0.38195193938459504</v>
      </c>
      <c r="P29" s="9"/>
    </row>
    <row r="30" spans="1:16">
      <c r="A30" s="12"/>
      <c r="B30" s="25">
        <v>325.2</v>
      </c>
      <c r="C30" s="20" t="s">
        <v>154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1301428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1301428</v>
      </c>
      <c r="O30" s="47">
        <f t="shared" si="1"/>
        <v>14.332591793132309</v>
      </c>
      <c r="P30" s="9"/>
    </row>
    <row r="31" spans="1:16">
      <c r="A31" s="12"/>
      <c r="B31" s="25">
        <v>329</v>
      </c>
      <c r="C31" s="20" t="s">
        <v>27</v>
      </c>
      <c r="D31" s="46">
        <v>475398</v>
      </c>
      <c r="E31" s="46">
        <v>0</v>
      </c>
      <c r="F31" s="46">
        <v>0</v>
      </c>
      <c r="G31" s="46">
        <v>0</v>
      </c>
      <c r="H31" s="46">
        <v>0</v>
      </c>
      <c r="I31" s="46">
        <v>525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5">SUM(D31:M31)</f>
        <v>475923</v>
      </c>
      <c r="O31" s="47">
        <f t="shared" si="1"/>
        <v>5.2413272835400102</v>
      </c>
      <c r="P31" s="9"/>
    </row>
    <row r="32" spans="1:16" ht="15.75">
      <c r="A32" s="29" t="s">
        <v>29</v>
      </c>
      <c r="B32" s="30"/>
      <c r="C32" s="31"/>
      <c r="D32" s="32">
        <f t="shared" ref="D32:M32" si="6">SUM(D33:D47)</f>
        <v>11419236</v>
      </c>
      <c r="E32" s="32">
        <f t="shared" si="6"/>
        <v>1668243</v>
      </c>
      <c r="F32" s="32">
        <f t="shared" si="6"/>
        <v>0</v>
      </c>
      <c r="G32" s="32">
        <f t="shared" si="6"/>
        <v>3058190</v>
      </c>
      <c r="H32" s="32">
        <f t="shared" si="6"/>
        <v>0</v>
      </c>
      <c r="I32" s="32">
        <f t="shared" si="6"/>
        <v>0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44">
        <f t="shared" si="5"/>
        <v>16145669</v>
      </c>
      <c r="O32" s="45">
        <f t="shared" si="1"/>
        <v>177.81182132552146</v>
      </c>
      <c r="P32" s="10"/>
    </row>
    <row r="33" spans="1:16">
      <c r="A33" s="12"/>
      <c r="B33" s="25">
        <v>331.2</v>
      </c>
      <c r="C33" s="20" t="s">
        <v>28</v>
      </c>
      <c r="D33" s="46">
        <v>173499</v>
      </c>
      <c r="E33" s="46">
        <v>0</v>
      </c>
      <c r="F33" s="46">
        <v>0</v>
      </c>
      <c r="G33" s="46">
        <v>10103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183602</v>
      </c>
      <c r="O33" s="47">
        <f t="shared" si="1"/>
        <v>2.0220039206184888</v>
      </c>
      <c r="P33" s="9"/>
    </row>
    <row r="34" spans="1:16">
      <c r="A34" s="12"/>
      <c r="B34" s="25">
        <v>331.39</v>
      </c>
      <c r="C34" s="20" t="s">
        <v>33</v>
      </c>
      <c r="D34" s="46">
        <v>0</v>
      </c>
      <c r="E34" s="46">
        <v>444449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444449</v>
      </c>
      <c r="O34" s="47">
        <f t="shared" si="1"/>
        <v>4.8947049624457613</v>
      </c>
      <c r="P34" s="9"/>
    </row>
    <row r="35" spans="1:16">
      <c r="A35" s="12"/>
      <c r="B35" s="25">
        <v>331.5</v>
      </c>
      <c r="C35" s="20" t="s">
        <v>30</v>
      </c>
      <c r="D35" s="46">
        <v>2008939</v>
      </c>
      <c r="E35" s="46">
        <v>34878</v>
      </c>
      <c r="F35" s="46">
        <v>0</v>
      </c>
      <c r="G35" s="46">
        <v>3000000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5043817</v>
      </c>
      <c r="O35" s="47">
        <f t="shared" si="1"/>
        <v>55.547421862954558</v>
      </c>
      <c r="P35" s="9"/>
    </row>
    <row r="36" spans="1:16">
      <c r="A36" s="12"/>
      <c r="B36" s="25">
        <v>332</v>
      </c>
      <c r="C36" s="20" t="s">
        <v>169</v>
      </c>
      <c r="D36" s="46">
        <v>0</v>
      </c>
      <c r="E36" s="46">
        <v>0</v>
      </c>
      <c r="F36" s="46">
        <v>0</v>
      </c>
      <c r="G36" s="46">
        <v>37955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37955</v>
      </c>
      <c r="O36" s="47">
        <f t="shared" si="1"/>
        <v>0.41799740093830534</v>
      </c>
      <c r="P36" s="9"/>
    </row>
    <row r="37" spans="1:16">
      <c r="A37" s="12"/>
      <c r="B37" s="25">
        <v>334.5</v>
      </c>
      <c r="C37" s="20" t="s">
        <v>38</v>
      </c>
      <c r="D37" s="46">
        <v>262875</v>
      </c>
      <c r="E37" s="46">
        <v>521171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3" si="7">SUM(D37:M37)</f>
        <v>784046</v>
      </c>
      <c r="O37" s="47">
        <f t="shared" ref="O37:O68" si="8">(N37/O$90)</f>
        <v>8.6346776502720211</v>
      </c>
      <c r="P37" s="9"/>
    </row>
    <row r="38" spans="1:16">
      <c r="A38" s="12"/>
      <c r="B38" s="25">
        <v>335.12</v>
      </c>
      <c r="C38" s="20" t="s">
        <v>127</v>
      </c>
      <c r="D38" s="46">
        <v>2251193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2251193</v>
      </c>
      <c r="O38" s="47">
        <f t="shared" si="8"/>
        <v>24.792328362811393</v>
      </c>
      <c r="P38" s="9"/>
    </row>
    <row r="39" spans="1:16">
      <c r="A39" s="12"/>
      <c r="B39" s="25">
        <v>335.14</v>
      </c>
      <c r="C39" s="20" t="s">
        <v>128</v>
      </c>
      <c r="D39" s="46">
        <v>796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796</v>
      </c>
      <c r="O39" s="47">
        <f t="shared" si="8"/>
        <v>8.7663267328913462E-3</v>
      </c>
      <c r="P39" s="9"/>
    </row>
    <row r="40" spans="1:16">
      <c r="A40" s="12"/>
      <c r="B40" s="25">
        <v>335.15</v>
      </c>
      <c r="C40" s="20" t="s">
        <v>129</v>
      </c>
      <c r="D40" s="46">
        <v>31162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31162</v>
      </c>
      <c r="O40" s="47">
        <f t="shared" si="8"/>
        <v>0.34318627343010066</v>
      </c>
      <c r="P40" s="9"/>
    </row>
    <row r="41" spans="1:16">
      <c r="A41" s="12"/>
      <c r="B41" s="25">
        <v>335.18</v>
      </c>
      <c r="C41" s="20" t="s">
        <v>130</v>
      </c>
      <c r="D41" s="46">
        <v>5475541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5475541</v>
      </c>
      <c r="O41" s="47">
        <f t="shared" si="8"/>
        <v>60.301986740380165</v>
      </c>
      <c r="P41" s="9"/>
    </row>
    <row r="42" spans="1:16">
      <c r="A42" s="12"/>
      <c r="B42" s="25">
        <v>335.21</v>
      </c>
      <c r="C42" s="20" t="s">
        <v>45</v>
      </c>
      <c r="D42" s="46">
        <v>3134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3134</v>
      </c>
      <c r="O42" s="47">
        <f t="shared" si="8"/>
        <v>3.451465826743904E-2</v>
      </c>
      <c r="P42" s="9"/>
    </row>
    <row r="43" spans="1:16">
      <c r="A43" s="12"/>
      <c r="B43" s="25">
        <v>335.49</v>
      </c>
      <c r="C43" s="20" t="s">
        <v>46</v>
      </c>
      <c r="D43" s="46">
        <v>44499</v>
      </c>
      <c r="E43" s="46">
        <v>667745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712244</v>
      </c>
      <c r="O43" s="47">
        <f t="shared" si="8"/>
        <v>7.8439241426400299</v>
      </c>
      <c r="P43" s="9"/>
    </row>
    <row r="44" spans="1:16">
      <c r="A44" s="12"/>
      <c r="B44" s="25">
        <v>337.2</v>
      </c>
      <c r="C44" s="20" t="s">
        <v>47</v>
      </c>
      <c r="D44" s="46">
        <v>719100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719100</v>
      </c>
      <c r="O44" s="47">
        <f t="shared" si="8"/>
        <v>7.9194290874650335</v>
      </c>
      <c r="P44" s="9"/>
    </row>
    <row r="45" spans="1:16">
      <c r="A45" s="12"/>
      <c r="B45" s="25">
        <v>337.7</v>
      </c>
      <c r="C45" s="20" t="s">
        <v>109</v>
      </c>
      <c r="D45" s="46">
        <v>0</v>
      </c>
      <c r="E45" s="46">
        <v>0</v>
      </c>
      <c r="F45" s="46">
        <v>0</v>
      </c>
      <c r="G45" s="46">
        <v>10132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10132</v>
      </c>
      <c r="O45" s="47">
        <f t="shared" si="8"/>
        <v>0.11158344529856171</v>
      </c>
      <c r="P45" s="9"/>
    </row>
    <row r="46" spans="1:16">
      <c r="A46" s="12"/>
      <c r="B46" s="25">
        <v>338</v>
      </c>
      <c r="C46" s="20" t="s">
        <v>49</v>
      </c>
      <c r="D46" s="46">
        <v>356711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356711</v>
      </c>
      <c r="O46" s="47">
        <f t="shared" si="8"/>
        <v>3.9284487125834233</v>
      </c>
      <c r="P46" s="9"/>
    </row>
    <row r="47" spans="1:16">
      <c r="A47" s="12"/>
      <c r="B47" s="25">
        <v>339</v>
      </c>
      <c r="C47" s="20" t="s">
        <v>110</v>
      </c>
      <c r="D47" s="46">
        <v>91787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91787</v>
      </c>
      <c r="O47" s="47">
        <f t="shared" si="8"/>
        <v>1.010847778683289</v>
      </c>
      <c r="P47" s="9"/>
    </row>
    <row r="48" spans="1:16" ht="15.75">
      <c r="A48" s="29" t="s">
        <v>54</v>
      </c>
      <c r="B48" s="30"/>
      <c r="C48" s="31"/>
      <c r="D48" s="32">
        <f t="shared" ref="D48:M48" si="9">SUM(D49:D65)</f>
        <v>15722393</v>
      </c>
      <c r="E48" s="32">
        <f t="shared" si="9"/>
        <v>11077</v>
      </c>
      <c r="F48" s="32">
        <f t="shared" si="9"/>
        <v>0</v>
      </c>
      <c r="G48" s="32">
        <f t="shared" si="9"/>
        <v>0</v>
      </c>
      <c r="H48" s="32">
        <f t="shared" si="9"/>
        <v>0</v>
      </c>
      <c r="I48" s="32">
        <f t="shared" si="9"/>
        <v>41095064</v>
      </c>
      <c r="J48" s="32">
        <f t="shared" si="9"/>
        <v>0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>SUM(D48:M48)</f>
        <v>56828534</v>
      </c>
      <c r="O48" s="45">
        <f t="shared" si="8"/>
        <v>625.85112662716676</v>
      </c>
      <c r="P48" s="10"/>
    </row>
    <row r="49" spans="1:16">
      <c r="A49" s="12"/>
      <c r="B49" s="25">
        <v>341.9</v>
      </c>
      <c r="C49" s="20" t="s">
        <v>131</v>
      </c>
      <c r="D49" s="46">
        <v>167000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65" si="10">SUM(D49:M49)</f>
        <v>167000</v>
      </c>
      <c r="O49" s="47">
        <f t="shared" si="8"/>
        <v>1.8391665381819784</v>
      </c>
      <c r="P49" s="9"/>
    </row>
    <row r="50" spans="1:16">
      <c r="A50" s="12"/>
      <c r="B50" s="25">
        <v>342.1</v>
      </c>
      <c r="C50" s="20" t="s">
        <v>58</v>
      </c>
      <c r="D50" s="46">
        <v>972458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972458</v>
      </c>
      <c r="O50" s="47">
        <f t="shared" si="8"/>
        <v>10.709653972379463</v>
      </c>
      <c r="P50" s="9"/>
    </row>
    <row r="51" spans="1:16">
      <c r="A51" s="12"/>
      <c r="B51" s="25">
        <v>342.2</v>
      </c>
      <c r="C51" s="20" t="s">
        <v>59</v>
      </c>
      <c r="D51" s="46">
        <v>739125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739125</v>
      </c>
      <c r="O51" s="47">
        <f t="shared" si="8"/>
        <v>8.1399638774476326</v>
      </c>
      <c r="P51" s="9"/>
    </row>
    <row r="52" spans="1:16">
      <c r="A52" s="12"/>
      <c r="B52" s="25">
        <v>342.5</v>
      </c>
      <c r="C52" s="20" t="s">
        <v>60</v>
      </c>
      <c r="D52" s="46">
        <v>398517</v>
      </c>
      <c r="E52" s="46">
        <v>0</v>
      </c>
      <c r="F52" s="46">
        <v>0</v>
      </c>
      <c r="G52" s="46">
        <v>0</v>
      </c>
      <c r="H52" s="46">
        <v>0</v>
      </c>
      <c r="I52" s="46">
        <v>5830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404347</v>
      </c>
      <c r="O52" s="47">
        <f t="shared" si="8"/>
        <v>4.4530627078698704</v>
      </c>
      <c r="P52" s="9"/>
    </row>
    <row r="53" spans="1:16">
      <c r="A53" s="12"/>
      <c r="B53" s="25">
        <v>342.6</v>
      </c>
      <c r="C53" s="20" t="s">
        <v>61</v>
      </c>
      <c r="D53" s="46">
        <v>1616587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1616587</v>
      </c>
      <c r="O53" s="47">
        <f t="shared" si="8"/>
        <v>17.80342943988018</v>
      </c>
      <c r="P53" s="9"/>
    </row>
    <row r="54" spans="1:16">
      <c r="A54" s="12"/>
      <c r="B54" s="25">
        <v>343.3</v>
      </c>
      <c r="C54" s="20" t="s">
        <v>62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17026805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17026805</v>
      </c>
      <c r="O54" s="47">
        <f t="shared" si="8"/>
        <v>187.51574855179402</v>
      </c>
      <c r="P54" s="9"/>
    </row>
    <row r="55" spans="1:16">
      <c r="A55" s="12"/>
      <c r="B55" s="25">
        <v>343.4</v>
      </c>
      <c r="C55" s="20" t="s">
        <v>63</v>
      </c>
      <c r="D55" s="46">
        <v>3446554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3446554</v>
      </c>
      <c r="O55" s="47">
        <f t="shared" si="8"/>
        <v>37.956807118785932</v>
      </c>
      <c r="P55" s="9"/>
    </row>
    <row r="56" spans="1:16">
      <c r="A56" s="12"/>
      <c r="B56" s="25">
        <v>343.5</v>
      </c>
      <c r="C56" s="20" t="s">
        <v>64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19968336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19968336</v>
      </c>
      <c r="O56" s="47">
        <f t="shared" si="8"/>
        <v>219.91075086451841</v>
      </c>
      <c r="P56" s="9"/>
    </row>
    <row r="57" spans="1:16">
      <c r="A57" s="12"/>
      <c r="B57" s="25">
        <v>343.6</v>
      </c>
      <c r="C57" s="20" t="s">
        <v>65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260885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260885</v>
      </c>
      <c r="O57" s="47">
        <f t="shared" si="8"/>
        <v>2.8731195348120084</v>
      </c>
      <c r="P57" s="9"/>
    </row>
    <row r="58" spans="1:16">
      <c r="A58" s="12"/>
      <c r="B58" s="25">
        <v>343.7</v>
      </c>
      <c r="C58" s="20" t="s">
        <v>66</v>
      </c>
      <c r="D58" s="46">
        <v>722781</v>
      </c>
      <c r="E58" s="46">
        <v>0</v>
      </c>
      <c r="F58" s="46">
        <v>0</v>
      </c>
      <c r="G58" s="46">
        <v>0</v>
      </c>
      <c r="H58" s="46">
        <v>0</v>
      </c>
      <c r="I58" s="46">
        <v>2125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724906</v>
      </c>
      <c r="O58" s="47">
        <f t="shared" si="8"/>
        <v>7.9833704103433849</v>
      </c>
      <c r="P58" s="9"/>
    </row>
    <row r="59" spans="1:16">
      <c r="A59" s="12"/>
      <c r="B59" s="25">
        <v>343.9</v>
      </c>
      <c r="C59" s="20" t="s">
        <v>67</v>
      </c>
      <c r="D59" s="46">
        <v>107048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107048</v>
      </c>
      <c r="O59" s="47">
        <f t="shared" si="8"/>
        <v>1.1789167639479308</v>
      </c>
      <c r="P59" s="9"/>
    </row>
    <row r="60" spans="1:16">
      <c r="A60" s="12"/>
      <c r="B60" s="25">
        <v>344.9</v>
      </c>
      <c r="C60" s="20" t="s">
        <v>133</v>
      </c>
      <c r="D60" s="46">
        <v>53925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53925</v>
      </c>
      <c r="O60" s="47">
        <f t="shared" si="8"/>
        <v>0.59387458426025863</v>
      </c>
      <c r="P60" s="9"/>
    </row>
    <row r="61" spans="1:16">
      <c r="A61" s="12"/>
      <c r="B61" s="25">
        <v>345.1</v>
      </c>
      <c r="C61" s="20" t="s">
        <v>69</v>
      </c>
      <c r="D61" s="46">
        <v>70190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70190</v>
      </c>
      <c r="O61" s="47">
        <f t="shared" si="8"/>
        <v>0.77300059470055726</v>
      </c>
      <c r="P61" s="9"/>
    </row>
    <row r="62" spans="1:16">
      <c r="A62" s="12"/>
      <c r="B62" s="25">
        <v>347.1</v>
      </c>
      <c r="C62" s="20" t="s">
        <v>70</v>
      </c>
      <c r="D62" s="46">
        <v>757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757</v>
      </c>
      <c r="O62" s="47">
        <f t="shared" si="8"/>
        <v>8.3368207748727996E-3</v>
      </c>
      <c r="P62" s="9"/>
    </row>
    <row r="63" spans="1:16">
      <c r="A63" s="12"/>
      <c r="B63" s="25">
        <v>347.2</v>
      </c>
      <c r="C63" s="20" t="s">
        <v>71</v>
      </c>
      <c r="D63" s="46">
        <v>397693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397693</v>
      </c>
      <c r="O63" s="47">
        <f t="shared" si="8"/>
        <v>4.379782383647937</v>
      </c>
      <c r="P63" s="9"/>
    </row>
    <row r="64" spans="1:16">
      <c r="A64" s="12"/>
      <c r="B64" s="25">
        <v>347.5</v>
      </c>
      <c r="C64" s="20" t="s">
        <v>72</v>
      </c>
      <c r="D64" s="46">
        <v>603279</v>
      </c>
      <c r="E64" s="46">
        <v>0</v>
      </c>
      <c r="F64" s="46">
        <v>0</v>
      </c>
      <c r="G64" s="46">
        <v>0</v>
      </c>
      <c r="H64" s="46">
        <v>0</v>
      </c>
      <c r="I64" s="46">
        <v>3701629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4304908</v>
      </c>
      <c r="O64" s="47">
        <f t="shared" si="8"/>
        <v>47.409836787735955</v>
      </c>
      <c r="P64" s="9"/>
    </row>
    <row r="65" spans="1:16">
      <c r="A65" s="12"/>
      <c r="B65" s="25">
        <v>349</v>
      </c>
      <c r="C65" s="20" t="s">
        <v>1</v>
      </c>
      <c r="D65" s="46">
        <v>6426479</v>
      </c>
      <c r="E65" s="46">
        <v>11077</v>
      </c>
      <c r="F65" s="46">
        <v>0</v>
      </c>
      <c r="G65" s="46">
        <v>0</v>
      </c>
      <c r="H65" s="46">
        <v>0</v>
      </c>
      <c r="I65" s="46">
        <v>129454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6567010</v>
      </c>
      <c r="O65" s="47">
        <f t="shared" si="8"/>
        <v>72.32230567608643</v>
      </c>
      <c r="P65" s="9"/>
    </row>
    <row r="66" spans="1:16" ht="15.75">
      <c r="A66" s="29" t="s">
        <v>55</v>
      </c>
      <c r="B66" s="30"/>
      <c r="C66" s="31"/>
      <c r="D66" s="32">
        <f t="shared" ref="D66:M66" si="11">SUM(D67:D72)</f>
        <v>759263</v>
      </c>
      <c r="E66" s="32">
        <f t="shared" si="11"/>
        <v>114481</v>
      </c>
      <c r="F66" s="32">
        <f t="shared" si="11"/>
        <v>0</v>
      </c>
      <c r="G66" s="32">
        <f t="shared" si="11"/>
        <v>0</v>
      </c>
      <c r="H66" s="32">
        <f t="shared" si="11"/>
        <v>0</v>
      </c>
      <c r="I66" s="32">
        <f t="shared" si="11"/>
        <v>0</v>
      </c>
      <c r="J66" s="32">
        <f t="shared" si="11"/>
        <v>0</v>
      </c>
      <c r="K66" s="32">
        <f t="shared" si="11"/>
        <v>0</v>
      </c>
      <c r="L66" s="32">
        <f t="shared" si="11"/>
        <v>0</v>
      </c>
      <c r="M66" s="32">
        <f t="shared" si="11"/>
        <v>0</v>
      </c>
      <c r="N66" s="32">
        <f t="shared" ref="N66:N74" si="12">SUM(D66:M66)</f>
        <v>873744</v>
      </c>
      <c r="O66" s="45">
        <f t="shared" si="8"/>
        <v>9.62251932776811</v>
      </c>
      <c r="P66" s="10"/>
    </row>
    <row r="67" spans="1:16">
      <c r="A67" s="13"/>
      <c r="B67" s="39">
        <v>351.1</v>
      </c>
      <c r="C67" s="21" t="s">
        <v>75</v>
      </c>
      <c r="D67" s="46">
        <v>377162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377162</v>
      </c>
      <c r="O67" s="47">
        <f t="shared" si="8"/>
        <v>4.1536750291843791</v>
      </c>
      <c r="P67" s="9"/>
    </row>
    <row r="68" spans="1:16">
      <c r="A68" s="13"/>
      <c r="B68" s="39">
        <v>351.3</v>
      </c>
      <c r="C68" s="21" t="s">
        <v>76</v>
      </c>
      <c r="D68" s="46">
        <v>9092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9092</v>
      </c>
      <c r="O68" s="47">
        <f t="shared" si="8"/>
        <v>0.10012995308473381</v>
      </c>
      <c r="P68" s="9"/>
    </row>
    <row r="69" spans="1:16">
      <c r="A69" s="13"/>
      <c r="B69" s="39">
        <v>352</v>
      </c>
      <c r="C69" s="21" t="s">
        <v>77</v>
      </c>
      <c r="D69" s="46">
        <v>1393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1393</v>
      </c>
      <c r="O69" s="47">
        <f t="shared" ref="O69:O88" si="13">(N69/O$90)</f>
        <v>1.5341071782559855E-2</v>
      </c>
      <c r="P69" s="9"/>
    </row>
    <row r="70" spans="1:16">
      <c r="A70" s="13"/>
      <c r="B70" s="39">
        <v>354</v>
      </c>
      <c r="C70" s="21" t="s">
        <v>78</v>
      </c>
      <c r="D70" s="46">
        <v>371616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371616</v>
      </c>
      <c r="O70" s="47">
        <f t="shared" si="13"/>
        <v>4.0925970793594857</v>
      </c>
      <c r="P70" s="9"/>
    </row>
    <row r="71" spans="1:16">
      <c r="A71" s="13"/>
      <c r="B71" s="39">
        <v>356</v>
      </c>
      <c r="C71" s="21" t="s">
        <v>80</v>
      </c>
      <c r="D71" s="46">
        <v>0</v>
      </c>
      <c r="E71" s="46">
        <v>77300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2"/>
        <v>77300</v>
      </c>
      <c r="O71" s="47">
        <f t="shared" si="13"/>
        <v>0.85130283473932289</v>
      </c>
      <c r="P71" s="9"/>
    </row>
    <row r="72" spans="1:16">
      <c r="A72" s="13"/>
      <c r="B72" s="39">
        <v>359</v>
      </c>
      <c r="C72" s="21" t="s">
        <v>111</v>
      </c>
      <c r="D72" s="46">
        <v>0</v>
      </c>
      <c r="E72" s="46">
        <v>37181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2"/>
        <v>37181</v>
      </c>
      <c r="O72" s="47">
        <f t="shared" si="13"/>
        <v>0.4094733596176296</v>
      </c>
      <c r="P72" s="9"/>
    </row>
    <row r="73" spans="1:16" ht="15.75">
      <c r="A73" s="29" t="s">
        <v>4</v>
      </c>
      <c r="B73" s="30"/>
      <c r="C73" s="31"/>
      <c r="D73" s="32">
        <f t="shared" ref="D73:M73" si="14">SUM(D74:D84)</f>
        <v>4234452</v>
      </c>
      <c r="E73" s="32">
        <f t="shared" si="14"/>
        <v>621922</v>
      </c>
      <c r="F73" s="32">
        <f t="shared" si="14"/>
        <v>142449</v>
      </c>
      <c r="G73" s="32">
        <f t="shared" si="14"/>
        <v>911528</v>
      </c>
      <c r="H73" s="32">
        <f t="shared" si="14"/>
        <v>0</v>
      </c>
      <c r="I73" s="32">
        <f t="shared" si="14"/>
        <v>2923801</v>
      </c>
      <c r="J73" s="32">
        <f t="shared" si="14"/>
        <v>0</v>
      </c>
      <c r="K73" s="32">
        <f t="shared" si="14"/>
        <v>54424095</v>
      </c>
      <c r="L73" s="32">
        <f t="shared" si="14"/>
        <v>0</v>
      </c>
      <c r="M73" s="32">
        <f t="shared" si="14"/>
        <v>0</v>
      </c>
      <c r="N73" s="32">
        <f t="shared" si="12"/>
        <v>63258247</v>
      </c>
      <c r="O73" s="45">
        <f t="shared" si="13"/>
        <v>696.66138411048212</v>
      </c>
      <c r="P73" s="10"/>
    </row>
    <row r="74" spans="1:16">
      <c r="A74" s="12"/>
      <c r="B74" s="25">
        <v>361.1</v>
      </c>
      <c r="C74" s="20" t="s">
        <v>82</v>
      </c>
      <c r="D74" s="46">
        <v>2546530</v>
      </c>
      <c r="E74" s="46">
        <v>406216</v>
      </c>
      <c r="F74" s="46">
        <v>142351</v>
      </c>
      <c r="G74" s="46">
        <v>681277</v>
      </c>
      <c r="H74" s="46">
        <v>0</v>
      </c>
      <c r="I74" s="46">
        <v>2466823</v>
      </c>
      <c r="J74" s="46">
        <v>0</v>
      </c>
      <c r="K74" s="46">
        <v>750786</v>
      </c>
      <c r="L74" s="46">
        <v>0</v>
      </c>
      <c r="M74" s="46">
        <v>0</v>
      </c>
      <c r="N74" s="46">
        <f t="shared" si="12"/>
        <v>6993983</v>
      </c>
      <c r="O74" s="47">
        <f t="shared" si="13"/>
        <v>77.024547917446753</v>
      </c>
      <c r="P74" s="9"/>
    </row>
    <row r="75" spans="1:16">
      <c r="A75" s="12"/>
      <c r="B75" s="25">
        <v>361.2</v>
      </c>
      <c r="C75" s="20" t="s">
        <v>83</v>
      </c>
      <c r="D75" s="46">
        <v>0</v>
      </c>
      <c r="E75" s="46">
        <v>0</v>
      </c>
      <c r="F75" s="46">
        <v>0</v>
      </c>
      <c r="G75" s="46">
        <v>6714</v>
      </c>
      <c r="H75" s="46">
        <v>0</v>
      </c>
      <c r="I75" s="46">
        <v>9011</v>
      </c>
      <c r="J75" s="46">
        <v>0</v>
      </c>
      <c r="K75" s="46">
        <v>14630324</v>
      </c>
      <c r="L75" s="46">
        <v>0</v>
      </c>
      <c r="M75" s="46">
        <v>0</v>
      </c>
      <c r="N75" s="46">
        <f t="shared" ref="N75:N84" si="15">SUM(D75:M75)</f>
        <v>14646049</v>
      </c>
      <c r="O75" s="47">
        <f t="shared" si="13"/>
        <v>161.29654633157861</v>
      </c>
      <c r="P75" s="9"/>
    </row>
    <row r="76" spans="1:16">
      <c r="A76" s="12"/>
      <c r="B76" s="25">
        <v>361.3</v>
      </c>
      <c r="C76" s="20" t="s">
        <v>84</v>
      </c>
      <c r="D76" s="46">
        <v>0</v>
      </c>
      <c r="E76" s="46">
        <v>0</v>
      </c>
      <c r="F76" s="46">
        <v>0</v>
      </c>
      <c r="G76" s="46">
        <v>-81997</v>
      </c>
      <c r="H76" s="46">
        <v>0</v>
      </c>
      <c r="I76" s="46">
        <v>0</v>
      </c>
      <c r="J76" s="46">
        <v>0</v>
      </c>
      <c r="K76" s="46">
        <v>15264972</v>
      </c>
      <c r="L76" s="46">
        <v>0</v>
      </c>
      <c r="M76" s="46">
        <v>0</v>
      </c>
      <c r="N76" s="46">
        <f t="shared" si="15"/>
        <v>15182975</v>
      </c>
      <c r="O76" s="47">
        <f t="shared" si="13"/>
        <v>167.2096980242726</v>
      </c>
      <c r="P76" s="9"/>
    </row>
    <row r="77" spans="1:16">
      <c r="A77" s="12"/>
      <c r="B77" s="25">
        <v>361.4</v>
      </c>
      <c r="C77" s="20" t="s">
        <v>134</v>
      </c>
      <c r="D77" s="46">
        <v>0</v>
      </c>
      <c r="E77" s="46">
        <v>0</v>
      </c>
      <c r="F77" s="46">
        <v>0</v>
      </c>
      <c r="G77" s="46">
        <v>90500</v>
      </c>
      <c r="H77" s="46">
        <v>0</v>
      </c>
      <c r="I77" s="46">
        <v>0</v>
      </c>
      <c r="J77" s="46">
        <v>0</v>
      </c>
      <c r="K77" s="46">
        <v>6744576</v>
      </c>
      <c r="L77" s="46">
        <v>0</v>
      </c>
      <c r="M77" s="46">
        <v>0</v>
      </c>
      <c r="N77" s="46">
        <f t="shared" si="15"/>
        <v>6835076</v>
      </c>
      <c r="O77" s="47">
        <f t="shared" si="13"/>
        <v>75.274509372040256</v>
      </c>
      <c r="P77" s="9"/>
    </row>
    <row r="78" spans="1:16">
      <c r="A78" s="12"/>
      <c r="B78" s="25">
        <v>362</v>
      </c>
      <c r="C78" s="20" t="s">
        <v>86</v>
      </c>
      <c r="D78" s="46">
        <v>1292856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5"/>
        <v>1292856</v>
      </c>
      <c r="O78" s="47">
        <f t="shared" si="13"/>
        <v>14.238188586154489</v>
      </c>
      <c r="P78" s="9"/>
    </row>
    <row r="79" spans="1:16">
      <c r="A79" s="12"/>
      <c r="B79" s="25">
        <v>364</v>
      </c>
      <c r="C79" s="20" t="s">
        <v>135</v>
      </c>
      <c r="D79" s="46">
        <v>40973</v>
      </c>
      <c r="E79" s="46">
        <v>0</v>
      </c>
      <c r="F79" s="46">
        <v>0</v>
      </c>
      <c r="G79" s="46">
        <v>0</v>
      </c>
      <c r="H79" s="46">
        <v>0</v>
      </c>
      <c r="I79" s="46">
        <v>86685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5"/>
        <v>127658</v>
      </c>
      <c r="O79" s="47">
        <f t="shared" si="13"/>
        <v>1.4058941433008083</v>
      </c>
      <c r="P79" s="9"/>
    </row>
    <row r="80" spans="1:16">
      <c r="A80" s="12"/>
      <c r="B80" s="25">
        <v>365</v>
      </c>
      <c r="C80" s="20" t="s">
        <v>136</v>
      </c>
      <c r="D80" s="46">
        <v>3603</v>
      </c>
      <c r="E80" s="46">
        <v>0</v>
      </c>
      <c r="F80" s="46">
        <v>0</v>
      </c>
      <c r="G80" s="46">
        <v>0</v>
      </c>
      <c r="H80" s="46">
        <v>0</v>
      </c>
      <c r="I80" s="46">
        <v>834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5"/>
        <v>4437</v>
      </c>
      <c r="O80" s="47">
        <f t="shared" si="13"/>
        <v>4.8864562454571485E-2</v>
      </c>
      <c r="P80" s="9"/>
    </row>
    <row r="81" spans="1:119">
      <c r="A81" s="12"/>
      <c r="B81" s="25">
        <v>366</v>
      </c>
      <c r="C81" s="20" t="s">
        <v>89</v>
      </c>
      <c r="D81" s="46">
        <v>134592</v>
      </c>
      <c r="E81" s="46">
        <v>17068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5"/>
        <v>151660</v>
      </c>
      <c r="O81" s="47">
        <f t="shared" si="13"/>
        <v>1.670227528028017</v>
      </c>
      <c r="P81" s="9"/>
    </row>
    <row r="82" spans="1:119">
      <c r="A82" s="12"/>
      <c r="B82" s="25">
        <v>368</v>
      </c>
      <c r="C82" s="20" t="s">
        <v>90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16894944</v>
      </c>
      <c r="L82" s="46">
        <v>0</v>
      </c>
      <c r="M82" s="46">
        <v>0</v>
      </c>
      <c r="N82" s="46">
        <f t="shared" si="15"/>
        <v>16894944</v>
      </c>
      <c r="O82" s="47">
        <f t="shared" si="13"/>
        <v>186.06356688178676</v>
      </c>
      <c r="P82" s="9"/>
    </row>
    <row r="83" spans="1:119">
      <c r="A83" s="12"/>
      <c r="B83" s="25">
        <v>369.3</v>
      </c>
      <c r="C83" s="20" t="s">
        <v>91</v>
      </c>
      <c r="D83" s="46">
        <v>70266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5"/>
        <v>70266</v>
      </c>
      <c r="O83" s="47">
        <f t="shared" si="13"/>
        <v>0.77383758067002928</v>
      </c>
      <c r="P83" s="9"/>
    </row>
    <row r="84" spans="1:119">
      <c r="A84" s="12"/>
      <c r="B84" s="25">
        <v>369.9</v>
      </c>
      <c r="C84" s="20" t="s">
        <v>92</v>
      </c>
      <c r="D84" s="46">
        <v>145632</v>
      </c>
      <c r="E84" s="46">
        <v>198638</v>
      </c>
      <c r="F84" s="46">
        <v>98</v>
      </c>
      <c r="G84" s="46">
        <v>215034</v>
      </c>
      <c r="H84" s="46">
        <v>0</v>
      </c>
      <c r="I84" s="46">
        <v>360448</v>
      </c>
      <c r="J84" s="46">
        <v>0</v>
      </c>
      <c r="K84" s="46">
        <v>138493</v>
      </c>
      <c r="L84" s="46">
        <v>0</v>
      </c>
      <c r="M84" s="46">
        <v>0</v>
      </c>
      <c r="N84" s="46">
        <f t="shared" si="15"/>
        <v>1058343</v>
      </c>
      <c r="O84" s="47">
        <f t="shared" si="13"/>
        <v>11.655503182749278</v>
      </c>
      <c r="P84" s="9"/>
    </row>
    <row r="85" spans="1:119" ht="15.75">
      <c r="A85" s="29" t="s">
        <v>56</v>
      </c>
      <c r="B85" s="30"/>
      <c r="C85" s="31"/>
      <c r="D85" s="32">
        <f t="shared" ref="D85:M85" si="16">SUM(D86:D87)</f>
        <v>2927652</v>
      </c>
      <c r="E85" s="32">
        <f t="shared" si="16"/>
        <v>0</v>
      </c>
      <c r="F85" s="32">
        <f t="shared" si="16"/>
        <v>2348407</v>
      </c>
      <c r="G85" s="32">
        <f t="shared" si="16"/>
        <v>2346010</v>
      </c>
      <c r="H85" s="32">
        <f t="shared" si="16"/>
        <v>0</v>
      </c>
      <c r="I85" s="32">
        <f t="shared" si="16"/>
        <v>1866643</v>
      </c>
      <c r="J85" s="32">
        <f t="shared" si="16"/>
        <v>0</v>
      </c>
      <c r="K85" s="32">
        <f t="shared" si="16"/>
        <v>0</v>
      </c>
      <c r="L85" s="32">
        <f t="shared" si="16"/>
        <v>0</v>
      </c>
      <c r="M85" s="32">
        <f t="shared" si="16"/>
        <v>0</v>
      </c>
      <c r="N85" s="32">
        <f>SUM(D85:M85)</f>
        <v>9488712</v>
      </c>
      <c r="O85" s="45">
        <f t="shared" si="13"/>
        <v>104.49893174159159</v>
      </c>
      <c r="P85" s="9"/>
    </row>
    <row r="86" spans="1:119">
      <c r="A86" s="12"/>
      <c r="B86" s="25">
        <v>381</v>
      </c>
      <c r="C86" s="20" t="s">
        <v>93</v>
      </c>
      <c r="D86" s="46">
        <v>2927652</v>
      </c>
      <c r="E86" s="46">
        <v>0</v>
      </c>
      <c r="F86" s="46">
        <v>2348407</v>
      </c>
      <c r="G86" s="46">
        <v>2346010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>SUM(D86:M86)</f>
        <v>7622069</v>
      </c>
      <c r="O86" s="47">
        <f t="shared" si="13"/>
        <v>83.941642254575896</v>
      </c>
      <c r="P86" s="9"/>
    </row>
    <row r="87" spans="1:119" ht="15.75" thickBot="1">
      <c r="A87" s="12"/>
      <c r="B87" s="25">
        <v>389.8</v>
      </c>
      <c r="C87" s="20" t="s">
        <v>139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1866643</v>
      </c>
      <c r="J87" s="46">
        <v>0</v>
      </c>
      <c r="K87" s="46">
        <v>0</v>
      </c>
      <c r="L87" s="46">
        <v>0</v>
      </c>
      <c r="M87" s="46">
        <v>0</v>
      </c>
      <c r="N87" s="46">
        <f>SUM(D87:M87)</f>
        <v>1866643</v>
      </c>
      <c r="O87" s="47">
        <f t="shared" si="13"/>
        <v>20.557289487015705</v>
      </c>
      <c r="P87" s="9"/>
    </row>
    <row r="88" spans="1:119" ht="16.5" thickBot="1">
      <c r="A88" s="14" t="s">
        <v>73</v>
      </c>
      <c r="B88" s="23"/>
      <c r="C88" s="22"/>
      <c r="D88" s="15">
        <f t="shared" ref="D88:M88" si="17">SUM(D5,D16,D32,D48,D66,D73,D85)</f>
        <v>120602459</v>
      </c>
      <c r="E88" s="15">
        <f t="shared" si="17"/>
        <v>9360168</v>
      </c>
      <c r="F88" s="15">
        <f t="shared" si="17"/>
        <v>6587030</v>
      </c>
      <c r="G88" s="15">
        <f t="shared" si="17"/>
        <v>6315728</v>
      </c>
      <c r="H88" s="15">
        <f t="shared" si="17"/>
        <v>0</v>
      </c>
      <c r="I88" s="15">
        <f t="shared" si="17"/>
        <v>48131843</v>
      </c>
      <c r="J88" s="15">
        <f t="shared" si="17"/>
        <v>0</v>
      </c>
      <c r="K88" s="15">
        <f t="shared" si="17"/>
        <v>55902666</v>
      </c>
      <c r="L88" s="15">
        <f t="shared" si="17"/>
        <v>0</v>
      </c>
      <c r="M88" s="15">
        <f t="shared" si="17"/>
        <v>0</v>
      </c>
      <c r="N88" s="15">
        <f>SUM(D88:M88)</f>
        <v>246899894</v>
      </c>
      <c r="O88" s="38">
        <f t="shared" si="13"/>
        <v>2719.1019360807031</v>
      </c>
      <c r="P88" s="6"/>
      <c r="Q88" s="2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</row>
    <row r="89" spans="1:119">
      <c r="A89" s="16"/>
      <c r="B89" s="18"/>
      <c r="C89" s="18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9"/>
    </row>
    <row r="90" spans="1:119">
      <c r="A90" s="40"/>
      <c r="B90" s="41"/>
      <c r="C90" s="41"/>
      <c r="D90" s="42"/>
      <c r="E90" s="42"/>
      <c r="F90" s="42"/>
      <c r="G90" s="42"/>
      <c r="H90" s="42"/>
      <c r="I90" s="42"/>
      <c r="J90" s="42"/>
      <c r="K90" s="42"/>
      <c r="L90" s="48" t="s">
        <v>170</v>
      </c>
      <c r="M90" s="48"/>
      <c r="N90" s="48"/>
      <c r="O90" s="43">
        <v>90802</v>
      </c>
    </row>
    <row r="91" spans="1:119">
      <c r="A91" s="49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1"/>
    </row>
    <row r="92" spans="1:119" ht="15.75" customHeight="1" thickBot="1">
      <c r="A92" s="52" t="s">
        <v>119</v>
      </c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4"/>
    </row>
  </sheetData>
  <mergeCells count="10">
    <mergeCell ref="L90:N90"/>
    <mergeCell ref="A91:O91"/>
    <mergeCell ref="A92:O9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105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96</v>
      </c>
      <c r="B3" s="62"/>
      <c r="C3" s="63"/>
      <c r="D3" s="67" t="s">
        <v>50</v>
      </c>
      <c r="E3" s="68"/>
      <c r="F3" s="68"/>
      <c r="G3" s="68"/>
      <c r="H3" s="69"/>
      <c r="I3" s="67" t="s">
        <v>51</v>
      </c>
      <c r="J3" s="69"/>
      <c r="K3" s="67" t="s">
        <v>53</v>
      </c>
      <c r="L3" s="69"/>
      <c r="M3" s="36"/>
      <c r="N3" s="37"/>
      <c r="O3" s="70" t="s">
        <v>101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97</v>
      </c>
      <c r="F4" s="34" t="s">
        <v>98</v>
      </c>
      <c r="G4" s="34" t="s">
        <v>99</v>
      </c>
      <c r="H4" s="34" t="s">
        <v>6</v>
      </c>
      <c r="I4" s="34" t="s">
        <v>7</v>
      </c>
      <c r="J4" s="35" t="s">
        <v>100</v>
      </c>
      <c r="K4" s="35" t="s">
        <v>8</v>
      </c>
      <c r="L4" s="35" t="s">
        <v>9</v>
      </c>
      <c r="M4" s="35" t="s">
        <v>10</v>
      </c>
      <c r="N4" s="35" t="s">
        <v>52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65026975</v>
      </c>
      <c r="E5" s="27">
        <f t="shared" si="0"/>
        <v>5126409</v>
      </c>
      <c r="F5" s="27">
        <f t="shared" si="0"/>
        <v>4108257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1447793</v>
      </c>
      <c r="L5" s="27">
        <f t="shared" si="0"/>
        <v>0</v>
      </c>
      <c r="M5" s="27">
        <f t="shared" si="0"/>
        <v>0</v>
      </c>
      <c r="N5" s="28">
        <f>SUM(D5:M5)</f>
        <v>75709434</v>
      </c>
      <c r="O5" s="33">
        <f t="shared" ref="O5:O36" si="1">(N5/O$89)</f>
        <v>837.92011421741154</v>
      </c>
      <c r="P5" s="6"/>
    </row>
    <row r="6" spans="1:133">
      <c r="A6" s="12"/>
      <c r="B6" s="25">
        <v>311</v>
      </c>
      <c r="C6" s="20" t="s">
        <v>3</v>
      </c>
      <c r="D6" s="46">
        <v>51584754</v>
      </c>
      <c r="E6" s="46">
        <v>1784962</v>
      </c>
      <c r="F6" s="46">
        <v>4108257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57477973</v>
      </c>
      <c r="O6" s="47">
        <f t="shared" si="1"/>
        <v>636.14198596631024</v>
      </c>
      <c r="P6" s="9"/>
    </row>
    <row r="7" spans="1:133">
      <c r="A7" s="12"/>
      <c r="B7" s="25">
        <v>312.41000000000003</v>
      </c>
      <c r="C7" s="20" t="s">
        <v>13</v>
      </c>
      <c r="D7" s="46">
        <v>0</v>
      </c>
      <c r="E7" s="46">
        <v>1526115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1526115</v>
      </c>
      <c r="O7" s="47">
        <f t="shared" si="1"/>
        <v>16.890397768776147</v>
      </c>
      <c r="P7" s="9"/>
    </row>
    <row r="8" spans="1:133">
      <c r="A8" s="12"/>
      <c r="B8" s="25">
        <v>312.42</v>
      </c>
      <c r="C8" s="20" t="s">
        <v>12</v>
      </c>
      <c r="D8" s="46">
        <v>0</v>
      </c>
      <c r="E8" s="46">
        <v>97577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97577</v>
      </c>
      <c r="O8" s="47">
        <f t="shared" si="1"/>
        <v>1.0799411204816611</v>
      </c>
      <c r="P8" s="9"/>
    </row>
    <row r="9" spans="1:133">
      <c r="A9" s="12"/>
      <c r="B9" s="25">
        <v>312.51</v>
      </c>
      <c r="C9" s="20" t="s">
        <v>103</v>
      </c>
      <c r="D9" s="46">
        <v>521612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521612</v>
      </c>
      <c r="L9" s="46">
        <v>0</v>
      </c>
      <c r="M9" s="46">
        <v>0</v>
      </c>
      <c r="N9" s="46">
        <f>SUM(D9:M9)</f>
        <v>1043224</v>
      </c>
      <c r="O9" s="47">
        <f t="shared" si="1"/>
        <v>11.545963654071763</v>
      </c>
      <c r="P9" s="9"/>
    </row>
    <row r="10" spans="1:133">
      <c r="A10" s="12"/>
      <c r="B10" s="25">
        <v>312.52</v>
      </c>
      <c r="C10" s="20" t="s">
        <v>124</v>
      </c>
      <c r="D10" s="46">
        <v>926181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926181</v>
      </c>
      <c r="L10" s="46">
        <v>0</v>
      </c>
      <c r="M10" s="46">
        <v>0</v>
      </c>
      <c r="N10" s="46">
        <f>SUM(D10:M10)</f>
        <v>1852362</v>
      </c>
      <c r="O10" s="47">
        <f t="shared" si="1"/>
        <v>20.50116209575669</v>
      </c>
      <c r="P10" s="9"/>
    </row>
    <row r="11" spans="1:133">
      <c r="A11" s="12"/>
      <c r="B11" s="25">
        <v>314.10000000000002</v>
      </c>
      <c r="C11" s="20" t="s">
        <v>14</v>
      </c>
      <c r="D11" s="46">
        <v>7676796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7676796</v>
      </c>
      <c r="O11" s="47">
        <f t="shared" si="1"/>
        <v>84.963543395975833</v>
      </c>
      <c r="P11" s="9"/>
    </row>
    <row r="12" spans="1:133">
      <c r="A12" s="12"/>
      <c r="B12" s="25">
        <v>314.39999999999998</v>
      </c>
      <c r="C12" s="20" t="s">
        <v>15</v>
      </c>
      <c r="D12" s="46">
        <v>148319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148319</v>
      </c>
      <c r="O12" s="47">
        <f t="shared" si="1"/>
        <v>1.6415321955862496</v>
      </c>
      <c r="P12" s="9"/>
    </row>
    <row r="13" spans="1:133">
      <c r="A13" s="12"/>
      <c r="B13" s="25">
        <v>315</v>
      </c>
      <c r="C13" s="20" t="s">
        <v>125</v>
      </c>
      <c r="D13" s="46">
        <v>3282789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3282789</v>
      </c>
      <c r="O13" s="47">
        <f t="shared" si="1"/>
        <v>36.332525400092969</v>
      </c>
      <c r="P13" s="9"/>
    </row>
    <row r="14" spans="1:133">
      <c r="A14" s="12"/>
      <c r="B14" s="25">
        <v>316</v>
      </c>
      <c r="C14" s="20" t="s">
        <v>126</v>
      </c>
      <c r="D14" s="46">
        <v>886524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886524</v>
      </c>
      <c r="O14" s="47">
        <f t="shared" si="1"/>
        <v>9.8116740819443518</v>
      </c>
      <c r="P14" s="9"/>
    </row>
    <row r="15" spans="1:133">
      <c r="A15" s="12"/>
      <c r="B15" s="25">
        <v>319</v>
      </c>
      <c r="C15" s="20" t="s">
        <v>18</v>
      </c>
      <c r="D15" s="46">
        <v>0</v>
      </c>
      <c r="E15" s="46">
        <v>1717755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1717755</v>
      </c>
      <c r="O15" s="47">
        <f t="shared" si="1"/>
        <v>19.011388538415567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SUM(D17:D30)</f>
        <v>21047605</v>
      </c>
      <c r="E16" s="32">
        <f t="shared" si="3"/>
        <v>1765062</v>
      </c>
      <c r="F16" s="32">
        <f t="shared" si="3"/>
        <v>9221</v>
      </c>
      <c r="G16" s="32">
        <f t="shared" si="3"/>
        <v>0</v>
      </c>
      <c r="H16" s="32">
        <f t="shared" si="3"/>
        <v>0</v>
      </c>
      <c r="I16" s="32">
        <f t="shared" si="3"/>
        <v>4162039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26983927</v>
      </c>
      <c r="O16" s="45">
        <f t="shared" si="1"/>
        <v>298.64673395754477</v>
      </c>
      <c r="P16" s="10"/>
    </row>
    <row r="17" spans="1:16">
      <c r="A17" s="12"/>
      <c r="B17" s="25">
        <v>322</v>
      </c>
      <c r="C17" s="20" t="s">
        <v>0</v>
      </c>
      <c r="D17" s="46">
        <v>11198648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11198648</v>
      </c>
      <c r="O17" s="47">
        <f t="shared" si="1"/>
        <v>123.94191734732276</v>
      </c>
      <c r="P17" s="9"/>
    </row>
    <row r="18" spans="1:16">
      <c r="A18" s="12"/>
      <c r="B18" s="25">
        <v>323.10000000000002</v>
      </c>
      <c r="C18" s="20" t="s">
        <v>20</v>
      </c>
      <c r="D18" s="46">
        <v>5945257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9" si="4">SUM(D18:M18)</f>
        <v>5945257</v>
      </c>
      <c r="O18" s="47">
        <f t="shared" si="1"/>
        <v>65.799599353653406</v>
      </c>
      <c r="P18" s="9"/>
    </row>
    <row r="19" spans="1:16">
      <c r="A19" s="12"/>
      <c r="B19" s="25">
        <v>323.39999999999998</v>
      </c>
      <c r="C19" s="20" t="s">
        <v>21</v>
      </c>
      <c r="D19" s="46">
        <v>37576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37576</v>
      </c>
      <c r="O19" s="47">
        <f t="shared" si="1"/>
        <v>0.4158753347942537</v>
      </c>
      <c r="P19" s="9"/>
    </row>
    <row r="20" spans="1:16">
      <c r="A20" s="12"/>
      <c r="B20" s="25">
        <v>323.7</v>
      </c>
      <c r="C20" s="20" t="s">
        <v>22</v>
      </c>
      <c r="D20" s="46">
        <v>2633359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2633359</v>
      </c>
      <c r="O20" s="47">
        <f t="shared" si="1"/>
        <v>29.14490780706997</v>
      </c>
      <c r="P20" s="9"/>
    </row>
    <row r="21" spans="1:16">
      <c r="A21" s="12"/>
      <c r="B21" s="25">
        <v>323.89999999999998</v>
      </c>
      <c r="C21" s="20" t="s">
        <v>23</v>
      </c>
      <c r="D21" s="46">
        <v>145268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145268</v>
      </c>
      <c r="O21" s="47">
        <f t="shared" si="1"/>
        <v>1.6077650131704186</v>
      </c>
      <c r="P21" s="9"/>
    </row>
    <row r="22" spans="1:16">
      <c r="A22" s="12"/>
      <c r="B22" s="25">
        <v>324.11</v>
      </c>
      <c r="C22" s="20" t="s">
        <v>153</v>
      </c>
      <c r="D22" s="46">
        <v>0</v>
      </c>
      <c r="E22" s="46">
        <v>826664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826664</v>
      </c>
      <c r="O22" s="47">
        <f t="shared" si="1"/>
        <v>9.1491688248444998</v>
      </c>
      <c r="P22" s="9"/>
    </row>
    <row r="23" spans="1:16">
      <c r="A23" s="12"/>
      <c r="B23" s="25">
        <v>324.12</v>
      </c>
      <c r="C23" s="20" t="s">
        <v>157</v>
      </c>
      <c r="D23" s="46">
        <v>0</v>
      </c>
      <c r="E23" s="46">
        <v>126574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126574</v>
      </c>
      <c r="O23" s="47">
        <f t="shared" si="1"/>
        <v>1.4008676981649955</v>
      </c>
      <c r="P23" s="9"/>
    </row>
    <row r="24" spans="1:16">
      <c r="A24" s="12"/>
      <c r="B24" s="25">
        <v>324.20999999999998</v>
      </c>
      <c r="C24" s="20" t="s">
        <v>24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2871804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2871804</v>
      </c>
      <c r="O24" s="47">
        <f t="shared" si="1"/>
        <v>31.783916594727405</v>
      </c>
      <c r="P24" s="9"/>
    </row>
    <row r="25" spans="1:16">
      <c r="A25" s="12"/>
      <c r="B25" s="25">
        <v>324.61</v>
      </c>
      <c r="C25" s="20" t="s">
        <v>115</v>
      </c>
      <c r="D25" s="46">
        <v>0</v>
      </c>
      <c r="E25" s="46">
        <v>484631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484631</v>
      </c>
      <c r="O25" s="47">
        <f t="shared" si="1"/>
        <v>5.3636917015295396</v>
      </c>
      <c r="P25" s="9"/>
    </row>
    <row r="26" spans="1:16">
      <c r="A26" s="12"/>
      <c r="B26" s="25">
        <v>324.70999999999998</v>
      </c>
      <c r="C26" s="20" t="s">
        <v>25</v>
      </c>
      <c r="D26" s="46">
        <v>0</v>
      </c>
      <c r="E26" s="46">
        <v>283677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283677</v>
      </c>
      <c r="O26" s="47">
        <f t="shared" si="1"/>
        <v>3.1396175044823695</v>
      </c>
      <c r="P26" s="9"/>
    </row>
    <row r="27" spans="1:16">
      <c r="A27" s="12"/>
      <c r="B27" s="25">
        <v>324.72000000000003</v>
      </c>
      <c r="C27" s="20" t="s">
        <v>158</v>
      </c>
      <c r="D27" s="46">
        <v>0</v>
      </c>
      <c r="E27" s="46">
        <v>43516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43516</v>
      </c>
      <c r="O27" s="47">
        <f t="shared" si="1"/>
        <v>0.48161675188702213</v>
      </c>
      <c r="P27" s="9"/>
    </row>
    <row r="28" spans="1:16">
      <c r="A28" s="12"/>
      <c r="B28" s="25">
        <v>325.10000000000002</v>
      </c>
      <c r="C28" s="20" t="s">
        <v>26</v>
      </c>
      <c r="D28" s="46">
        <v>0</v>
      </c>
      <c r="E28" s="46">
        <v>0</v>
      </c>
      <c r="F28" s="46">
        <v>9221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9221</v>
      </c>
      <c r="O28" s="47">
        <f t="shared" si="1"/>
        <v>0.10205414259468314</v>
      </c>
      <c r="P28" s="9"/>
    </row>
    <row r="29" spans="1:16">
      <c r="A29" s="12"/>
      <c r="B29" s="25">
        <v>325.2</v>
      </c>
      <c r="C29" s="20" t="s">
        <v>154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1290060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1290060</v>
      </c>
      <c r="O29" s="47">
        <f t="shared" si="1"/>
        <v>14.27784049405671</v>
      </c>
      <c r="P29" s="9"/>
    </row>
    <row r="30" spans="1:16">
      <c r="A30" s="12"/>
      <c r="B30" s="25">
        <v>329</v>
      </c>
      <c r="C30" s="20" t="s">
        <v>27</v>
      </c>
      <c r="D30" s="46">
        <v>1087497</v>
      </c>
      <c r="E30" s="46">
        <v>0</v>
      </c>
      <c r="F30" s="46">
        <v>0</v>
      </c>
      <c r="G30" s="46">
        <v>0</v>
      </c>
      <c r="H30" s="46">
        <v>0</v>
      </c>
      <c r="I30" s="46">
        <v>175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1087672</v>
      </c>
      <c r="O30" s="47">
        <f t="shared" si="1"/>
        <v>12.03789538924674</v>
      </c>
      <c r="P30" s="9"/>
    </row>
    <row r="31" spans="1:16" ht="15.75">
      <c r="A31" s="29" t="s">
        <v>29</v>
      </c>
      <c r="B31" s="30"/>
      <c r="C31" s="31"/>
      <c r="D31" s="32">
        <f t="shared" ref="D31:M31" si="5">SUM(D32:D45)</f>
        <v>19798321</v>
      </c>
      <c r="E31" s="32">
        <f t="shared" si="5"/>
        <v>1358734</v>
      </c>
      <c r="F31" s="32">
        <f t="shared" si="5"/>
        <v>0</v>
      </c>
      <c r="G31" s="32">
        <f t="shared" si="5"/>
        <v>3492452</v>
      </c>
      <c r="H31" s="32">
        <f t="shared" si="5"/>
        <v>0</v>
      </c>
      <c r="I31" s="32">
        <f t="shared" si="5"/>
        <v>0</v>
      </c>
      <c r="J31" s="32">
        <f t="shared" si="5"/>
        <v>0</v>
      </c>
      <c r="K31" s="32">
        <f t="shared" si="5"/>
        <v>0</v>
      </c>
      <c r="L31" s="32">
        <f t="shared" si="5"/>
        <v>0</v>
      </c>
      <c r="M31" s="32">
        <f t="shared" si="5"/>
        <v>0</v>
      </c>
      <c r="N31" s="44">
        <f>SUM(D31:M31)</f>
        <v>24649507</v>
      </c>
      <c r="O31" s="45">
        <f t="shared" si="1"/>
        <v>272.81035704008679</v>
      </c>
      <c r="P31" s="10"/>
    </row>
    <row r="32" spans="1:16">
      <c r="A32" s="12"/>
      <c r="B32" s="25">
        <v>331.2</v>
      </c>
      <c r="C32" s="20" t="s">
        <v>28</v>
      </c>
      <c r="D32" s="46">
        <v>125541</v>
      </c>
      <c r="E32" s="46">
        <v>0</v>
      </c>
      <c r="F32" s="46">
        <v>0</v>
      </c>
      <c r="G32" s="46">
        <v>442452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567993</v>
      </c>
      <c r="O32" s="47">
        <f t="shared" si="1"/>
        <v>6.2863071917125968</v>
      </c>
      <c r="P32" s="9"/>
    </row>
    <row r="33" spans="1:16">
      <c r="A33" s="12"/>
      <c r="B33" s="25">
        <v>331.39</v>
      </c>
      <c r="C33" s="20" t="s">
        <v>33</v>
      </c>
      <c r="D33" s="46">
        <v>0</v>
      </c>
      <c r="E33" s="46">
        <v>467675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467675</v>
      </c>
      <c r="O33" s="47">
        <f t="shared" si="1"/>
        <v>5.176029838192</v>
      </c>
      <c r="P33" s="9"/>
    </row>
    <row r="34" spans="1:16">
      <c r="A34" s="12"/>
      <c r="B34" s="25">
        <v>331.9</v>
      </c>
      <c r="C34" s="20" t="s">
        <v>31</v>
      </c>
      <c r="D34" s="46">
        <v>9302295</v>
      </c>
      <c r="E34" s="46">
        <v>0</v>
      </c>
      <c r="F34" s="46">
        <v>0</v>
      </c>
      <c r="G34" s="46">
        <v>3000000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12302295</v>
      </c>
      <c r="O34" s="47">
        <f t="shared" si="1"/>
        <v>136.15661730526597</v>
      </c>
      <c r="P34" s="9"/>
    </row>
    <row r="35" spans="1:16">
      <c r="A35" s="12"/>
      <c r="B35" s="25">
        <v>334.5</v>
      </c>
      <c r="C35" s="20" t="s">
        <v>38</v>
      </c>
      <c r="D35" s="46">
        <v>853355</v>
      </c>
      <c r="E35" s="46">
        <v>156260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2" si="6">SUM(D35:M35)</f>
        <v>1009615</v>
      </c>
      <c r="O35" s="47">
        <f t="shared" si="1"/>
        <v>11.173993403723134</v>
      </c>
      <c r="P35" s="9"/>
    </row>
    <row r="36" spans="1:16">
      <c r="A36" s="12"/>
      <c r="B36" s="25">
        <v>334.7</v>
      </c>
      <c r="C36" s="20" t="s">
        <v>39</v>
      </c>
      <c r="D36" s="46">
        <v>0</v>
      </c>
      <c r="E36" s="46">
        <v>0</v>
      </c>
      <c r="F36" s="46">
        <v>0</v>
      </c>
      <c r="G36" s="46">
        <v>50000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50000</v>
      </c>
      <c r="O36" s="47">
        <f t="shared" si="1"/>
        <v>0.55337893175731012</v>
      </c>
      <c r="P36" s="9"/>
    </row>
    <row r="37" spans="1:16">
      <c r="A37" s="12"/>
      <c r="B37" s="25">
        <v>335.12</v>
      </c>
      <c r="C37" s="20" t="s">
        <v>127</v>
      </c>
      <c r="D37" s="46">
        <v>2426660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2426660</v>
      </c>
      <c r="O37" s="47">
        <f t="shared" ref="O37:O68" si="7">(N37/O$89)</f>
        <v>26.857250370763886</v>
      </c>
      <c r="P37" s="9"/>
    </row>
    <row r="38" spans="1:16">
      <c r="A38" s="12"/>
      <c r="B38" s="25">
        <v>335.14</v>
      </c>
      <c r="C38" s="20" t="s">
        <v>128</v>
      </c>
      <c r="D38" s="46">
        <v>764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764</v>
      </c>
      <c r="O38" s="47">
        <f t="shared" si="7"/>
        <v>8.4556300772516985E-3</v>
      </c>
      <c r="P38" s="9"/>
    </row>
    <row r="39" spans="1:16">
      <c r="A39" s="12"/>
      <c r="B39" s="25">
        <v>335.15</v>
      </c>
      <c r="C39" s="20" t="s">
        <v>129</v>
      </c>
      <c r="D39" s="46">
        <v>31674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31674</v>
      </c>
      <c r="O39" s="47">
        <f t="shared" si="7"/>
        <v>0.35055448568962083</v>
      </c>
      <c r="P39" s="9"/>
    </row>
    <row r="40" spans="1:16">
      <c r="A40" s="12"/>
      <c r="B40" s="25">
        <v>335.18</v>
      </c>
      <c r="C40" s="20" t="s">
        <v>130</v>
      </c>
      <c r="D40" s="46">
        <v>6070583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6070583</v>
      </c>
      <c r="O40" s="47">
        <f t="shared" si="7"/>
        <v>67.186654713681747</v>
      </c>
      <c r="P40" s="9"/>
    </row>
    <row r="41" spans="1:16">
      <c r="A41" s="12"/>
      <c r="B41" s="25">
        <v>335.21</v>
      </c>
      <c r="C41" s="20" t="s">
        <v>45</v>
      </c>
      <c r="D41" s="46">
        <v>4272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4272</v>
      </c>
      <c r="O41" s="47">
        <f t="shared" si="7"/>
        <v>4.7280695929344578E-2</v>
      </c>
      <c r="P41" s="9"/>
    </row>
    <row r="42" spans="1:16">
      <c r="A42" s="12"/>
      <c r="B42" s="25">
        <v>335.49</v>
      </c>
      <c r="C42" s="20" t="s">
        <v>46</v>
      </c>
      <c r="D42" s="46">
        <v>44955</v>
      </c>
      <c r="E42" s="46">
        <v>734799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779754</v>
      </c>
      <c r="O42" s="47">
        <f t="shared" si="7"/>
        <v>8.6299887110697924</v>
      </c>
      <c r="P42" s="9"/>
    </row>
    <row r="43" spans="1:16">
      <c r="A43" s="12"/>
      <c r="B43" s="25">
        <v>337.2</v>
      </c>
      <c r="C43" s="20" t="s">
        <v>47</v>
      </c>
      <c r="D43" s="46">
        <v>520000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520000</v>
      </c>
      <c r="O43" s="47">
        <f t="shared" si="7"/>
        <v>5.7551408902760253</v>
      </c>
      <c r="P43" s="9"/>
    </row>
    <row r="44" spans="1:16">
      <c r="A44" s="12"/>
      <c r="B44" s="25">
        <v>338</v>
      </c>
      <c r="C44" s="20" t="s">
        <v>49</v>
      </c>
      <c r="D44" s="46">
        <v>321077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321077</v>
      </c>
      <c r="O44" s="47">
        <f t="shared" si="7"/>
        <v>3.5535449454368373</v>
      </c>
      <c r="P44" s="9"/>
    </row>
    <row r="45" spans="1:16">
      <c r="A45" s="12"/>
      <c r="B45" s="25">
        <v>339</v>
      </c>
      <c r="C45" s="20" t="s">
        <v>110</v>
      </c>
      <c r="D45" s="46">
        <v>97145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97145</v>
      </c>
      <c r="O45" s="47">
        <f t="shared" si="7"/>
        <v>1.0751599265112779</v>
      </c>
      <c r="P45" s="9"/>
    </row>
    <row r="46" spans="1:16" ht="15.75">
      <c r="A46" s="29" t="s">
        <v>54</v>
      </c>
      <c r="B46" s="30"/>
      <c r="C46" s="31"/>
      <c r="D46" s="32">
        <f t="shared" ref="D46:M46" si="8">SUM(D47:D63)</f>
        <v>16070375</v>
      </c>
      <c r="E46" s="32">
        <f t="shared" si="8"/>
        <v>13588</v>
      </c>
      <c r="F46" s="32">
        <f t="shared" si="8"/>
        <v>0</v>
      </c>
      <c r="G46" s="32">
        <f t="shared" si="8"/>
        <v>0</v>
      </c>
      <c r="H46" s="32">
        <f t="shared" si="8"/>
        <v>0</v>
      </c>
      <c r="I46" s="32">
        <f t="shared" si="8"/>
        <v>42203566</v>
      </c>
      <c r="J46" s="32">
        <f t="shared" si="8"/>
        <v>0</v>
      </c>
      <c r="K46" s="32">
        <f t="shared" si="8"/>
        <v>0</v>
      </c>
      <c r="L46" s="32">
        <f t="shared" si="8"/>
        <v>0</v>
      </c>
      <c r="M46" s="32">
        <f t="shared" si="8"/>
        <v>0</v>
      </c>
      <c r="N46" s="32">
        <f>SUM(D46:M46)</f>
        <v>58287529</v>
      </c>
      <c r="O46" s="45">
        <f t="shared" si="7"/>
        <v>645.10181065586471</v>
      </c>
      <c r="P46" s="10"/>
    </row>
    <row r="47" spans="1:16">
      <c r="A47" s="12"/>
      <c r="B47" s="25">
        <v>341.9</v>
      </c>
      <c r="C47" s="20" t="s">
        <v>131</v>
      </c>
      <c r="D47" s="46">
        <v>165980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63" si="9">SUM(D47:M47)</f>
        <v>165980</v>
      </c>
      <c r="O47" s="47">
        <f t="shared" si="7"/>
        <v>1.8369967018615667</v>
      </c>
      <c r="P47" s="9"/>
    </row>
    <row r="48" spans="1:16">
      <c r="A48" s="12"/>
      <c r="B48" s="25">
        <v>342.1</v>
      </c>
      <c r="C48" s="20" t="s">
        <v>58</v>
      </c>
      <c r="D48" s="46">
        <v>1248670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1248670</v>
      </c>
      <c r="O48" s="47">
        <f t="shared" si="7"/>
        <v>13.819753414348009</v>
      </c>
      <c r="P48" s="9"/>
    </row>
    <row r="49" spans="1:16">
      <c r="A49" s="12"/>
      <c r="B49" s="25">
        <v>342.2</v>
      </c>
      <c r="C49" s="20" t="s">
        <v>59</v>
      </c>
      <c r="D49" s="46">
        <v>942441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942441</v>
      </c>
      <c r="O49" s="47">
        <f t="shared" si="7"/>
        <v>10.430539876485822</v>
      </c>
      <c r="P49" s="9"/>
    </row>
    <row r="50" spans="1:16">
      <c r="A50" s="12"/>
      <c r="B50" s="25">
        <v>342.5</v>
      </c>
      <c r="C50" s="20" t="s">
        <v>60</v>
      </c>
      <c r="D50" s="46">
        <v>432065</v>
      </c>
      <c r="E50" s="46">
        <v>0</v>
      </c>
      <c r="F50" s="46">
        <v>0</v>
      </c>
      <c r="G50" s="46">
        <v>0</v>
      </c>
      <c r="H50" s="46">
        <v>0</v>
      </c>
      <c r="I50" s="46">
        <v>8358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440423</v>
      </c>
      <c r="O50" s="47">
        <f t="shared" si="7"/>
        <v>4.8744161852269956</v>
      </c>
      <c r="P50" s="9"/>
    </row>
    <row r="51" spans="1:16">
      <c r="A51" s="12"/>
      <c r="B51" s="25">
        <v>342.6</v>
      </c>
      <c r="C51" s="20" t="s">
        <v>61</v>
      </c>
      <c r="D51" s="46">
        <v>1764702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1764702</v>
      </c>
      <c r="O51" s="47">
        <f t="shared" si="7"/>
        <v>19.530978152599776</v>
      </c>
      <c r="P51" s="9"/>
    </row>
    <row r="52" spans="1:16">
      <c r="A52" s="12"/>
      <c r="B52" s="25">
        <v>343.3</v>
      </c>
      <c r="C52" s="20" t="s">
        <v>62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17669685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17669685</v>
      </c>
      <c r="O52" s="47">
        <f t="shared" si="7"/>
        <v>195.56062819576334</v>
      </c>
      <c r="P52" s="9"/>
    </row>
    <row r="53" spans="1:16">
      <c r="A53" s="12"/>
      <c r="B53" s="25">
        <v>343.4</v>
      </c>
      <c r="C53" s="20" t="s">
        <v>63</v>
      </c>
      <c r="D53" s="46">
        <v>3333791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3333791</v>
      </c>
      <c r="O53" s="47">
        <f t="shared" si="7"/>
        <v>36.896994045642693</v>
      </c>
      <c r="P53" s="9"/>
    </row>
    <row r="54" spans="1:16">
      <c r="A54" s="12"/>
      <c r="B54" s="25">
        <v>343.5</v>
      </c>
      <c r="C54" s="20" t="s">
        <v>64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20100354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20100354</v>
      </c>
      <c r="O54" s="47">
        <f t="shared" si="7"/>
        <v>222.46224848927551</v>
      </c>
      <c r="P54" s="9"/>
    </row>
    <row r="55" spans="1:16">
      <c r="A55" s="12"/>
      <c r="B55" s="25">
        <v>343.6</v>
      </c>
      <c r="C55" s="20" t="s">
        <v>65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347456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347456</v>
      </c>
      <c r="O55" s="47">
        <f t="shared" si="7"/>
        <v>3.845496602253359</v>
      </c>
      <c r="P55" s="9"/>
    </row>
    <row r="56" spans="1:16">
      <c r="A56" s="12"/>
      <c r="B56" s="25">
        <v>343.7</v>
      </c>
      <c r="C56" s="20" t="s">
        <v>66</v>
      </c>
      <c r="D56" s="46">
        <v>713681</v>
      </c>
      <c r="E56" s="46">
        <v>0</v>
      </c>
      <c r="F56" s="46">
        <v>0</v>
      </c>
      <c r="G56" s="46">
        <v>0</v>
      </c>
      <c r="H56" s="46">
        <v>0</v>
      </c>
      <c r="I56" s="46">
        <v>2500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716181</v>
      </c>
      <c r="O56" s="47">
        <f t="shared" si="7"/>
        <v>7.9263895344976429</v>
      </c>
      <c r="P56" s="9"/>
    </row>
    <row r="57" spans="1:16">
      <c r="A57" s="12"/>
      <c r="B57" s="25">
        <v>343.9</v>
      </c>
      <c r="C57" s="20" t="s">
        <v>67</v>
      </c>
      <c r="D57" s="46">
        <v>172355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172355</v>
      </c>
      <c r="O57" s="47">
        <f t="shared" si="7"/>
        <v>1.9075525156606237</v>
      </c>
      <c r="P57" s="9"/>
    </row>
    <row r="58" spans="1:16">
      <c r="A58" s="12"/>
      <c r="B58" s="25">
        <v>344.9</v>
      </c>
      <c r="C58" s="20" t="s">
        <v>133</v>
      </c>
      <c r="D58" s="46">
        <v>105400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105400</v>
      </c>
      <c r="O58" s="47">
        <f t="shared" si="7"/>
        <v>1.1665227881444098</v>
      </c>
      <c r="P58" s="9"/>
    </row>
    <row r="59" spans="1:16">
      <c r="A59" s="12"/>
      <c r="B59" s="25">
        <v>345.1</v>
      </c>
      <c r="C59" s="20" t="s">
        <v>69</v>
      </c>
      <c r="D59" s="46">
        <v>80044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80044</v>
      </c>
      <c r="O59" s="47">
        <f t="shared" si="7"/>
        <v>0.88589326427164261</v>
      </c>
      <c r="P59" s="9"/>
    </row>
    <row r="60" spans="1:16">
      <c r="A60" s="12"/>
      <c r="B60" s="25">
        <v>347.1</v>
      </c>
      <c r="C60" s="20" t="s">
        <v>70</v>
      </c>
      <c r="D60" s="46">
        <v>1721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1721</v>
      </c>
      <c r="O60" s="47">
        <f t="shared" si="7"/>
        <v>1.9047302831086615E-2</v>
      </c>
      <c r="P60" s="9"/>
    </row>
    <row r="61" spans="1:16">
      <c r="A61" s="12"/>
      <c r="B61" s="25">
        <v>347.2</v>
      </c>
      <c r="C61" s="20" t="s">
        <v>71</v>
      </c>
      <c r="D61" s="46">
        <v>1157972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1157972</v>
      </c>
      <c r="O61" s="47">
        <f t="shared" si="7"/>
        <v>12.815946167297518</v>
      </c>
      <c r="P61" s="9"/>
    </row>
    <row r="62" spans="1:16">
      <c r="A62" s="12"/>
      <c r="B62" s="25">
        <v>347.5</v>
      </c>
      <c r="C62" s="20" t="s">
        <v>72</v>
      </c>
      <c r="D62" s="46">
        <v>875855</v>
      </c>
      <c r="E62" s="46">
        <v>0</v>
      </c>
      <c r="F62" s="46">
        <v>0</v>
      </c>
      <c r="G62" s="46">
        <v>0</v>
      </c>
      <c r="H62" s="46">
        <v>0</v>
      </c>
      <c r="I62" s="46">
        <v>3940360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9"/>
        <v>4816215</v>
      </c>
      <c r="O62" s="47">
        <f t="shared" si="7"/>
        <v>53.303838236270671</v>
      </c>
      <c r="P62" s="9"/>
    </row>
    <row r="63" spans="1:16">
      <c r="A63" s="12"/>
      <c r="B63" s="25">
        <v>349</v>
      </c>
      <c r="C63" s="20" t="s">
        <v>1</v>
      </c>
      <c r="D63" s="46">
        <v>5075698</v>
      </c>
      <c r="E63" s="46">
        <v>13588</v>
      </c>
      <c r="F63" s="46">
        <v>0</v>
      </c>
      <c r="G63" s="46">
        <v>0</v>
      </c>
      <c r="H63" s="46">
        <v>0</v>
      </c>
      <c r="I63" s="46">
        <v>134853</v>
      </c>
      <c r="J63" s="46">
        <v>0</v>
      </c>
      <c r="K63" s="46">
        <v>0</v>
      </c>
      <c r="L63" s="46">
        <v>0</v>
      </c>
      <c r="M63" s="46">
        <v>0</v>
      </c>
      <c r="N63" s="46">
        <f t="shared" si="9"/>
        <v>5224139</v>
      </c>
      <c r="O63" s="47">
        <f t="shared" si="7"/>
        <v>57.81856918343405</v>
      </c>
      <c r="P63" s="9"/>
    </row>
    <row r="64" spans="1:16" ht="15.75">
      <c r="A64" s="29" t="s">
        <v>55</v>
      </c>
      <c r="B64" s="30"/>
      <c r="C64" s="31"/>
      <c r="D64" s="32">
        <f t="shared" ref="D64:M64" si="10">SUM(D65:D70)</f>
        <v>1036079</v>
      </c>
      <c r="E64" s="32">
        <f t="shared" si="10"/>
        <v>168185</v>
      </c>
      <c r="F64" s="32">
        <f t="shared" si="10"/>
        <v>0</v>
      </c>
      <c r="G64" s="32">
        <f t="shared" si="10"/>
        <v>0</v>
      </c>
      <c r="H64" s="32">
        <f t="shared" si="10"/>
        <v>0</v>
      </c>
      <c r="I64" s="32">
        <f t="shared" si="10"/>
        <v>0</v>
      </c>
      <c r="J64" s="32">
        <f t="shared" si="10"/>
        <v>0</v>
      </c>
      <c r="K64" s="32">
        <f t="shared" si="10"/>
        <v>0</v>
      </c>
      <c r="L64" s="32">
        <f t="shared" si="10"/>
        <v>0</v>
      </c>
      <c r="M64" s="32">
        <f t="shared" si="10"/>
        <v>0</v>
      </c>
      <c r="N64" s="32">
        <f t="shared" ref="N64:N72" si="11">SUM(D64:M64)</f>
        <v>1204264</v>
      </c>
      <c r="O64" s="45">
        <f t="shared" si="7"/>
        <v>13.328286517475707</v>
      </c>
      <c r="P64" s="10"/>
    </row>
    <row r="65" spans="1:16">
      <c r="A65" s="13"/>
      <c r="B65" s="39">
        <v>351.1</v>
      </c>
      <c r="C65" s="21" t="s">
        <v>75</v>
      </c>
      <c r="D65" s="46">
        <v>618394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618394</v>
      </c>
      <c r="O65" s="47">
        <f t="shared" si="7"/>
        <v>6.8441242225026011</v>
      </c>
      <c r="P65" s="9"/>
    </row>
    <row r="66" spans="1:16">
      <c r="A66" s="13"/>
      <c r="B66" s="39">
        <v>351.3</v>
      </c>
      <c r="C66" s="21" t="s">
        <v>76</v>
      </c>
      <c r="D66" s="46">
        <v>13339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13339</v>
      </c>
      <c r="O66" s="47">
        <f t="shared" si="7"/>
        <v>0.1476304314142152</v>
      </c>
      <c r="P66" s="9"/>
    </row>
    <row r="67" spans="1:16">
      <c r="A67" s="13"/>
      <c r="B67" s="39">
        <v>352</v>
      </c>
      <c r="C67" s="21" t="s">
        <v>77</v>
      </c>
      <c r="D67" s="46">
        <v>3482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3482</v>
      </c>
      <c r="O67" s="47">
        <f t="shared" si="7"/>
        <v>3.8537308807579079E-2</v>
      </c>
      <c r="P67" s="9"/>
    </row>
    <row r="68" spans="1:16">
      <c r="A68" s="13"/>
      <c r="B68" s="39">
        <v>354</v>
      </c>
      <c r="C68" s="21" t="s">
        <v>78</v>
      </c>
      <c r="D68" s="46">
        <v>400864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400864</v>
      </c>
      <c r="O68" s="47">
        <f t="shared" si="7"/>
        <v>4.4365938419992474</v>
      </c>
      <c r="P68" s="9"/>
    </row>
    <row r="69" spans="1:16">
      <c r="A69" s="13"/>
      <c r="B69" s="39">
        <v>356</v>
      </c>
      <c r="C69" s="21" t="s">
        <v>80</v>
      </c>
      <c r="D69" s="46">
        <v>0</v>
      </c>
      <c r="E69" s="46">
        <v>120638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1"/>
        <v>120638</v>
      </c>
      <c r="O69" s="47">
        <f t="shared" ref="O69:O87" si="12">(N69/O$89)</f>
        <v>1.3351705513867675</v>
      </c>
      <c r="P69" s="9"/>
    </row>
    <row r="70" spans="1:16">
      <c r="A70" s="13"/>
      <c r="B70" s="39">
        <v>359</v>
      </c>
      <c r="C70" s="21" t="s">
        <v>111</v>
      </c>
      <c r="D70" s="46">
        <v>0</v>
      </c>
      <c r="E70" s="46">
        <v>47547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1"/>
        <v>47547</v>
      </c>
      <c r="O70" s="47">
        <f t="shared" si="12"/>
        <v>0.52623016136529654</v>
      </c>
      <c r="P70" s="9"/>
    </row>
    <row r="71" spans="1:16" ht="15.75">
      <c r="A71" s="29" t="s">
        <v>4</v>
      </c>
      <c r="B71" s="30"/>
      <c r="C71" s="31"/>
      <c r="D71" s="32">
        <f t="shared" ref="D71:M71" si="13">SUM(D72:D82)</f>
        <v>4533177</v>
      </c>
      <c r="E71" s="32">
        <f t="shared" si="13"/>
        <v>734702</v>
      </c>
      <c r="F71" s="32">
        <f t="shared" si="13"/>
        <v>194864</v>
      </c>
      <c r="G71" s="32">
        <f t="shared" si="13"/>
        <v>1422462</v>
      </c>
      <c r="H71" s="32">
        <f t="shared" si="13"/>
        <v>0</v>
      </c>
      <c r="I71" s="32">
        <f t="shared" si="13"/>
        <v>2995449</v>
      </c>
      <c r="J71" s="32">
        <f t="shared" si="13"/>
        <v>0</v>
      </c>
      <c r="K71" s="32">
        <f t="shared" si="13"/>
        <v>30512326</v>
      </c>
      <c r="L71" s="32">
        <f t="shared" si="13"/>
        <v>0</v>
      </c>
      <c r="M71" s="32">
        <f t="shared" si="13"/>
        <v>0</v>
      </c>
      <c r="N71" s="32">
        <f t="shared" si="11"/>
        <v>40392980</v>
      </c>
      <c r="O71" s="45">
        <f t="shared" si="12"/>
        <v>447.05248245788789</v>
      </c>
      <c r="P71" s="10"/>
    </row>
    <row r="72" spans="1:16">
      <c r="A72" s="12"/>
      <c r="B72" s="25">
        <v>361.1</v>
      </c>
      <c r="C72" s="20" t="s">
        <v>82</v>
      </c>
      <c r="D72" s="46">
        <v>2650505</v>
      </c>
      <c r="E72" s="46">
        <v>492257</v>
      </c>
      <c r="F72" s="46">
        <v>193757</v>
      </c>
      <c r="G72" s="46">
        <v>872300</v>
      </c>
      <c r="H72" s="46">
        <v>0</v>
      </c>
      <c r="I72" s="46">
        <v>2845331</v>
      </c>
      <c r="J72" s="46">
        <v>0</v>
      </c>
      <c r="K72" s="46">
        <v>2009981</v>
      </c>
      <c r="L72" s="46">
        <v>0</v>
      </c>
      <c r="M72" s="46">
        <v>0</v>
      </c>
      <c r="N72" s="46">
        <f t="shared" si="11"/>
        <v>9064131</v>
      </c>
      <c r="O72" s="47">
        <f t="shared" si="12"/>
        <v>100.31798260176639</v>
      </c>
      <c r="P72" s="9"/>
    </row>
    <row r="73" spans="1:16">
      <c r="A73" s="12"/>
      <c r="B73" s="25">
        <v>361.2</v>
      </c>
      <c r="C73" s="20" t="s">
        <v>83</v>
      </c>
      <c r="D73" s="46">
        <v>0</v>
      </c>
      <c r="E73" s="46">
        <v>0</v>
      </c>
      <c r="F73" s="46">
        <v>0</v>
      </c>
      <c r="G73" s="46">
        <v>12203</v>
      </c>
      <c r="H73" s="46">
        <v>0</v>
      </c>
      <c r="I73" s="46">
        <v>13945</v>
      </c>
      <c r="J73" s="46">
        <v>0</v>
      </c>
      <c r="K73" s="46">
        <v>9482698</v>
      </c>
      <c r="L73" s="46">
        <v>0</v>
      </c>
      <c r="M73" s="46">
        <v>0</v>
      </c>
      <c r="N73" s="46">
        <f t="shared" ref="N73:N82" si="14">SUM(D73:M73)</f>
        <v>9508846</v>
      </c>
      <c r="O73" s="47">
        <f t="shared" si="12"/>
        <v>105.23990083449543</v>
      </c>
      <c r="P73" s="9"/>
    </row>
    <row r="74" spans="1:16">
      <c r="A74" s="12"/>
      <c r="B74" s="25">
        <v>361.3</v>
      </c>
      <c r="C74" s="20" t="s">
        <v>84</v>
      </c>
      <c r="D74" s="46">
        <v>0</v>
      </c>
      <c r="E74" s="46">
        <v>0</v>
      </c>
      <c r="F74" s="46">
        <v>0</v>
      </c>
      <c r="G74" s="46">
        <v>501185</v>
      </c>
      <c r="H74" s="46">
        <v>0</v>
      </c>
      <c r="I74" s="46">
        <v>-9058</v>
      </c>
      <c r="J74" s="46">
        <v>0</v>
      </c>
      <c r="K74" s="46">
        <v>-9866755</v>
      </c>
      <c r="L74" s="46">
        <v>0</v>
      </c>
      <c r="M74" s="46">
        <v>0</v>
      </c>
      <c r="N74" s="46">
        <f t="shared" si="14"/>
        <v>-9374628</v>
      </c>
      <c r="O74" s="47">
        <f t="shared" si="12"/>
        <v>-103.75443256524338</v>
      </c>
      <c r="P74" s="9"/>
    </row>
    <row r="75" spans="1:16">
      <c r="A75" s="12"/>
      <c r="B75" s="25">
        <v>361.4</v>
      </c>
      <c r="C75" s="20" t="s">
        <v>134</v>
      </c>
      <c r="D75" s="46">
        <v>0</v>
      </c>
      <c r="E75" s="46">
        <v>0</v>
      </c>
      <c r="F75" s="46">
        <v>0</v>
      </c>
      <c r="G75" s="46">
        <v>34538</v>
      </c>
      <c r="H75" s="46">
        <v>0</v>
      </c>
      <c r="I75" s="46">
        <v>0</v>
      </c>
      <c r="J75" s="46">
        <v>0</v>
      </c>
      <c r="K75" s="46">
        <v>13105246</v>
      </c>
      <c r="L75" s="46">
        <v>0</v>
      </c>
      <c r="M75" s="46">
        <v>0</v>
      </c>
      <c r="N75" s="46">
        <f t="shared" si="14"/>
        <v>13139784</v>
      </c>
      <c r="O75" s="47">
        <f t="shared" si="12"/>
        <v>145.42559266883592</v>
      </c>
      <c r="P75" s="9"/>
    </row>
    <row r="76" spans="1:16">
      <c r="A76" s="12"/>
      <c r="B76" s="25">
        <v>362</v>
      </c>
      <c r="C76" s="20" t="s">
        <v>86</v>
      </c>
      <c r="D76" s="46">
        <v>1333190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4"/>
        <v>1333190</v>
      </c>
      <c r="O76" s="47">
        <f t="shared" si="12"/>
        <v>14.755185160590566</v>
      </c>
      <c r="P76" s="9"/>
    </row>
    <row r="77" spans="1:16">
      <c r="A77" s="12"/>
      <c r="B77" s="25">
        <v>364</v>
      </c>
      <c r="C77" s="20" t="s">
        <v>135</v>
      </c>
      <c r="D77" s="46">
        <v>41304</v>
      </c>
      <c r="E77" s="46">
        <v>0</v>
      </c>
      <c r="F77" s="46">
        <v>0</v>
      </c>
      <c r="G77" s="46">
        <v>0</v>
      </c>
      <c r="H77" s="46">
        <v>0</v>
      </c>
      <c r="I77" s="46">
        <v>12920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4"/>
        <v>54224</v>
      </c>
      <c r="O77" s="47">
        <f t="shared" si="12"/>
        <v>0.60012838391216772</v>
      </c>
      <c r="P77" s="9"/>
    </row>
    <row r="78" spans="1:16">
      <c r="A78" s="12"/>
      <c r="B78" s="25">
        <v>365</v>
      </c>
      <c r="C78" s="20" t="s">
        <v>136</v>
      </c>
      <c r="D78" s="46">
        <v>14335</v>
      </c>
      <c r="E78" s="46">
        <v>0</v>
      </c>
      <c r="F78" s="46">
        <v>0</v>
      </c>
      <c r="G78" s="46">
        <v>0</v>
      </c>
      <c r="H78" s="46">
        <v>0</v>
      </c>
      <c r="I78" s="46">
        <v>2830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4"/>
        <v>17165</v>
      </c>
      <c r="O78" s="47">
        <f t="shared" si="12"/>
        <v>0.18997498727228457</v>
      </c>
      <c r="P78" s="9"/>
    </row>
    <row r="79" spans="1:16">
      <c r="A79" s="12"/>
      <c r="B79" s="25">
        <v>366</v>
      </c>
      <c r="C79" s="20" t="s">
        <v>89</v>
      </c>
      <c r="D79" s="46">
        <v>170179</v>
      </c>
      <c r="E79" s="46">
        <v>46116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4"/>
        <v>216295</v>
      </c>
      <c r="O79" s="47">
        <f t="shared" si="12"/>
        <v>2.393861920888948</v>
      </c>
      <c r="P79" s="9"/>
    </row>
    <row r="80" spans="1:16">
      <c r="A80" s="12"/>
      <c r="B80" s="25">
        <v>368</v>
      </c>
      <c r="C80" s="20" t="s">
        <v>90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15627265</v>
      </c>
      <c r="L80" s="46">
        <v>0</v>
      </c>
      <c r="M80" s="46">
        <v>0</v>
      </c>
      <c r="N80" s="46">
        <f t="shared" si="14"/>
        <v>15627265</v>
      </c>
      <c r="O80" s="47">
        <f t="shared" si="12"/>
        <v>172.95598423976801</v>
      </c>
      <c r="P80" s="9"/>
    </row>
    <row r="81" spans="1:119">
      <c r="A81" s="12"/>
      <c r="B81" s="25">
        <v>369.3</v>
      </c>
      <c r="C81" s="20" t="s">
        <v>91</v>
      </c>
      <c r="D81" s="46">
        <v>110998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4"/>
        <v>110998</v>
      </c>
      <c r="O81" s="47">
        <f t="shared" si="12"/>
        <v>1.2284790933439582</v>
      </c>
      <c r="P81" s="9"/>
    </row>
    <row r="82" spans="1:119">
      <c r="A82" s="12"/>
      <c r="B82" s="25">
        <v>369.9</v>
      </c>
      <c r="C82" s="20" t="s">
        <v>92</v>
      </c>
      <c r="D82" s="46">
        <v>212666</v>
      </c>
      <c r="E82" s="46">
        <v>196329</v>
      </c>
      <c r="F82" s="46">
        <v>1107</v>
      </c>
      <c r="G82" s="46">
        <v>2236</v>
      </c>
      <c r="H82" s="46">
        <v>0</v>
      </c>
      <c r="I82" s="46">
        <v>129481</v>
      </c>
      <c r="J82" s="46">
        <v>0</v>
      </c>
      <c r="K82" s="46">
        <v>153891</v>
      </c>
      <c r="L82" s="46">
        <v>0</v>
      </c>
      <c r="M82" s="46">
        <v>0</v>
      </c>
      <c r="N82" s="46">
        <f t="shared" si="14"/>
        <v>695710</v>
      </c>
      <c r="O82" s="47">
        <f t="shared" si="12"/>
        <v>7.6998251322575646</v>
      </c>
      <c r="P82" s="9"/>
    </row>
    <row r="83" spans="1:119" ht="15.75">
      <c r="A83" s="29" t="s">
        <v>56</v>
      </c>
      <c r="B83" s="30"/>
      <c r="C83" s="31"/>
      <c r="D83" s="32">
        <f t="shared" ref="D83:M83" si="15">SUM(D84:D86)</f>
        <v>3335121</v>
      </c>
      <c r="E83" s="32">
        <f t="shared" si="15"/>
        <v>0</v>
      </c>
      <c r="F83" s="32">
        <f t="shared" si="15"/>
        <v>2348407</v>
      </c>
      <c r="G83" s="32">
        <f t="shared" si="15"/>
        <v>1960494</v>
      </c>
      <c r="H83" s="32">
        <f t="shared" si="15"/>
        <v>0</v>
      </c>
      <c r="I83" s="32">
        <f t="shared" si="15"/>
        <v>1882337</v>
      </c>
      <c r="J83" s="32">
        <f t="shared" si="15"/>
        <v>0</v>
      </c>
      <c r="K83" s="32">
        <f t="shared" si="15"/>
        <v>0</v>
      </c>
      <c r="L83" s="32">
        <f t="shared" si="15"/>
        <v>0</v>
      </c>
      <c r="M83" s="32">
        <f t="shared" si="15"/>
        <v>0</v>
      </c>
      <c r="N83" s="32">
        <f>SUM(D83:M83)</f>
        <v>9526359</v>
      </c>
      <c r="O83" s="45">
        <f t="shared" si="12"/>
        <v>105.43372733913274</v>
      </c>
      <c r="P83" s="9"/>
    </row>
    <row r="84" spans="1:119">
      <c r="A84" s="12"/>
      <c r="B84" s="25">
        <v>381</v>
      </c>
      <c r="C84" s="20" t="s">
        <v>93</v>
      </c>
      <c r="D84" s="46">
        <v>2852977</v>
      </c>
      <c r="E84" s="46">
        <v>0</v>
      </c>
      <c r="F84" s="46">
        <v>2348407</v>
      </c>
      <c r="G84" s="46">
        <v>1960494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>SUM(D84:M84)</f>
        <v>7161878</v>
      </c>
      <c r="O84" s="47">
        <f t="shared" si="12"/>
        <v>79.264647940323613</v>
      </c>
      <c r="P84" s="9"/>
    </row>
    <row r="85" spans="1:119">
      <c r="A85" s="12"/>
      <c r="B85" s="25">
        <v>383</v>
      </c>
      <c r="C85" s="20" t="s">
        <v>137</v>
      </c>
      <c r="D85" s="46">
        <v>482144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>SUM(D85:M85)</f>
        <v>482144</v>
      </c>
      <c r="O85" s="47">
        <f t="shared" si="12"/>
        <v>5.3361666334639306</v>
      </c>
      <c r="P85" s="9"/>
    </row>
    <row r="86" spans="1:119" ht="15.75" thickBot="1">
      <c r="A86" s="12"/>
      <c r="B86" s="25">
        <v>389.8</v>
      </c>
      <c r="C86" s="20" t="s">
        <v>139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1882337</v>
      </c>
      <c r="J86" s="46">
        <v>0</v>
      </c>
      <c r="K86" s="46">
        <v>0</v>
      </c>
      <c r="L86" s="46">
        <v>0</v>
      </c>
      <c r="M86" s="46">
        <v>0</v>
      </c>
      <c r="N86" s="46">
        <f>SUM(D86:M86)</f>
        <v>1882337</v>
      </c>
      <c r="O86" s="47">
        <f t="shared" si="12"/>
        <v>20.832912765345199</v>
      </c>
      <c r="P86" s="9"/>
    </row>
    <row r="87" spans="1:119" ht="16.5" thickBot="1">
      <c r="A87" s="14" t="s">
        <v>73</v>
      </c>
      <c r="B87" s="23"/>
      <c r="C87" s="22"/>
      <c r="D87" s="15">
        <f t="shared" ref="D87:M87" si="16">SUM(D5,D16,D31,D46,D64,D71,D83)</f>
        <v>130847653</v>
      </c>
      <c r="E87" s="15">
        <f t="shared" si="16"/>
        <v>9166680</v>
      </c>
      <c r="F87" s="15">
        <f t="shared" si="16"/>
        <v>6660749</v>
      </c>
      <c r="G87" s="15">
        <f t="shared" si="16"/>
        <v>6875408</v>
      </c>
      <c r="H87" s="15">
        <f t="shared" si="16"/>
        <v>0</v>
      </c>
      <c r="I87" s="15">
        <f t="shared" si="16"/>
        <v>51243391</v>
      </c>
      <c r="J87" s="15">
        <f t="shared" si="16"/>
        <v>0</v>
      </c>
      <c r="K87" s="15">
        <f t="shared" si="16"/>
        <v>31960119</v>
      </c>
      <c r="L87" s="15">
        <f t="shared" si="16"/>
        <v>0</v>
      </c>
      <c r="M87" s="15">
        <f t="shared" si="16"/>
        <v>0</v>
      </c>
      <c r="N87" s="15">
        <f>SUM(D87:M87)</f>
        <v>236754000</v>
      </c>
      <c r="O87" s="38">
        <f t="shared" si="12"/>
        <v>2620.2935121854039</v>
      </c>
      <c r="P87" s="6"/>
      <c r="Q87" s="2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</row>
    <row r="88" spans="1:119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9"/>
    </row>
    <row r="89" spans="1:119">
      <c r="A89" s="40"/>
      <c r="B89" s="41"/>
      <c r="C89" s="41"/>
      <c r="D89" s="42"/>
      <c r="E89" s="42"/>
      <c r="F89" s="42"/>
      <c r="G89" s="42"/>
      <c r="H89" s="42"/>
      <c r="I89" s="42"/>
      <c r="J89" s="42"/>
      <c r="K89" s="42"/>
      <c r="L89" s="48" t="s">
        <v>167</v>
      </c>
      <c r="M89" s="48"/>
      <c r="N89" s="48"/>
      <c r="O89" s="43">
        <v>90354</v>
      </c>
    </row>
    <row r="90" spans="1:119">
      <c r="A90" s="49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1"/>
    </row>
    <row r="91" spans="1:119" ht="15.75" customHeight="1" thickBot="1">
      <c r="A91" s="52" t="s">
        <v>119</v>
      </c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4"/>
    </row>
  </sheetData>
  <mergeCells count="10">
    <mergeCell ref="L89:N89"/>
    <mergeCell ref="A90:O90"/>
    <mergeCell ref="A91:O9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105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96</v>
      </c>
      <c r="B3" s="62"/>
      <c r="C3" s="63"/>
      <c r="D3" s="67" t="s">
        <v>50</v>
      </c>
      <c r="E3" s="68"/>
      <c r="F3" s="68"/>
      <c r="G3" s="68"/>
      <c r="H3" s="69"/>
      <c r="I3" s="67" t="s">
        <v>51</v>
      </c>
      <c r="J3" s="69"/>
      <c r="K3" s="67" t="s">
        <v>53</v>
      </c>
      <c r="L3" s="69"/>
      <c r="M3" s="36"/>
      <c r="N3" s="37"/>
      <c r="O3" s="70" t="s">
        <v>101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97</v>
      </c>
      <c r="F4" s="34" t="s">
        <v>98</v>
      </c>
      <c r="G4" s="34" t="s">
        <v>99</v>
      </c>
      <c r="H4" s="34" t="s">
        <v>6</v>
      </c>
      <c r="I4" s="34" t="s">
        <v>7</v>
      </c>
      <c r="J4" s="35" t="s">
        <v>100</v>
      </c>
      <c r="K4" s="35" t="s">
        <v>8</v>
      </c>
      <c r="L4" s="35" t="s">
        <v>9</v>
      </c>
      <c r="M4" s="35" t="s">
        <v>10</v>
      </c>
      <c r="N4" s="35" t="s">
        <v>52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61699844</v>
      </c>
      <c r="E5" s="27">
        <f t="shared" si="0"/>
        <v>4880371</v>
      </c>
      <c r="F5" s="27">
        <f t="shared" si="0"/>
        <v>4109041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1357870</v>
      </c>
      <c r="L5" s="27">
        <f t="shared" si="0"/>
        <v>0</v>
      </c>
      <c r="M5" s="27">
        <f t="shared" si="0"/>
        <v>0</v>
      </c>
      <c r="N5" s="28">
        <f>SUM(D5:M5)</f>
        <v>72047126</v>
      </c>
      <c r="O5" s="33">
        <f t="shared" ref="O5:O36" si="1">(N5/O$88)</f>
        <v>804.14226240303583</v>
      </c>
      <c r="P5" s="6"/>
    </row>
    <row r="6" spans="1:133">
      <c r="A6" s="12"/>
      <c r="B6" s="25">
        <v>311</v>
      </c>
      <c r="C6" s="20" t="s">
        <v>3</v>
      </c>
      <c r="D6" s="46">
        <v>48338226</v>
      </c>
      <c r="E6" s="46">
        <v>1709366</v>
      </c>
      <c r="F6" s="46">
        <v>4109041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54156633</v>
      </c>
      <c r="O6" s="47">
        <f t="shared" si="1"/>
        <v>604.46043864054911</v>
      </c>
      <c r="P6" s="9"/>
    </row>
    <row r="7" spans="1:133">
      <c r="A7" s="12"/>
      <c r="B7" s="25">
        <v>312.41000000000003</v>
      </c>
      <c r="C7" s="20" t="s">
        <v>13</v>
      </c>
      <c r="D7" s="46">
        <v>0</v>
      </c>
      <c r="E7" s="46">
        <v>1517258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1517258</v>
      </c>
      <c r="O7" s="47">
        <f t="shared" si="1"/>
        <v>16.934628048440203</v>
      </c>
      <c r="P7" s="9"/>
    </row>
    <row r="8" spans="1:133">
      <c r="A8" s="12"/>
      <c r="B8" s="25">
        <v>312.42</v>
      </c>
      <c r="C8" s="20" t="s">
        <v>12</v>
      </c>
      <c r="D8" s="46">
        <v>0</v>
      </c>
      <c r="E8" s="46">
        <v>96951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96951</v>
      </c>
      <c r="O8" s="47">
        <f t="shared" si="1"/>
        <v>1.0821027959149505</v>
      </c>
      <c r="P8" s="9"/>
    </row>
    <row r="9" spans="1:133">
      <c r="A9" s="12"/>
      <c r="B9" s="25">
        <v>312.51</v>
      </c>
      <c r="C9" s="20" t="s">
        <v>103</v>
      </c>
      <c r="D9" s="46">
        <v>498143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498143</v>
      </c>
      <c r="L9" s="46">
        <v>0</v>
      </c>
      <c r="M9" s="46">
        <v>0</v>
      </c>
      <c r="N9" s="46">
        <f>SUM(D9:M9)</f>
        <v>996286</v>
      </c>
      <c r="O9" s="47">
        <f t="shared" si="1"/>
        <v>11.119883922093868</v>
      </c>
      <c r="P9" s="9"/>
    </row>
    <row r="10" spans="1:133">
      <c r="A10" s="12"/>
      <c r="B10" s="25">
        <v>312.52</v>
      </c>
      <c r="C10" s="20" t="s">
        <v>124</v>
      </c>
      <c r="D10" s="46">
        <v>859727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859727</v>
      </c>
      <c r="L10" s="46">
        <v>0</v>
      </c>
      <c r="M10" s="46">
        <v>0</v>
      </c>
      <c r="N10" s="46">
        <f>SUM(D10:M10)</f>
        <v>1719454</v>
      </c>
      <c r="O10" s="47">
        <f t="shared" si="1"/>
        <v>19.191405770411297</v>
      </c>
      <c r="P10" s="9"/>
    </row>
    <row r="11" spans="1:133">
      <c r="A11" s="12"/>
      <c r="B11" s="25">
        <v>314.10000000000002</v>
      </c>
      <c r="C11" s="20" t="s">
        <v>14</v>
      </c>
      <c r="D11" s="46">
        <v>7482047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7482047</v>
      </c>
      <c r="O11" s="47">
        <f t="shared" si="1"/>
        <v>83.509648975947314</v>
      </c>
      <c r="P11" s="9"/>
    </row>
    <row r="12" spans="1:133">
      <c r="A12" s="12"/>
      <c r="B12" s="25">
        <v>314.39999999999998</v>
      </c>
      <c r="C12" s="20" t="s">
        <v>15</v>
      </c>
      <c r="D12" s="46">
        <v>161280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161280</v>
      </c>
      <c r="O12" s="47">
        <f t="shared" si="1"/>
        <v>1.8001004520341537</v>
      </c>
      <c r="P12" s="9"/>
    </row>
    <row r="13" spans="1:133">
      <c r="A13" s="12"/>
      <c r="B13" s="25">
        <v>315</v>
      </c>
      <c r="C13" s="20" t="s">
        <v>125</v>
      </c>
      <c r="D13" s="46">
        <v>3484672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3484672</v>
      </c>
      <c r="O13" s="47">
        <f t="shared" si="1"/>
        <v>38.893598973156983</v>
      </c>
      <c r="P13" s="9"/>
    </row>
    <row r="14" spans="1:133">
      <c r="A14" s="12"/>
      <c r="B14" s="25">
        <v>316</v>
      </c>
      <c r="C14" s="20" t="s">
        <v>126</v>
      </c>
      <c r="D14" s="46">
        <v>875749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875749</v>
      </c>
      <c r="O14" s="47">
        <f t="shared" si="1"/>
        <v>9.7745298286734759</v>
      </c>
      <c r="P14" s="9"/>
    </row>
    <row r="15" spans="1:133">
      <c r="A15" s="12"/>
      <c r="B15" s="25">
        <v>319</v>
      </c>
      <c r="C15" s="20" t="s">
        <v>18</v>
      </c>
      <c r="D15" s="46">
        <v>0</v>
      </c>
      <c r="E15" s="46">
        <v>1556796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1556796</v>
      </c>
      <c r="O15" s="47">
        <f t="shared" si="1"/>
        <v>17.375924995814497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SUM(D17:D30)</f>
        <v>16534790</v>
      </c>
      <c r="E16" s="32">
        <f t="shared" si="3"/>
        <v>220975</v>
      </c>
      <c r="F16" s="32">
        <f t="shared" si="3"/>
        <v>14793</v>
      </c>
      <c r="G16" s="32">
        <f t="shared" si="3"/>
        <v>0</v>
      </c>
      <c r="H16" s="32">
        <f t="shared" si="3"/>
        <v>0</v>
      </c>
      <c r="I16" s="32">
        <f t="shared" si="3"/>
        <v>4350131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21120689</v>
      </c>
      <c r="O16" s="45">
        <f t="shared" si="1"/>
        <v>235.73513030861096</v>
      </c>
      <c r="P16" s="10"/>
    </row>
    <row r="17" spans="1:16">
      <c r="A17" s="12"/>
      <c r="B17" s="25">
        <v>322</v>
      </c>
      <c r="C17" s="20" t="s">
        <v>0</v>
      </c>
      <c r="D17" s="46">
        <v>7305260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7305260</v>
      </c>
      <c r="O17" s="47">
        <f t="shared" si="1"/>
        <v>81.536469669066349</v>
      </c>
      <c r="P17" s="9"/>
    </row>
    <row r="18" spans="1:16">
      <c r="A18" s="12"/>
      <c r="B18" s="25">
        <v>323.10000000000002</v>
      </c>
      <c r="C18" s="20" t="s">
        <v>20</v>
      </c>
      <c r="D18" s="46">
        <v>5769404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9" si="4">SUM(D18:M18)</f>
        <v>5769404</v>
      </c>
      <c r="O18" s="47">
        <f t="shared" si="1"/>
        <v>64.394263072716114</v>
      </c>
      <c r="P18" s="9"/>
    </row>
    <row r="19" spans="1:16">
      <c r="A19" s="12"/>
      <c r="B19" s="25">
        <v>323.39999999999998</v>
      </c>
      <c r="C19" s="20" t="s">
        <v>21</v>
      </c>
      <c r="D19" s="46">
        <v>39542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39542</v>
      </c>
      <c r="O19" s="47">
        <f t="shared" si="1"/>
        <v>0.44134159272280821</v>
      </c>
      <c r="P19" s="9"/>
    </row>
    <row r="20" spans="1:16">
      <c r="A20" s="12"/>
      <c r="B20" s="25">
        <v>323.7</v>
      </c>
      <c r="C20" s="20" t="s">
        <v>22</v>
      </c>
      <c r="D20" s="46">
        <v>2565985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2565985</v>
      </c>
      <c r="O20" s="47">
        <f t="shared" si="1"/>
        <v>28.639823650873375</v>
      </c>
      <c r="P20" s="9"/>
    </row>
    <row r="21" spans="1:16">
      <c r="A21" s="12"/>
      <c r="B21" s="25">
        <v>323.89999999999998</v>
      </c>
      <c r="C21" s="20" t="s">
        <v>23</v>
      </c>
      <c r="D21" s="46">
        <v>133384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133384</v>
      </c>
      <c r="O21" s="47">
        <f t="shared" si="1"/>
        <v>1.4887437915062225</v>
      </c>
      <c r="P21" s="9"/>
    </row>
    <row r="22" spans="1:16">
      <c r="A22" s="12"/>
      <c r="B22" s="25">
        <v>324.11</v>
      </c>
      <c r="C22" s="20" t="s">
        <v>153</v>
      </c>
      <c r="D22" s="46">
        <v>0</v>
      </c>
      <c r="E22" s="46">
        <v>47970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47970</v>
      </c>
      <c r="O22" s="47">
        <f t="shared" si="1"/>
        <v>0.53540934203917634</v>
      </c>
      <c r="P22" s="9"/>
    </row>
    <row r="23" spans="1:16">
      <c r="A23" s="12"/>
      <c r="B23" s="25">
        <v>324.12</v>
      </c>
      <c r="C23" s="20" t="s">
        <v>157</v>
      </c>
      <c r="D23" s="46">
        <v>0</v>
      </c>
      <c r="E23" s="46">
        <v>95628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95628</v>
      </c>
      <c r="O23" s="47">
        <f t="shared" si="1"/>
        <v>1.067336346894358</v>
      </c>
      <c r="P23" s="9"/>
    </row>
    <row r="24" spans="1:16">
      <c r="A24" s="12"/>
      <c r="B24" s="25">
        <v>324.20999999999998</v>
      </c>
      <c r="C24" s="20" t="s">
        <v>24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3065463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3065463</v>
      </c>
      <c r="O24" s="47">
        <f t="shared" si="1"/>
        <v>34.21466599698644</v>
      </c>
      <c r="P24" s="9"/>
    </row>
    <row r="25" spans="1:16">
      <c r="A25" s="12"/>
      <c r="B25" s="25">
        <v>324.61</v>
      </c>
      <c r="C25" s="20" t="s">
        <v>115</v>
      </c>
      <c r="D25" s="46">
        <v>0</v>
      </c>
      <c r="E25" s="46">
        <v>28071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28071</v>
      </c>
      <c r="O25" s="47">
        <f t="shared" si="1"/>
        <v>0.31330989452536412</v>
      </c>
      <c r="P25" s="9"/>
    </row>
    <row r="26" spans="1:16">
      <c r="A26" s="12"/>
      <c r="B26" s="25">
        <v>324.70999999999998</v>
      </c>
      <c r="C26" s="20" t="s">
        <v>25</v>
      </c>
      <c r="D26" s="46">
        <v>0</v>
      </c>
      <c r="E26" s="46">
        <v>16459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16459</v>
      </c>
      <c r="O26" s="47">
        <f t="shared" si="1"/>
        <v>0.18370444779284559</v>
      </c>
      <c r="P26" s="9"/>
    </row>
    <row r="27" spans="1:16">
      <c r="A27" s="12"/>
      <c r="B27" s="25">
        <v>324.72000000000003</v>
      </c>
      <c r="C27" s="20" t="s">
        <v>158</v>
      </c>
      <c r="D27" s="46">
        <v>0</v>
      </c>
      <c r="E27" s="46">
        <v>32847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32847</v>
      </c>
      <c r="O27" s="47">
        <f t="shared" si="1"/>
        <v>0.36661644064958981</v>
      </c>
      <c r="P27" s="9"/>
    </row>
    <row r="28" spans="1:16">
      <c r="A28" s="12"/>
      <c r="B28" s="25">
        <v>325.10000000000002</v>
      </c>
      <c r="C28" s="20" t="s">
        <v>26</v>
      </c>
      <c r="D28" s="46">
        <v>0</v>
      </c>
      <c r="E28" s="46">
        <v>0</v>
      </c>
      <c r="F28" s="46">
        <v>14793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14793</v>
      </c>
      <c r="O28" s="47">
        <f t="shared" si="1"/>
        <v>0.16510966013728445</v>
      </c>
      <c r="P28" s="9"/>
    </row>
    <row r="29" spans="1:16">
      <c r="A29" s="12"/>
      <c r="B29" s="25">
        <v>325.2</v>
      </c>
      <c r="C29" s="20" t="s">
        <v>154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1284493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1284493</v>
      </c>
      <c r="O29" s="47">
        <f t="shared" si="1"/>
        <v>14.336659411797534</v>
      </c>
      <c r="P29" s="9"/>
    </row>
    <row r="30" spans="1:16">
      <c r="A30" s="12"/>
      <c r="B30" s="25">
        <v>329</v>
      </c>
      <c r="C30" s="20" t="s">
        <v>27</v>
      </c>
      <c r="D30" s="46">
        <v>721215</v>
      </c>
      <c r="E30" s="46">
        <v>0</v>
      </c>
      <c r="F30" s="46">
        <v>0</v>
      </c>
      <c r="G30" s="46">
        <v>0</v>
      </c>
      <c r="H30" s="46">
        <v>0</v>
      </c>
      <c r="I30" s="46">
        <v>175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721390</v>
      </c>
      <c r="O30" s="47">
        <f t="shared" si="1"/>
        <v>8.0516769909035109</v>
      </c>
      <c r="P30" s="9"/>
    </row>
    <row r="31" spans="1:16" ht="15.75">
      <c r="A31" s="29" t="s">
        <v>29</v>
      </c>
      <c r="B31" s="30"/>
      <c r="C31" s="31"/>
      <c r="D31" s="32">
        <f t="shared" ref="D31:M31" si="5">SUM(D32:D44)</f>
        <v>9345989</v>
      </c>
      <c r="E31" s="32">
        <f t="shared" si="5"/>
        <v>1661948</v>
      </c>
      <c r="F31" s="32">
        <f t="shared" si="5"/>
        <v>0</v>
      </c>
      <c r="G31" s="32">
        <f t="shared" si="5"/>
        <v>143486</v>
      </c>
      <c r="H31" s="32">
        <f t="shared" si="5"/>
        <v>0</v>
      </c>
      <c r="I31" s="32">
        <f t="shared" si="5"/>
        <v>0</v>
      </c>
      <c r="J31" s="32">
        <f t="shared" si="5"/>
        <v>0</v>
      </c>
      <c r="K31" s="32">
        <f t="shared" si="5"/>
        <v>0</v>
      </c>
      <c r="L31" s="32">
        <f t="shared" si="5"/>
        <v>0</v>
      </c>
      <c r="M31" s="32">
        <f t="shared" si="5"/>
        <v>0</v>
      </c>
      <c r="N31" s="44">
        <f>SUM(D31:M31)</f>
        <v>11151423</v>
      </c>
      <c r="O31" s="45">
        <f t="shared" si="1"/>
        <v>124.46479156202913</v>
      </c>
      <c r="P31" s="10"/>
    </row>
    <row r="32" spans="1:16">
      <c r="A32" s="12"/>
      <c r="B32" s="25">
        <v>331.2</v>
      </c>
      <c r="C32" s="20" t="s">
        <v>28</v>
      </c>
      <c r="D32" s="46">
        <v>151944</v>
      </c>
      <c r="E32" s="46">
        <v>0</v>
      </c>
      <c r="F32" s="46">
        <v>0</v>
      </c>
      <c r="G32" s="46">
        <v>143486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295430</v>
      </c>
      <c r="O32" s="47">
        <f t="shared" si="1"/>
        <v>3.2973938277805681</v>
      </c>
      <c r="P32" s="9"/>
    </row>
    <row r="33" spans="1:16">
      <c r="A33" s="12"/>
      <c r="B33" s="25">
        <v>331.39</v>
      </c>
      <c r="C33" s="20" t="s">
        <v>33</v>
      </c>
      <c r="D33" s="46">
        <v>0</v>
      </c>
      <c r="E33" s="46">
        <v>405928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405928</v>
      </c>
      <c r="O33" s="47">
        <f t="shared" si="1"/>
        <v>4.5306992577710812</v>
      </c>
      <c r="P33" s="9"/>
    </row>
    <row r="34" spans="1:16">
      <c r="A34" s="12"/>
      <c r="B34" s="25">
        <v>331.5</v>
      </c>
      <c r="C34" s="20" t="s">
        <v>30</v>
      </c>
      <c r="D34" s="46">
        <v>0</v>
      </c>
      <c r="E34" s="46">
        <v>49701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49701</v>
      </c>
      <c r="O34" s="47">
        <f t="shared" si="1"/>
        <v>0.55472961660806963</v>
      </c>
      <c r="P34" s="9"/>
    </row>
    <row r="35" spans="1:16">
      <c r="A35" s="12"/>
      <c r="B35" s="25">
        <v>334.5</v>
      </c>
      <c r="C35" s="20" t="s">
        <v>38</v>
      </c>
      <c r="D35" s="46">
        <v>0</v>
      </c>
      <c r="E35" s="46">
        <v>477318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6">SUM(D35:M35)</f>
        <v>477318</v>
      </c>
      <c r="O35" s="47">
        <f t="shared" si="1"/>
        <v>5.3275071153524189</v>
      </c>
      <c r="P35" s="9"/>
    </row>
    <row r="36" spans="1:16">
      <c r="A36" s="12"/>
      <c r="B36" s="25">
        <v>335.12</v>
      </c>
      <c r="C36" s="20" t="s">
        <v>127</v>
      </c>
      <c r="D36" s="46">
        <v>2321831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2321831</v>
      </c>
      <c r="O36" s="47">
        <f t="shared" si="1"/>
        <v>25.914738545677771</v>
      </c>
      <c r="P36" s="9"/>
    </row>
    <row r="37" spans="1:16">
      <c r="A37" s="12"/>
      <c r="B37" s="25">
        <v>335.14</v>
      </c>
      <c r="C37" s="20" t="s">
        <v>128</v>
      </c>
      <c r="D37" s="46">
        <v>1071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1071</v>
      </c>
      <c r="O37" s="47">
        <f t="shared" ref="O37:O68" si="7">(N37/O$88)</f>
        <v>1.1953792064289303E-2</v>
      </c>
      <c r="P37" s="9"/>
    </row>
    <row r="38" spans="1:16">
      <c r="A38" s="12"/>
      <c r="B38" s="25">
        <v>335.15</v>
      </c>
      <c r="C38" s="20" t="s">
        <v>129</v>
      </c>
      <c r="D38" s="46">
        <v>37251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37251</v>
      </c>
      <c r="O38" s="47">
        <f t="shared" si="7"/>
        <v>0.41577096936212959</v>
      </c>
      <c r="P38" s="9"/>
    </row>
    <row r="39" spans="1:16">
      <c r="A39" s="12"/>
      <c r="B39" s="25">
        <v>335.18</v>
      </c>
      <c r="C39" s="20" t="s">
        <v>130</v>
      </c>
      <c r="D39" s="46">
        <v>6052756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6052756</v>
      </c>
      <c r="O39" s="47">
        <f t="shared" si="7"/>
        <v>67.556850270662423</v>
      </c>
      <c r="P39" s="9"/>
    </row>
    <row r="40" spans="1:16">
      <c r="A40" s="12"/>
      <c r="B40" s="25">
        <v>335.21</v>
      </c>
      <c r="C40" s="20" t="s">
        <v>45</v>
      </c>
      <c r="D40" s="46">
        <v>2430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2430</v>
      </c>
      <c r="O40" s="47">
        <f t="shared" si="7"/>
        <v>2.7122049221496736E-2</v>
      </c>
      <c r="P40" s="9"/>
    </row>
    <row r="41" spans="1:16">
      <c r="A41" s="12"/>
      <c r="B41" s="25">
        <v>335.49</v>
      </c>
      <c r="C41" s="20" t="s">
        <v>46</v>
      </c>
      <c r="D41" s="46">
        <v>42782</v>
      </c>
      <c r="E41" s="46">
        <v>729001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771783</v>
      </c>
      <c r="O41" s="47">
        <f t="shared" si="7"/>
        <v>8.6141302528042853</v>
      </c>
      <c r="P41" s="9"/>
    </row>
    <row r="42" spans="1:16">
      <c r="A42" s="12"/>
      <c r="B42" s="25">
        <v>337.2</v>
      </c>
      <c r="C42" s="20" t="s">
        <v>47</v>
      </c>
      <c r="D42" s="46">
        <v>323764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323764</v>
      </c>
      <c r="O42" s="47">
        <f t="shared" si="7"/>
        <v>3.6136391539706456</v>
      </c>
      <c r="P42" s="9"/>
    </row>
    <row r="43" spans="1:16">
      <c r="A43" s="12"/>
      <c r="B43" s="25">
        <v>338</v>
      </c>
      <c r="C43" s="20" t="s">
        <v>49</v>
      </c>
      <c r="D43" s="46">
        <v>312177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312177</v>
      </c>
      <c r="O43" s="47">
        <f t="shared" si="7"/>
        <v>3.4843127406663319</v>
      </c>
      <c r="P43" s="9"/>
    </row>
    <row r="44" spans="1:16">
      <c r="A44" s="12"/>
      <c r="B44" s="25">
        <v>339</v>
      </c>
      <c r="C44" s="20" t="s">
        <v>110</v>
      </c>
      <c r="D44" s="46">
        <v>99983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99983</v>
      </c>
      <c r="O44" s="47">
        <f t="shared" si="7"/>
        <v>1.1159439700876166</v>
      </c>
      <c r="P44" s="9"/>
    </row>
    <row r="45" spans="1:16" ht="15.75">
      <c r="A45" s="29" t="s">
        <v>54</v>
      </c>
      <c r="B45" s="30"/>
      <c r="C45" s="31"/>
      <c r="D45" s="32">
        <f t="shared" ref="D45:M45" si="8">SUM(D46:D62)</f>
        <v>15755030</v>
      </c>
      <c r="E45" s="32">
        <f t="shared" si="8"/>
        <v>12776</v>
      </c>
      <c r="F45" s="32">
        <f t="shared" si="8"/>
        <v>0</v>
      </c>
      <c r="G45" s="32">
        <f t="shared" si="8"/>
        <v>0</v>
      </c>
      <c r="H45" s="32">
        <f t="shared" si="8"/>
        <v>0</v>
      </c>
      <c r="I45" s="32">
        <f t="shared" si="8"/>
        <v>39732227</v>
      </c>
      <c r="J45" s="32">
        <f t="shared" si="8"/>
        <v>0</v>
      </c>
      <c r="K45" s="32">
        <f t="shared" si="8"/>
        <v>0</v>
      </c>
      <c r="L45" s="32">
        <f t="shared" si="8"/>
        <v>0</v>
      </c>
      <c r="M45" s="32">
        <f t="shared" si="8"/>
        <v>0</v>
      </c>
      <c r="N45" s="32">
        <f>SUM(D45:M45)</f>
        <v>55500033</v>
      </c>
      <c r="O45" s="45">
        <f t="shared" si="7"/>
        <v>619.45457893855689</v>
      </c>
      <c r="P45" s="10"/>
    </row>
    <row r="46" spans="1:16">
      <c r="A46" s="12"/>
      <c r="B46" s="25">
        <v>341.9</v>
      </c>
      <c r="C46" s="20" t="s">
        <v>131</v>
      </c>
      <c r="D46" s="46">
        <v>183133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62" si="9">SUM(D46:M46)</f>
        <v>183133</v>
      </c>
      <c r="O46" s="47">
        <f t="shared" si="7"/>
        <v>2.0440091522964452</v>
      </c>
      <c r="P46" s="9"/>
    </row>
    <row r="47" spans="1:16">
      <c r="A47" s="12"/>
      <c r="B47" s="25">
        <v>342.1</v>
      </c>
      <c r="C47" s="20" t="s">
        <v>58</v>
      </c>
      <c r="D47" s="46">
        <v>1212636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1212636</v>
      </c>
      <c r="O47" s="47">
        <f t="shared" si="7"/>
        <v>13.534639209777332</v>
      </c>
      <c r="P47" s="9"/>
    </row>
    <row r="48" spans="1:16">
      <c r="A48" s="12"/>
      <c r="B48" s="25">
        <v>342.2</v>
      </c>
      <c r="C48" s="20" t="s">
        <v>59</v>
      </c>
      <c r="D48" s="46">
        <v>920779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920779</v>
      </c>
      <c r="O48" s="47">
        <f t="shared" si="7"/>
        <v>10.277124839555778</v>
      </c>
      <c r="P48" s="9"/>
    </row>
    <row r="49" spans="1:16">
      <c r="A49" s="12"/>
      <c r="B49" s="25">
        <v>342.5</v>
      </c>
      <c r="C49" s="20" t="s">
        <v>60</v>
      </c>
      <c r="D49" s="46">
        <v>582914</v>
      </c>
      <c r="E49" s="46">
        <v>0</v>
      </c>
      <c r="F49" s="46">
        <v>0</v>
      </c>
      <c r="G49" s="46">
        <v>0</v>
      </c>
      <c r="H49" s="46">
        <v>0</v>
      </c>
      <c r="I49" s="46">
        <v>6265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589179</v>
      </c>
      <c r="O49" s="47">
        <f t="shared" si="7"/>
        <v>6.576025447848652</v>
      </c>
      <c r="P49" s="9"/>
    </row>
    <row r="50" spans="1:16">
      <c r="A50" s="12"/>
      <c r="B50" s="25">
        <v>342.6</v>
      </c>
      <c r="C50" s="20" t="s">
        <v>61</v>
      </c>
      <c r="D50" s="46">
        <v>1869116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1869116</v>
      </c>
      <c r="O50" s="47">
        <f t="shared" si="7"/>
        <v>20.861833807690161</v>
      </c>
      <c r="P50" s="9"/>
    </row>
    <row r="51" spans="1:16">
      <c r="A51" s="12"/>
      <c r="B51" s="25">
        <v>343.3</v>
      </c>
      <c r="C51" s="20" t="s">
        <v>62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16076734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16076734</v>
      </c>
      <c r="O51" s="47">
        <f t="shared" si="7"/>
        <v>179.43784809420168</v>
      </c>
      <c r="P51" s="9"/>
    </row>
    <row r="52" spans="1:16">
      <c r="A52" s="12"/>
      <c r="B52" s="25">
        <v>343.4</v>
      </c>
      <c r="C52" s="20" t="s">
        <v>63</v>
      </c>
      <c r="D52" s="46">
        <v>3197350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3197350</v>
      </c>
      <c r="O52" s="47">
        <f t="shared" si="7"/>
        <v>35.686701266811767</v>
      </c>
      <c r="P52" s="9"/>
    </row>
    <row r="53" spans="1:16">
      <c r="A53" s="12"/>
      <c r="B53" s="25">
        <v>343.5</v>
      </c>
      <c r="C53" s="20" t="s">
        <v>64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19172277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19172277</v>
      </c>
      <c r="O53" s="47">
        <f t="shared" si="7"/>
        <v>213.98824711200402</v>
      </c>
      <c r="P53" s="9"/>
    </row>
    <row r="54" spans="1:16">
      <c r="A54" s="12"/>
      <c r="B54" s="25">
        <v>343.6</v>
      </c>
      <c r="C54" s="20" t="s">
        <v>65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489412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489412</v>
      </c>
      <c r="O54" s="47">
        <f t="shared" si="7"/>
        <v>5.4624923265807244</v>
      </c>
      <c r="P54" s="9"/>
    </row>
    <row r="55" spans="1:16">
      <c r="A55" s="12"/>
      <c r="B55" s="25">
        <v>343.7</v>
      </c>
      <c r="C55" s="20" t="s">
        <v>66</v>
      </c>
      <c r="D55" s="46">
        <v>635212</v>
      </c>
      <c r="E55" s="46">
        <v>0</v>
      </c>
      <c r="F55" s="46">
        <v>0</v>
      </c>
      <c r="G55" s="46">
        <v>0</v>
      </c>
      <c r="H55" s="46">
        <v>0</v>
      </c>
      <c r="I55" s="46">
        <v>2500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637712</v>
      </c>
      <c r="O55" s="47">
        <f t="shared" si="7"/>
        <v>7.1177186226909983</v>
      </c>
      <c r="P55" s="9"/>
    </row>
    <row r="56" spans="1:16">
      <c r="A56" s="12"/>
      <c r="B56" s="25">
        <v>343.9</v>
      </c>
      <c r="C56" s="20" t="s">
        <v>67</v>
      </c>
      <c r="D56" s="46">
        <v>80789</v>
      </c>
      <c r="E56" s="46">
        <v>275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81064</v>
      </c>
      <c r="O56" s="47">
        <f t="shared" si="7"/>
        <v>0.90478263295942851</v>
      </c>
      <c r="P56" s="9"/>
    </row>
    <row r="57" spans="1:16">
      <c r="A57" s="12"/>
      <c r="B57" s="25">
        <v>344.9</v>
      </c>
      <c r="C57" s="20" t="s">
        <v>133</v>
      </c>
      <c r="D57" s="46">
        <v>101300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101300</v>
      </c>
      <c r="O57" s="47">
        <f t="shared" si="7"/>
        <v>1.13064345108544</v>
      </c>
      <c r="P57" s="9"/>
    </row>
    <row r="58" spans="1:16">
      <c r="A58" s="12"/>
      <c r="B58" s="25">
        <v>345.1</v>
      </c>
      <c r="C58" s="20" t="s">
        <v>69</v>
      </c>
      <c r="D58" s="46">
        <v>81746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81746</v>
      </c>
      <c r="O58" s="47">
        <f t="shared" si="7"/>
        <v>0.91239466488085275</v>
      </c>
      <c r="P58" s="9"/>
    </row>
    <row r="59" spans="1:16">
      <c r="A59" s="12"/>
      <c r="B59" s="25">
        <v>347.1</v>
      </c>
      <c r="C59" s="20" t="s">
        <v>70</v>
      </c>
      <c r="D59" s="46">
        <v>1291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1291</v>
      </c>
      <c r="O59" s="47">
        <f t="shared" si="7"/>
        <v>1.4409286232490652E-2</v>
      </c>
      <c r="P59" s="9"/>
    </row>
    <row r="60" spans="1:16">
      <c r="A60" s="12"/>
      <c r="B60" s="25">
        <v>347.2</v>
      </c>
      <c r="C60" s="20" t="s">
        <v>71</v>
      </c>
      <c r="D60" s="46">
        <v>1121922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1121922</v>
      </c>
      <c r="O60" s="47">
        <f t="shared" si="7"/>
        <v>12.522149673530889</v>
      </c>
      <c r="P60" s="9"/>
    </row>
    <row r="61" spans="1:16">
      <c r="A61" s="12"/>
      <c r="B61" s="25">
        <v>347.5</v>
      </c>
      <c r="C61" s="20" t="s">
        <v>72</v>
      </c>
      <c r="D61" s="46">
        <v>855539</v>
      </c>
      <c r="E61" s="46">
        <v>0</v>
      </c>
      <c r="F61" s="46">
        <v>0</v>
      </c>
      <c r="G61" s="46">
        <v>0</v>
      </c>
      <c r="H61" s="46">
        <v>0</v>
      </c>
      <c r="I61" s="46">
        <v>3852119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4707658</v>
      </c>
      <c r="O61" s="47">
        <f t="shared" si="7"/>
        <v>52.543758022211058</v>
      </c>
      <c r="P61" s="9"/>
    </row>
    <row r="62" spans="1:16">
      <c r="A62" s="12"/>
      <c r="B62" s="25">
        <v>349</v>
      </c>
      <c r="C62" s="20" t="s">
        <v>1</v>
      </c>
      <c r="D62" s="46">
        <v>4911303</v>
      </c>
      <c r="E62" s="46">
        <v>12501</v>
      </c>
      <c r="F62" s="46">
        <v>0</v>
      </c>
      <c r="G62" s="46">
        <v>0</v>
      </c>
      <c r="H62" s="46">
        <v>0</v>
      </c>
      <c r="I62" s="46">
        <v>132920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9"/>
        <v>5056724</v>
      </c>
      <c r="O62" s="47">
        <f t="shared" si="7"/>
        <v>56.439801328199117</v>
      </c>
      <c r="P62" s="9"/>
    </row>
    <row r="63" spans="1:16" ht="15.75">
      <c r="A63" s="29" t="s">
        <v>55</v>
      </c>
      <c r="B63" s="30"/>
      <c r="C63" s="31"/>
      <c r="D63" s="32">
        <f t="shared" ref="D63:M63" si="10">SUM(D64:D69)</f>
        <v>1120803</v>
      </c>
      <c r="E63" s="32">
        <f t="shared" si="10"/>
        <v>215010</v>
      </c>
      <c r="F63" s="32">
        <f t="shared" si="10"/>
        <v>0</v>
      </c>
      <c r="G63" s="32">
        <f t="shared" si="10"/>
        <v>0</v>
      </c>
      <c r="H63" s="32">
        <f t="shared" si="10"/>
        <v>0</v>
      </c>
      <c r="I63" s="32">
        <f t="shared" si="10"/>
        <v>0</v>
      </c>
      <c r="J63" s="32">
        <f t="shared" si="10"/>
        <v>0</v>
      </c>
      <c r="K63" s="32">
        <f t="shared" si="10"/>
        <v>0</v>
      </c>
      <c r="L63" s="32">
        <f t="shared" si="10"/>
        <v>0</v>
      </c>
      <c r="M63" s="32">
        <f t="shared" si="10"/>
        <v>0</v>
      </c>
      <c r="N63" s="32">
        <f t="shared" ref="N63:N71" si="11">SUM(D63:M63)</f>
        <v>1335813</v>
      </c>
      <c r="O63" s="45">
        <f t="shared" si="7"/>
        <v>14.90945923321614</v>
      </c>
      <c r="P63" s="10"/>
    </row>
    <row r="64" spans="1:16">
      <c r="A64" s="13"/>
      <c r="B64" s="39">
        <v>351.1</v>
      </c>
      <c r="C64" s="21" t="s">
        <v>75</v>
      </c>
      <c r="D64" s="46">
        <v>500076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500076</v>
      </c>
      <c r="O64" s="47">
        <f t="shared" si="7"/>
        <v>5.5815168257157204</v>
      </c>
      <c r="P64" s="9"/>
    </row>
    <row r="65" spans="1:16">
      <c r="A65" s="13"/>
      <c r="B65" s="39">
        <v>351.3</v>
      </c>
      <c r="C65" s="21" t="s">
        <v>76</v>
      </c>
      <c r="D65" s="46">
        <v>10940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10940</v>
      </c>
      <c r="O65" s="47">
        <f t="shared" si="7"/>
        <v>0.12210502818237624</v>
      </c>
      <c r="P65" s="9"/>
    </row>
    <row r="66" spans="1:16">
      <c r="A66" s="13"/>
      <c r="B66" s="39">
        <v>352</v>
      </c>
      <c r="C66" s="21" t="s">
        <v>77</v>
      </c>
      <c r="D66" s="46">
        <v>3006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3006</v>
      </c>
      <c r="O66" s="47">
        <f t="shared" si="7"/>
        <v>3.3550979407332995E-2</v>
      </c>
      <c r="P66" s="9"/>
    </row>
    <row r="67" spans="1:16">
      <c r="A67" s="13"/>
      <c r="B67" s="39">
        <v>354</v>
      </c>
      <c r="C67" s="21" t="s">
        <v>78</v>
      </c>
      <c r="D67" s="46">
        <v>606781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606781</v>
      </c>
      <c r="O67" s="47">
        <f t="shared" si="7"/>
        <v>6.772487303979017</v>
      </c>
      <c r="P67" s="9"/>
    </row>
    <row r="68" spans="1:16">
      <c r="A68" s="13"/>
      <c r="B68" s="39">
        <v>356</v>
      </c>
      <c r="C68" s="21" t="s">
        <v>80</v>
      </c>
      <c r="D68" s="46">
        <v>0</v>
      </c>
      <c r="E68" s="46">
        <v>171951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171951</v>
      </c>
      <c r="O68" s="47">
        <f t="shared" si="7"/>
        <v>1.9192030805290474</v>
      </c>
      <c r="P68" s="9"/>
    </row>
    <row r="69" spans="1:16">
      <c r="A69" s="13"/>
      <c r="B69" s="39">
        <v>359</v>
      </c>
      <c r="C69" s="21" t="s">
        <v>111</v>
      </c>
      <c r="D69" s="46">
        <v>0</v>
      </c>
      <c r="E69" s="46">
        <v>43059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1"/>
        <v>43059</v>
      </c>
      <c r="O69" s="47">
        <f t="shared" ref="O69:O86" si="12">(N69/O$88)</f>
        <v>0.48059601540264524</v>
      </c>
      <c r="P69" s="9"/>
    </row>
    <row r="70" spans="1:16" ht="15.75">
      <c r="A70" s="29" t="s">
        <v>4</v>
      </c>
      <c r="B70" s="30"/>
      <c r="C70" s="31"/>
      <c r="D70" s="32">
        <f t="shared" ref="D70:M70" si="13">SUM(D71:D81)</f>
        <v>2700089</v>
      </c>
      <c r="E70" s="32">
        <f t="shared" si="13"/>
        <v>385472</v>
      </c>
      <c r="F70" s="32">
        <f t="shared" si="13"/>
        <v>88135</v>
      </c>
      <c r="G70" s="32">
        <f t="shared" si="13"/>
        <v>359121</v>
      </c>
      <c r="H70" s="32">
        <f t="shared" si="13"/>
        <v>0</v>
      </c>
      <c r="I70" s="32">
        <f t="shared" si="13"/>
        <v>1136776</v>
      </c>
      <c r="J70" s="32">
        <f t="shared" si="13"/>
        <v>0</v>
      </c>
      <c r="K70" s="32">
        <f t="shared" si="13"/>
        <v>49356025</v>
      </c>
      <c r="L70" s="32">
        <f t="shared" si="13"/>
        <v>0</v>
      </c>
      <c r="M70" s="32">
        <f t="shared" si="13"/>
        <v>0</v>
      </c>
      <c r="N70" s="32">
        <f t="shared" si="11"/>
        <v>54025618</v>
      </c>
      <c r="O70" s="45">
        <f t="shared" si="12"/>
        <v>602.99813605669954</v>
      </c>
      <c r="P70" s="10"/>
    </row>
    <row r="71" spans="1:16">
      <c r="A71" s="12"/>
      <c r="B71" s="25">
        <v>361.1</v>
      </c>
      <c r="C71" s="20" t="s">
        <v>82</v>
      </c>
      <c r="D71" s="46">
        <v>931325</v>
      </c>
      <c r="E71" s="46">
        <v>153388</v>
      </c>
      <c r="F71" s="46">
        <v>87074</v>
      </c>
      <c r="G71" s="46">
        <v>675020</v>
      </c>
      <c r="H71" s="46">
        <v>0</v>
      </c>
      <c r="I71" s="46">
        <v>947389</v>
      </c>
      <c r="J71" s="46">
        <v>0</v>
      </c>
      <c r="K71" s="46">
        <v>2338220</v>
      </c>
      <c r="L71" s="46">
        <v>0</v>
      </c>
      <c r="M71" s="46">
        <v>0</v>
      </c>
      <c r="N71" s="46">
        <f t="shared" si="11"/>
        <v>5132416</v>
      </c>
      <c r="O71" s="47">
        <f t="shared" si="12"/>
        <v>57.284625258105919</v>
      </c>
      <c r="P71" s="9"/>
    </row>
    <row r="72" spans="1:16">
      <c r="A72" s="12"/>
      <c r="B72" s="25">
        <v>361.2</v>
      </c>
      <c r="C72" s="20" t="s">
        <v>83</v>
      </c>
      <c r="D72" s="46">
        <v>0</v>
      </c>
      <c r="E72" s="46">
        <v>0</v>
      </c>
      <c r="F72" s="46">
        <v>0</v>
      </c>
      <c r="G72" s="46">
        <v>76362</v>
      </c>
      <c r="H72" s="46">
        <v>0</v>
      </c>
      <c r="I72" s="46">
        <v>7926</v>
      </c>
      <c r="J72" s="46">
        <v>0</v>
      </c>
      <c r="K72" s="46">
        <v>6984139</v>
      </c>
      <c r="L72" s="46">
        <v>0</v>
      </c>
      <c r="M72" s="46">
        <v>0</v>
      </c>
      <c r="N72" s="46">
        <f t="shared" ref="N72:N81" si="14">SUM(D72:M72)</f>
        <v>7068427</v>
      </c>
      <c r="O72" s="47">
        <f t="shared" si="12"/>
        <v>78.893096712986221</v>
      </c>
      <c r="P72" s="9"/>
    </row>
    <row r="73" spans="1:16">
      <c r="A73" s="12"/>
      <c r="B73" s="25">
        <v>361.3</v>
      </c>
      <c r="C73" s="20" t="s">
        <v>84</v>
      </c>
      <c r="D73" s="46">
        <v>0</v>
      </c>
      <c r="E73" s="46">
        <v>0</v>
      </c>
      <c r="F73" s="46">
        <v>0</v>
      </c>
      <c r="G73" s="46">
        <v>-397652</v>
      </c>
      <c r="H73" s="46">
        <v>0</v>
      </c>
      <c r="I73" s="46">
        <v>29461</v>
      </c>
      <c r="J73" s="46">
        <v>0</v>
      </c>
      <c r="K73" s="46">
        <v>6317235</v>
      </c>
      <c r="L73" s="46">
        <v>0</v>
      </c>
      <c r="M73" s="46">
        <v>0</v>
      </c>
      <c r="N73" s="46">
        <f t="shared" si="14"/>
        <v>5949044</v>
      </c>
      <c r="O73" s="47">
        <f t="shared" si="12"/>
        <v>66.399285674423794</v>
      </c>
      <c r="P73" s="9"/>
    </row>
    <row r="74" spans="1:16">
      <c r="A74" s="12"/>
      <c r="B74" s="25">
        <v>361.4</v>
      </c>
      <c r="C74" s="20" t="s">
        <v>134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8909</v>
      </c>
      <c r="J74" s="46">
        <v>0</v>
      </c>
      <c r="K74" s="46">
        <v>18464401</v>
      </c>
      <c r="L74" s="46">
        <v>0</v>
      </c>
      <c r="M74" s="46">
        <v>0</v>
      </c>
      <c r="N74" s="46">
        <f t="shared" si="14"/>
        <v>18473310</v>
      </c>
      <c r="O74" s="47">
        <f t="shared" si="12"/>
        <v>206.18684078352587</v>
      </c>
      <c r="P74" s="9"/>
    </row>
    <row r="75" spans="1:16">
      <c r="A75" s="12"/>
      <c r="B75" s="25">
        <v>362</v>
      </c>
      <c r="C75" s="20" t="s">
        <v>86</v>
      </c>
      <c r="D75" s="46">
        <v>1191061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4"/>
        <v>1191061</v>
      </c>
      <c r="O75" s="47">
        <f t="shared" si="12"/>
        <v>13.293833361236675</v>
      </c>
      <c r="P75" s="9"/>
    </row>
    <row r="76" spans="1:16">
      <c r="A76" s="12"/>
      <c r="B76" s="25">
        <v>364</v>
      </c>
      <c r="C76" s="20" t="s">
        <v>135</v>
      </c>
      <c r="D76" s="46">
        <v>34247</v>
      </c>
      <c r="E76" s="46">
        <v>0</v>
      </c>
      <c r="F76" s="46">
        <v>0</v>
      </c>
      <c r="G76" s="46">
        <v>3678</v>
      </c>
      <c r="H76" s="46">
        <v>0</v>
      </c>
      <c r="I76" s="46">
        <v>24735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4"/>
        <v>62660</v>
      </c>
      <c r="O76" s="47">
        <f t="shared" si="12"/>
        <v>0.69936938445225738</v>
      </c>
      <c r="P76" s="9"/>
    </row>
    <row r="77" spans="1:16">
      <c r="A77" s="12"/>
      <c r="B77" s="25">
        <v>365</v>
      </c>
      <c r="C77" s="20" t="s">
        <v>136</v>
      </c>
      <c r="D77" s="46">
        <v>8536</v>
      </c>
      <c r="E77" s="46">
        <v>0</v>
      </c>
      <c r="F77" s="46">
        <v>0</v>
      </c>
      <c r="G77" s="46">
        <v>0</v>
      </c>
      <c r="H77" s="46">
        <v>0</v>
      </c>
      <c r="I77" s="46">
        <v>16726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4"/>
        <v>25262</v>
      </c>
      <c r="O77" s="47">
        <f t="shared" si="12"/>
        <v>0.28195769853228414</v>
      </c>
      <c r="P77" s="9"/>
    </row>
    <row r="78" spans="1:16">
      <c r="A78" s="12"/>
      <c r="B78" s="25">
        <v>366</v>
      </c>
      <c r="C78" s="20" t="s">
        <v>89</v>
      </c>
      <c r="D78" s="46">
        <v>141193</v>
      </c>
      <c r="E78" s="46">
        <v>41224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4"/>
        <v>182417</v>
      </c>
      <c r="O78" s="47">
        <f t="shared" si="12"/>
        <v>2.0360176349126626</v>
      </c>
      <c r="P78" s="9"/>
    </row>
    <row r="79" spans="1:16">
      <c r="A79" s="12"/>
      <c r="B79" s="25">
        <v>368</v>
      </c>
      <c r="C79" s="20" t="s">
        <v>90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15063400</v>
      </c>
      <c r="L79" s="46">
        <v>0</v>
      </c>
      <c r="M79" s="46">
        <v>0</v>
      </c>
      <c r="N79" s="46">
        <f t="shared" si="14"/>
        <v>15063400</v>
      </c>
      <c r="O79" s="47">
        <f t="shared" si="12"/>
        <v>168.12768569674648</v>
      </c>
      <c r="P79" s="9"/>
    </row>
    <row r="80" spans="1:16">
      <c r="A80" s="12"/>
      <c r="B80" s="25">
        <v>369.3</v>
      </c>
      <c r="C80" s="20" t="s">
        <v>91</v>
      </c>
      <c r="D80" s="46">
        <v>110193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4"/>
        <v>110193</v>
      </c>
      <c r="O80" s="47">
        <f t="shared" si="12"/>
        <v>1.2299012221664156</v>
      </c>
      <c r="P80" s="9"/>
    </row>
    <row r="81" spans="1:119">
      <c r="A81" s="12"/>
      <c r="B81" s="25">
        <v>369.9</v>
      </c>
      <c r="C81" s="20" t="s">
        <v>92</v>
      </c>
      <c r="D81" s="46">
        <v>283534</v>
      </c>
      <c r="E81" s="46">
        <v>190860</v>
      </c>
      <c r="F81" s="46">
        <v>1061</v>
      </c>
      <c r="G81" s="46">
        <v>1713</v>
      </c>
      <c r="H81" s="46">
        <v>0</v>
      </c>
      <c r="I81" s="46">
        <v>101630</v>
      </c>
      <c r="J81" s="46">
        <v>0</v>
      </c>
      <c r="K81" s="46">
        <v>188630</v>
      </c>
      <c r="L81" s="46">
        <v>0</v>
      </c>
      <c r="M81" s="46">
        <v>0</v>
      </c>
      <c r="N81" s="46">
        <f t="shared" si="14"/>
        <v>767428</v>
      </c>
      <c r="O81" s="47">
        <f t="shared" si="12"/>
        <v>8.5655226296110278</v>
      </c>
      <c r="P81" s="9"/>
    </row>
    <row r="82" spans="1:119" ht="15.75">
      <c r="A82" s="29" t="s">
        <v>56</v>
      </c>
      <c r="B82" s="30"/>
      <c r="C82" s="31"/>
      <c r="D82" s="32">
        <f t="shared" ref="D82:M82" si="15">SUM(D83:D85)</f>
        <v>2745261</v>
      </c>
      <c r="E82" s="32">
        <f t="shared" si="15"/>
        <v>0</v>
      </c>
      <c r="F82" s="32">
        <f t="shared" si="15"/>
        <v>2355867</v>
      </c>
      <c r="G82" s="32">
        <f t="shared" si="15"/>
        <v>633128</v>
      </c>
      <c r="H82" s="32">
        <f t="shared" si="15"/>
        <v>0</v>
      </c>
      <c r="I82" s="32">
        <f t="shared" si="15"/>
        <v>500614</v>
      </c>
      <c r="J82" s="32">
        <f t="shared" si="15"/>
        <v>0</v>
      </c>
      <c r="K82" s="32">
        <f t="shared" si="15"/>
        <v>0</v>
      </c>
      <c r="L82" s="32">
        <f t="shared" si="15"/>
        <v>0</v>
      </c>
      <c r="M82" s="32">
        <f t="shared" si="15"/>
        <v>0</v>
      </c>
      <c r="N82" s="32">
        <f>SUM(D82:M82)</f>
        <v>6234870</v>
      </c>
      <c r="O82" s="45">
        <f t="shared" si="12"/>
        <v>69.589486020425241</v>
      </c>
      <c r="P82" s="9"/>
    </row>
    <row r="83" spans="1:119">
      <c r="A83" s="12"/>
      <c r="B83" s="25">
        <v>381</v>
      </c>
      <c r="C83" s="20" t="s">
        <v>93</v>
      </c>
      <c r="D83" s="46">
        <v>2655466</v>
      </c>
      <c r="E83" s="46">
        <v>0</v>
      </c>
      <c r="F83" s="46">
        <v>2355867</v>
      </c>
      <c r="G83" s="46">
        <v>633128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5644461</v>
      </c>
      <c r="O83" s="47">
        <f t="shared" si="12"/>
        <v>62.999732127908921</v>
      </c>
      <c r="P83" s="9"/>
    </row>
    <row r="84" spans="1:119">
      <c r="A84" s="12"/>
      <c r="B84" s="25">
        <v>383</v>
      </c>
      <c r="C84" s="20" t="s">
        <v>137</v>
      </c>
      <c r="D84" s="46">
        <v>89795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>SUM(D84:M84)</f>
        <v>89795</v>
      </c>
      <c r="O84" s="47">
        <f t="shared" si="12"/>
        <v>1.0022322674256376</v>
      </c>
      <c r="P84" s="9"/>
    </row>
    <row r="85" spans="1:119" ht="15.75" thickBot="1">
      <c r="A85" s="12"/>
      <c r="B85" s="25">
        <v>389.8</v>
      </c>
      <c r="C85" s="20" t="s">
        <v>139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500614</v>
      </c>
      <c r="J85" s="46">
        <v>0</v>
      </c>
      <c r="K85" s="46">
        <v>0</v>
      </c>
      <c r="L85" s="46">
        <v>0</v>
      </c>
      <c r="M85" s="46">
        <v>0</v>
      </c>
      <c r="N85" s="46">
        <f>SUM(D85:M85)</f>
        <v>500614</v>
      </c>
      <c r="O85" s="47">
        <f t="shared" si="12"/>
        <v>5.5875216250906856</v>
      </c>
      <c r="P85" s="9"/>
    </row>
    <row r="86" spans="1:119" ht="16.5" thickBot="1">
      <c r="A86" s="14" t="s">
        <v>73</v>
      </c>
      <c r="B86" s="23"/>
      <c r="C86" s="22"/>
      <c r="D86" s="15">
        <f t="shared" ref="D86:M86" si="16">SUM(D5,D16,D31,D45,D63,D70,D82)</f>
        <v>109901806</v>
      </c>
      <c r="E86" s="15">
        <f t="shared" si="16"/>
        <v>7376552</v>
      </c>
      <c r="F86" s="15">
        <f t="shared" si="16"/>
        <v>6567836</v>
      </c>
      <c r="G86" s="15">
        <f t="shared" si="16"/>
        <v>1135735</v>
      </c>
      <c r="H86" s="15">
        <f t="shared" si="16"/>
        <v>0</v>
      </c>
      <c r="I86" s="15">
        <f t="shared" si="16"/>
        <v>45719748</v>
      </c>
      <c r="J86" s="15">
        <f t="shared" si="16"/>
        <v>0</v>
      </c>
      <c r="K86" s="15">
        <f t="shared" si="16"/>
        <v>50713895</v>
      </c>
      <c r="L86" s="15">
        <f t="shared" si="16"/>
        <v>0</v>
      </c>
      <c r="M86" s="15">
        <f t="shared" si="16"/>
        <v>0</v>
      </c>
      <c r="N86" s="15">
        <f>SUM(D86:M86)</f>
        <v>221415572</v>
      </c>
      <c r="O86" s="38">
        <f t="shared" si="12"/>
        <v>2471.2938445225736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40"/>
      <c r="B88" s="41"/>
      <c r="C88" s="41"/>
      <c r="D88" s="42"/>
      <c r="E88" s="42"/>
      <c r="F88" s="42"/>
      <c r="G88" s="42"/>
      <c r="H88" s="42"/>
      <c r="I88" s="42"/>
      <c r="J88" s="42"/>
      <c r="K88" s="42"/>
      <c r="L88" s="48" t="s">
        <v>165</v>
      </c>
      <c r="M88" s="48"/>
      <c r="N88" s="48"/>
      <c r="O88" s="43">
        <v>89595</v>
      </c>
    </row>
    <row r="89" spans="1:119">
      <c r="A89" s="49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1"/>
    </row>
    <row r="90" spans="1:119" ht="15.75" customHeight="1" thickBot="1">
      <c r="A90" s="52" t="s">
        <v>119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4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105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96</v>
      </c>
      <c r="B3" s="62"/>
      <c r="C3" s="63"/>
      <c r="D3" s="67" t="s">
        <v>50</v>
      </c>
      <c r="E3" s="68"/>
      <c r="F3" s="68"/>
      <c r="G3" s="68"/>
      <c r="H3" s="69"/>
      <c r="I3" s="67" t="s">
        <v>51</v>
      </c>
      <c r="J3" s="69"/>
      <c r="K3" s="67" t="s">
        <v>53</v>
      </c>
      <c r="L3" s="69"/>
      <c r="M3" s="36"/>
      <c r="N3" s="37"/>
      <c r="O3" s="70" t="s">
        <v>101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97</v>
      </c>
      <c r="F4" s="34" t="s">
        <v>98</v>
      </c>
      <c r="G4" s="34" t="s">
        <v>99</v>
      </c>
      <c r="H4" s="34" t="s">
        <v>6</v>
      </c>
      <c r="I4" s="34" t="s">
        <v>7</v>
      </c>
      <c r="J4" s="35" t="s">
        <v>100</v>
      </c>
      <c r="K4" s="35" t="s">
        <v>8</v>
      </c>
      <c r="L4" s="35" t="s">
        <v>9</v>
      </c>
      <c r="M4" s="35" t="s">
        <v>10</v>
      </c>
      <c r="N4" s="35" t="s">
        <v>52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59968942</v>
      </c>
      <c r="E5" s="27">
        <f t="shared" si="0"/>
        <v>4748581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1334437</v>
      </c>
      <c r="L5" s="27">
        <f t="shared" si="0"/>
        <v>0</v>
      </c>
      <c r="M5" s="27">
        <f t="shared" si="0"/>
        <v>0</v>
      </c>
      <c r="N5" s="28">
        <f>SUM(D5:M5)</f>
        <v>66051960</v>
      </c>
      <c r="O5" s="33">
        <f t="shared" ref="O5:O36" si="1">(N5/O$89)</f>
        <v>745.34761168598152</v>
      </c>
      <c r="P5" s="6"/>
    </row>
    <row r="6" spans="1:133">
      <c r="A6" s="12"/>
      <c r="B6" s="25">
        <v>311</v>
      </c>
      <c r="C6" s="20" t="s">
        <v>3</v>
      </c>
      <c r="D6" s="46">
        <v>46641484</v>
      </c>
      <c r="E6" s="46">
        <v>1721561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48363045</v>
      </c>
      <c r="O6" s="47">
        <f t="shared" si="1"/>
        <v>545.74126316027036</v>
      </c>
      <c r="P6" s="9"/>
    </row>
    <row r="7" spans="1:133">
      <c r="A7" s="12"/>
      <c r="B7" s="25">
        <v>312.41000000000003</v>
      </c>
      <c r="C7" s="20" t="s">
        <v>13</v>
      </c>
      <c r="D7" s="46">
        <v>0</v>
      </c>
      <c r="E7" s="46">
        <v>1524109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1524109</v>
      </c>
      <c r="O7" s="47">
        <f t="shared" si="1"/>
        <v>17.198445028718446</v>
      </c>
      <c r="P7" s="9"/>
    </row>
    <row r="8" spans="1:133">
      <c r="A8" s="12"/>
      <c r="B8" s="25">
        <v>312.42</v>
      </c>
      <c r="C8" s="20" t="s">
        <v>12</v>
      </c>
      <c r="D8" s="46">
        <v>0</v>
      </c>
      <c r="E8" s="46">
        <v>96456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96456</v>
      </c>
      <c r="O8" s="47">
        <f t="shared" si="1"/>
        <v>1.088434760040172</v>
      </c>
      <c r="P8" s="9"/>
    </row>
    <row r="9" spans="1:133">
      <c r="A9" s="12"/>
      <c r="B9" s="25">
        <v>312.51</v>
      </c>
      <c r="C9" s="20" t="s">
        <v>103</v>
      </c>
      <c r="D9" s="46">
        <v>523574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523574</v>
      </c>
      <c r="L9" s="46">
        <v>0</v>
      </c>
      <c r="M9" s="46">
        <v>0</v>
      </c>
      <c r="N9" s="46">
        <f>SUM(D9:M9)</f>
        <v>1047148</v>
      </c>
      <c r="O9" s="47">
        <f t="shared" si="1"/>
        <v>11.816292217244609</v>
      </c>
      <c r="P9" s="9"/>
    </row>
    <row r="10" spans="1:133">
      <c r="A10" s="12"/>
      <c r="B10" s="25">
        <v>312.52</v>
      </c>
      <c r="C10" s="20" t="s">
        <v>124</v>
      </c>
      <c r="D10" s="46">
        <v>810863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810863</v>
      </c>
      <c r="L10" s="46">
        <v>0</v>
      </c>
      <c r="M10" s="46">
        <v>0</v>
      </c>
      <c r="N10" s="46">
        <f>SUM(D10:M10)</f>
        <v>1621726</v>
      </c>
      <c r="O10" s="47">
        <f t="shared" si="1"/>
        <v>18.299980816754871</v>
      </c>
      <c r="P10" s="9"/>
    </row>
    <row r="11" spans="1:133">
      <c r="A11" s="12"/>
      <c r="B11" s="25">
        <v>314.10000000000002</v>
      </c>
      <c r="C11" s="20" t="s">
        <v>14</v>
      </c>
      <c r="D11" s="46">
        <v>7329843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7329843</v>
      </c>
      <c r="O11" s="47">
        <f t="shared" si="1"/>
        <v>82.711867658177141</v>
      </c>
      <c r="P11" s="9"/>
    </row>
    <row r="12" spans="1:133">
      <c r="A12" s="12"/>
      <c r="B12" s="25">
        <v>314.39999999999998</v>
      </c>
      <c r="C12" s="20" t="s">
        <v>15</v>
      </c>
      <c r="D12" s="46">
        <v>154797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154797</v>
      </c>
      <c r="O12" s="47">
        <f t="shared" si="1"/>
        <v>1.7467698800482967</v>
      </c>
      <c r="P12" s="9"/>
    </row>
    <row r="13" spans="1:133">
      <c r="A13" s="12"/>
      <c r="B13" s="25">
        <v>315</v>
      </c>
      <c r="C13" s="20" t="s">
        <v>125</v>
      </c>
      <c r="D13" s="46">
        <v>3649720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3649720</v>
      </c>
      <c r="O13" s="47">
        <f t="shared" si="1"/>
        <v>41.184396122727634</v>
      </c>
      <c r="P13" s="9"/>
    </row>
    <row r="14" spans="1:133">
      <c r="A14" s="12"/>
      <c r="B14" s="25">
        <v>316</v>
      </c>
      <c r="C14" s="20" t="s">
        <v>126</v>
      </c>
      <c r="D14" s="46">
        <v>858661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858661</v>
      </c>
      <c r="O14" s="47">
        <f t="shared" si="1"/>
        <v>9.6893555558063174</v>
      </c>
      <c r="P14" s="9"/>
    </row>
    <row r="15" spans="1:133">
      <c r="A15" s="12"/>
      <c r="B15" s="25">
        <v>319</v>
      </c>
      <c r="C15" s="20" t="s">
        <v>18</v>
      </c>
      <c r="D15" s="46">
        <v>0</v>
      </c>
      <c r="E15" s="46">
        <v>1406455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1406455</v>
      </c>
      <c r="O15" s="47">
        <f t="shared" si="1"/>
        <v>15.870806486193706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SUM(D17:D30)</f>
        <v>14697449</v>
      </c>
      <c r="E16" s="32">
        <f t="shared" si="3"/>
        <v>198330</v>
      </c>
      <c r="F16" s="32">
        <f t="shared" si="3"/>
        <v>8842</v>
      </c>
      <c r="G16" s="32">
        <f t="shared" si="3"/>
        <v>0</v>
      </c>
      <c r="H16" s="32">
        <f t="shared" si="3"/>
        <v>0</v>
      </c>
      <c r="I16" s="32">
        <f t="shared" si="3"/>
        <v>2262190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17166811</v>
      </c>
      <c r="O16" s="45">
        <f t="shared" si="1"/>
        <v>193.71479028199371</v>
      </c>
      <c r="P16" s="10"/>
    </row>
    <row r="17" spans="1:16">
      <c r="A17" s="12"/>
      <c r="B17" s="25">
        <v>322</v>
      </c>
      <c r="C17" s="20" t="s">
        <v>0</v>
      </c>
      <c r="D17" s="46">
        <v>5557190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5557190</v>
      </c>
      <c r="O17" s="47">
        <f t="shared" si="1"/>
        <v>62.708787054694817</v>
      </c>
      <c r="P17" s="9"/>
    </row>
    <row r="18" spans="1:16">
      <c r="A18" s="12"/>
      <c r="B18" s="25">
        <v>323.10000000000002</v>
      </c>
      <c r="C18" s="20" t="s">
        <v>20</v>
      </c>
      <c r="D18" s="46">
        <v>5862402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9" si="4">SUM(D18:M18)</f>
        <v>5862402</v>
      </c>
      <c r="O18" s="47">
        <f t="shared" si="1"/>
        <v>66.152879179408473</v>
      </c>
      <c r="P18" s="9"/>
    </row>
    <row r="19" spans="1:16">
      <c r="A19" s="12"/>
      <c r="B19" s="25">
        <v>323.39999999999998</v>
      </c>
      <c r="C19" s="20" t="s">
        <v>21</v>
      </c>
      <c r="D19" s="46">
        <v>35818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35818</v>
      </c>
      <c r="O19" s="47">
        <f t="shared" si="1"/>
        <v>0.40417969058554037</v>
      </c>
      <c r="P19" s="9"/>
    </row>
    <row r="20" spans="1:16">
      <c r="A20" s="12"/>
      <c r="B20" s="25">
        <v>323.7</v>
      </c>
      <c r="C20" s="20" t="s">
        <v>22</v>
      </c>
      <c r="D20" s="46">
        <v>2512514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2512514</v>
      </c>
      <c r="O20" s="47">
        <f t="shared" si="1"/>
        <v>28.351865852695244</v>
      </c>
      <c r="P20" s="9"/>
    </row>
    <row r="21" spans="1:16">
      <c r="A21" s="12"/>
      <c r="B21" s="25">
        <v>323.89999999999998</v>
      </c>
      <c r="C21" s="20" t="s">
        <v>23</v>
      </c>
      <c r="D21" s="46">
        <v>132973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132973</v>
      </c>
      <c r="O21" s="47">
        <f t="shared" si="1"/>
        <v>1.5005021496518804</v>
      </c>
      <c r="P21" s="9"/>
    </row>
    <row r="22" spans="1:16">
      <c r="A22" s="12"/>
      <c r="B22" s="25">
        <v>324.11</v>
      </c>
      <c r="C22" s="20" t="s">
        <v>153</v>
      </c>
      <c r="D22" s="46">
        <v>0</v>
      </c>
      <c r="E22" s="46">
        <v>55447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55447</v>
      </c>
      <c r="O22" s="47">
        <f t="shared" si="1"/>
        <v>0.62567846624313073</v>
      </c>
      <c r="P22" s="9"/>
    </row>
    <row r="23" spans="1:16">
      <c r="A23" s="12"/>
      <c r="B23" s="25">
        <v>324.12</v>
      </c>
      <c r="C23" s="20" t="s">
        <v>157</v>
      </c>
      <c r="D23" s="46">
        <v>0</v>
      </c>
      <c r="E23" s="46">
        <v>68071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68071</v>
      </c>
      <c r="O23" s="47">
        <f t="shared" si="1"/>
        <v>0.76813098771143884</v>
      </c>
      <c r="P23" s="9"/>
    </row>
    <row r="24" spans="1:16">
      <c r="A24" s="12"/>
      <c r="B24" s="25">
        <v>324.20999999999998</v>
      </c>
      <c r="C24" s="20" t="s">
        <v>24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965651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965651</v>
      </c>
      <c r="O24" s="47">
        <f t="shared" si="1"/>
        <v>10.896658730069172</v>
      </c>
      <c r="P24" s="9"/>
    </row>
    <row r="25" spans="1:16">
      <c r="A25" s="12"/>
      <c r="B25" s="25">
        <v>324.61</v>
      </c>
      <c r="C25" s="20" t="s">
        <v>115</v>
      </c>
      <c r="D25" s="46">
        <v>0</v>
      </c>
      <c r="E25" s="46">
        <v>32472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32472</v>
      </c>
      <c r="O25" s="47">
        <f t="shared" si="1"/>
        <v>0.36642255046886107</v>
      </c>
      <c r="P25" s="9"/>
    </row>
    <row r="26" spans="1:16">
      <c r="A26" s="12"/>
      <c r="B26" s="25">
        <v>324.70999999999998</v>
      </c>
      <c r="C26" s="20" t="s">
        <v>25</v>
      </c>
      <c r="D26" s="46">
        <v>0</v>
      </c>
      <c r="E26" s="46">
        <v>19025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19025</v>
      </c>
      <c r="O26" s="47">
        <f t="shared" si="1"/>
        <v>0.21468308150622328</v>
      </c>
      <c r="P26" s="9"/>
    </row>
    <row r="27" spans="1:16">
      <c r="A27" s="12"/>
      <c r="B27" s="25">
        <v>324.72000000000003</v>
      </c>
      <c r="C27" s="20" t="s">
        <v>158</v>
      </c>
      <c r="D27" s="46">
        <v>0</v>
      </c>
      <c r="E27" s="46">
        <v>23315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23315</v>
      </c>
      <c r="O27" s="47">
        <f t="shared" si="1"/>
        <v>0.26309256479987364</v>
      </c>
      <c r="P27" s="9"/>
    </row>
    <row r="28" spans="1:16">
      <c r="A28" s="12"/>
      <c r="B28" s="25">
        <v>325.10000000000002</v>
      </c>
      <c r="C28" s="20" t="s">
        <v>26</v>
      </c>
      <c r="D28" s="46">
        <v>0</v>
      </c>
      <c r="E28" s="46">
        <v>0</v>
      </c>
      <c r="F28" s="46">
        <v>8842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8842</v>
      </c>
      <c r="O28" s="47">
        <f t="shared" si="1"/>
        <v>9.9775443189383764E-2</v>
      </c>
      <c r="P28" s="9"/>
    </row>
    <row r="29" spans="1:16">
      <c r="A29" s="12"/>
      <c r="B29" s="25">
        <v>325.2</v>
      </c>
      <c r="C29" s="20" t="s">
        <v>154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1296364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1296364</v>
      </c>
      <c r="O29" s="47">
        <f t="shared" si="1"/>
        <v>14.628510815964974</v>
      </c>
      <c r="P29" s="9"/>
    </row>
    <row r="30" spans="1:16">
      <c r="A30" s="12"/>
      <c r="B30" s="25">
        <v>329</v>
      </c>
      <c r="C30" s="20" t="s">
        <v>27</v>
      </c>
      <c r="D30" s="46">
        <v>596552</v>
      </c>
      <c r="E30" s="46">
        <v>0</v>
      </c>
      <c r="F30" s="46">
        <v>0</v>
      </c>
      <c r="G30" s="46">
        <v>0</v>
      </c>
      <c r="H30" s="46">
        <v>0</v>
      </c>
      <c r="I30" s="46">
        <v>175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596727</v>
      </c>
      <c r="O30" s="47">
        <f t="shared" si="1"/>
        <v>6.7336237150046827</v>
      </c>
      <c r="P30" s="9"/>
    </row>
    <row r="31" spans="1:16" ht="15.75">
      <c r="A31" s="29" t="s">
        <v>29</v>
      </c>
      <c r="B31" s="30"/>
      <c r="C31" s="31"/>
      <c r="D31" s="32">
        <f t="shared" ref="D31:M31" si="5">SUM(D32:D45)</f>
        <v>9029853</v>
      </c>
      <c r="E31" s="32">
        <f t="shared" si="5"/>
        <v>1763044</v>
      </c>
      <c r="F31" s="32">
        <f t="shared" si="5"/>
        <v>0</v>
      </c>
      <c r="G31" s="32">
        <f t="shared" si="5"/>
        <v>42649</v>
      </c>
      <c r="H31" s="32">
        <f t="shared" si="5"/>
        <v>0</v>
      </c>
      <c r="I31" s="32">
        <f t="shared" si="5"/>
        <v>0</v>
      </c>
      <c r="J31" s="32">
        <f t="shared" si="5"/>
        <v>0</v>
      </c>
      <c r="K31" s="32">
        <f t="shared" si="5"/>
        <v>0</v>
      </c>
      <c r="L31" s="32">
        <f t="shared" si="5"/>
        <v>0</v>
      </c>
      <c r="M31" s="32">
        <f t="shared" si="5"/>
        <v>0</v>
      </c>
      <c r="N31" s="44">
        <f>SUM(D31:M31)</f>
        <v>10835546</v>
      </c>
      <c r="O31" s="45">
        <f t="shared" si="1"/>
        <v>122.27113824349181</v>
      </c>
      <c r="P31" s="10"/>
    </row>
    <row r="32" spans="1:16">
      <c r="A32" s="12"/>
      <c r="B32" s="25">
        <v>331.2</v>
      </c>
      <c r="C32" s="20" t="s">
        <v>28</v>
      </c>
      <c r="D32" s="46">
        <v>170329</v>
      </c>
      <c r="E32" s="46">
        <v>0</v>
      </c>
      <c r="F32" s="46">
        <v>0</v>
      </c>
      <c r="G32" s="46">
        <v>42649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212978</v>
      </c>
      <c r="O32" s="47">
        <f t="shared" si="1"/>
        <v>2.4032995181620196</v>
      </c>
      <c r="P32" s="9"/>
    </row>
    <row r="33" spans="1:16">
      <c r="A33" s="12"/>
      <c r="B33" s="25">
        <v>331.39</v>
      </c>
      <c r="C33" s="20" t="s">
        <v>33</v>
      </c>
      <c r="D33" s="46">
        <v>0</v>
      </c>
      <c r="E33" s="46">
        <v>429804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429804</v>
      </c>
      <c r="O33" s="47">
        <f t="shared" si="1"/>
        <v>4.8500208758844039</v>
      </c>
      <c r="P33" s="9"/>
    </row>
    <row r="34" spans="1:16">
      <c r="A34" s="12"/>
      <c r="B34" s="25">
        <v>331.9</v>
      </c>
      <c r="C34" s="20" t="s">
        <v>31</v>
      </c>
      <c r="D34" s="46">
        <v>54614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54614</v>
      </c>
      <c r="O34" s="47">
        <f t="shared" si="1"/>
        <v>0.61627867613040088</v>
      </c>
      <c r="P34" s="9"/>
    </row>
    <row r="35" spans="1:16">
      <c r="A35" s="12"/>
      <c r="B35" s="25">
        <v>334.5</v>
      </c>
      <c r="C35" s="20" t="s">
        <v>38</v>
      </c>
      <c r="D35" s="46">
        <v>0</v>
      </c>
      <c r="E35" s="46">
        <v>619027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2" si="6">SUM(D35:M35)</f>
        <v>619027</v>
      </c>
      <c r="O35" s="47">
        <f t="shared" si="1"/>
        <v>6.9852627540369445</v>
      </c>
      <c r="P35" s="9"/>
    </row>
    <row r="36" spans="1:16">
      <c r="A36" s="12"/>
      <c r="B36" s="25">
        <v>334.9</v>
      </c>
      <c r="C36" s="20" t="s">
        <v>40</v>
      </c>
      <c r="D36" s="46">
        <v>9102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9102</v>
      </c>
      <c r="O36" s="47">
        <f t="shared" si="1"/>
        <v>0.10270935126778681</v>
      </c>
      <c r="P36" s="9"/>
    </row>
    <row r="37" spans="1:16">
      <c r="A37" s="12"/>
      <c r="B37" s="25">
        <v>335.12</v>
      </c>
      <c r="C37" s="20" t="s">
        <v>127</v>
      </c>
      <c r="D37" s="46">
        <v>2239306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2239306</v>
      </c>
      <c r="O37" s="47">
        <f t="shared" ref="O37:O68" si="7">(N37/O$89)</f>
        <v>25.268915243909319</v>
      </c>
      <c r="P37" s="9"/>
    </row>
    <row r="38" spans="1:16">
      <c r="A38" s="12"/>
      <c r="B38" s="25">
        <v>335.14</v>
      </c>
      <c r="C38" s="20" t="s">
        <v>128</v>
      </c>
      <c r="D38" s="46">
        <v>1313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1313</v>
      </c>
      <c r="O38" s="47">
        <f t="shared" si="7"/>
        <v>1.4816235795935408E-2</v>
      </c>
      <c r="P38" s="9"/>
    </row>
    <row r="39" spans="1:16">
      <c r="A39" s="12"/>
      <c r="B39" s="25">
        <v>335.15</v>
      </c>
      <c r="C39" s="20" t="s">
        <v>129</v>
      </c>
      <c r="D39" s="46">
        <v>32525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32525</v>
      </c>
      <c r="O39" s="47">
        <f t="shared" si="7"/>
        <v>0.36702061634638172</v>
      </c>
      <c r="P39" s="9"/>
    </row>
    <row r="40" spans="1:16">
      <c r="A40" s="12"/>
      <c r="B40" s="25">
        <v>335.18</v>
      </c>
      <c r="C40" s="20" t="s">
        <v>130</v>
      </c>
      <c r="D40" s="46">
        <v>5810920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5810920</v>
      </c>
      <c r="O40" s="47">
        <f t="shared" si="7"/>
        <v>65.571942811360998</v>
      </c>
      <c r="P40" s="9"/>
    </row>
    <row r="41" spans="1:16">
      <c r="A41" s="12"/>
      <c r="B41" s="25">
        <v>335.21</v>
      </c>
      <c r="C41" s="20" t="s">
        <v>45</v>
      </c>
      <c r="D41" s="46">
        <v>4050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4050</v>
      </c>
      <c r="O41" s="47">
        <f t="shared" si="7"/>
        <v>4.5701260452047532E-2</v>
      </c>
      <c r="P41" s="9"/>
    </row>
    <row r="42" spans="1:16">
      <c r="A42" s="12"/>
      <c r="B42" s="25">
        <v>335.49</v>
      </c>
      <c r="C42" s="20" t="s">
        <v>46</v>
      </c>
      <c r="D42" s="46">
        <v>42052</v>
      </c>
      <c r="E42" s="46">
        <v>714213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756265</v>
      </c>
      <c r="O42" s="47">
        <f t="shared" si="7"/>
        <v>8.5338922804364756</v>
      </c>
      <c r="P42" s="9"/>
    </row>
    <row r="43" spans="1:16">
      <c r="A43" s="12"/>
      <c r="B43" s="25">
        <v>337.2</v>
      </c>
      <c r="C43" s="20" t="s">
        <v>47</v>
      </c>
      <c r="D43" s="46">
        <v>259011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259011</v>
      </c>
      <c r="O43" s="47">
        <f t="shared" si="7"/>
        <v>2.9227479434432797</v>
      </c>
      <c r="P43" s="9"/>
    </row>
    <row r="44" spans="1:16">
      <c r="A44" s="12"/>
      <c r="B44" s="25">
        <v>338</v>
      </c>
      <c r="C44" s="20" t="s">
        <v>49</v>
      </c>
      <c r="D44" s="46">
        <v>305771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305771</v>
      </c>
      <c r="O44" s="47">
        <f t="shared" si="7"/>
        <v>3.4504000270822286</v>
      </c>
      <c r="P44" s="9"/>
    </row>
    <row r="45" spans="1:16">
      <c r="A45" s="12"/>
      <c r="B45" s="25">
        <v>339</v>
      </c>
      <c r="C45" s="20" t="s">
        <v>110</v>
      </c>
      <c r="D45" s="46">
        <v>100860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100860</v>
      </c>
      <c r="O45" s="47">
        <f t="shared" si="7"/>
        <v>1.1381306491835836</v>
      </c>
      <c r="P45" s="9"/>
    </row>
    <row r="46" spans="1:16" ht="15.75">
      <c r="A46" s="29" t="s">
        <v>54</v>
      </c>
      <c r="B46" s="30"/>
      <c r="C46" s="31"/>
      <c r="D46" s="32">
        <f t="shared" ref="D46:M46" si="8">SUM(D47:D62)</f>
        <v>14810038</v>
      </c>
      <c r="E46" s="32">
        <f t="shared" si="8"/>
        <v>18828</v>
      </c>
      <c r="F46" s="32">
        <f t="shared" si="8"/>
        <v>0</v>
      </c>
      <c r="G46" s="32">
        <f t="shared" si="8"/>
        <v>0</v>
      </c>
      <c r="H46" s="32">
        <f t="shared" si="8"/>
        <v>0</v>
      </c>
      <c r="I46" s="32">
        <f t="shared" si="8"/>
        <v>38036397</v>
      </c>
      <c r="J46" s="32">
        <f t="shared" si="8"/>
        <v>0</v>
      </c>
      <c r="K46" s="32">
        <f t="shared" si="8"/>
        <v>0</v>
      </c>
      <c r="L46" s="32">
        <f t="shared" si="8"/>
        <v>0</v>
      </c>
      <c r="M46" s="32">
        <f t="shared" si="8"/>
        <v>0</v>
      </c>
      <c r="N46" s="32">
        <f>SUM(D46:M46)</f>
        <v>52865263</v>
      </c>
      <c r="O46" s="45">
        <f t="shared" si="7"/>
        <v>596.54546993308429</v>
      </c>
      <c r="P46" s="10"/>
    </row>
    <row r="47" spans="1:16">
      <c r="A47" s="12"/>
      <c r="B47" s="25">
        <v>341.9</v>
      </c>
      <c r="C47" s="20" t="s">
        <v>131</v>
      </c>
      <c r="D47" s="46">
        <v>177492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62" si="9">SUM(D47:M47)</f>
        <v>177492</v>
      </c>
      <c r="O47" s="47">
        <f t="shared" si="7"/>
        <v>2.0028662025073629</v>
      </c>
      <c r="P47" s="9"/>
    </row>
    <row r="48" spans="1:16">
      <c r="A48" s="12"/>
      <c r="B48" s="25">
        <v>342.1</v>
      </c>
      <c r="C48" s="20" t="s">
        <v>58</v>
      </c>
      <c r="D48" s="46">
        <v>1018889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1018889</v>
      </c>
      <c r="O48" s="47">
        <f t="shared" si="7"/>
        <v>11.497410261907717</v>
      </c>
      <c r="P48" s="9"/>
    </row>
    <row r="49" spans="1:16">
      <c r="A49" s="12"/>
      <c r="B49" s="25">
        <v>342.2</v>
      </c>
      <c r="C49" s="20" t="s">
        <v>59</v>
      </c>
      <c r="D49" s="46">
        <v>880101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880101</v>
      </c>
      <c r="O49" s="47">
        <f t="shared" si="7"/>
        <v>9.9312901296561691</v>
      </c>
      <c r="P49" s="9"/>
    </row>
    <row r="50" spans="1:16">
      <c r="A50" s="12"/>
      <c r="B50" s="25">
        <v>342.5</v>
      </c>
      <c r="C50" s="20" t="s">
        <v>60</v>
      </c>
      <c r="D50" s="46">
        <v>446482</v>
      </c>
      <c r="E50" s="46">
        <v>0</v>
      </c>
      <c r="F50" s="46">
        <v>0</v>
      </c>
      <c r="G50" s="46">
        <v>0</v>
      </c>
      <c r="H50" s="46">
        <v>0</v>
      </c>
      <c r="I50" s="46">
        <v>7162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453644</v>
      </c>
      <c r="O50" s="47">
        <f t="shared" si="7"/>
        <v>5.119037678150284</v>
      </c>
      <c r="P50" s="9"/>
    </row>
    <row r="51" spans="1:16">
      <c r="A51" s="12"/>
      <c r="B51" s="25">
        <v>342.6</v>
      </c>
      <c r="C51" s="20" t="s">
        <v>61</v>
      </c>
      <c r="D51" s="46">
        <v>1557018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1557018</v>
      </c>
      <c r="O51" s="47">
        <f t="shared" si="7"/>
        <v>17.569798801611391</v>
      </c>
      <c r="P51" s="9"/>
    </row>
    <row r="52" spans="1:16">
      <c r="A52" s="12"/>
      <c r="B52" s="25">
        <v>343.3</v>
      </c>
      <c r="C52" s="20" t="s">
        <v>62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15858695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15858695</v>
      </c>
      <c r="O52" s="47">
        <f t="shared" si="7"/>
        <v>178.95366682088491</v>
      </c>
      <c r="P52" s="9"/>
    </row>
    <row r="53" spans="1:16">
      <c r="A53" s="12"/>
      <c r="B53" s="25">
        <v>343.4</v>
      </c>
      <c r="C53" s="20" t="s">
        <v>63</v>
      </c>
      <c r="D53" s="46">
        <v>3150385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3150385</v>
      </c>
      <c r="O53" s="47">
        <f t="shared" si="7"/>
        <v>35.549769236845371</v>
      </c>
      <c r="P53" s="9"/>
    </row>
    <row r="54" spans="1:16">
      <c r="A54" s="12"/>
      <c r="B54" s="25">
        <v>343.5</v>
      </c>
      <c r="C54" s="20" t="s">
        <v>64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18106268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18106268</v>
      </c>
      <c r="O54" s="47">
        <f t="shared" si="7"/>
        <v>204.3158690574256</v>
      </c>
      <c r="P54" s="9"/>
    </row>
    <row r="55" spans="1:16">
      <c r="A55" s="12"/>
      <c r="B55" s="25">
        <v>343.6</v>
      </c>
      <c r="C55" s="20" t="s">
        <v>65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235899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235899</v>
      </c>
      <c r="O55" s="47">
        <f t="shared" si="7"/>
        <v>2.6619460837969284</v>
      </c>
      <c r="P55" s="9"/>
    </row>
    <row r="56" spans="1:16">
      <c r="A56" s="12"/>
      <c r="B56" s="25">
        <v>343.7</v>
      </c>
      <c r="C56" s="20" t="s">
        <v>66</v>
      </c>
      <c r="D56" s="46">
        <v>660744</v>
      </c>
      <c r="E56" s="46">
        <v>0</v>
      </c>
      <c r="F56" s="46">
        <v>0</v>
      </c>
      <c r="G56" s="46">
        <v>0</v>
      </c>
      <c r="H56" s="46">
        <v>0</v>
      </c>
      <c r="I56" s="46">
        <v>2375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663119</v>
      </c>
      <c r="O56" s="47">
        <f t="shared" si="7"/>
        <v>7.4828084270867423</v>
      </c>
      <c r="P56" s="9"/>
    </row>
    <row r="57" spans="1:16">
      <c r="A57" s="12"/>
      <c r="B57" s="25">
        <v>343.9</v>
      </c>
      <c r="C57" s="20" t="s">
        <v>67</v>
      </c>
      <c r="D57" s="46">
        <v>91909</v>
      </c>
      <c r="E57" s="46">
        <v>7256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99165</v>
      </c>
      <c r="O57" s="47">
        <f t="shared" si="7"/>
        <v>1.1190038253647638</v>
      </c>
      <c r="P57" s="9"/>
    </row>
    <row r="58" spans="1:16">
      <c r="A58" s="12"/>
      <c r="B58" s="25">
        <v>344.9</v>
      </c>
      <c r="C58" s="20" t="s">
        <v>133</v>
      </c>
      <c r="D58" s="46">
        <v>82485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82485</v>
      </c>
      <c r="O58" s="47">
        <f t="shared" si="7"/>
        <v>0.93078233787336806</v>
      </c>
      <c r="P58" s="9"/>
    </row>
    <row r="59" spans="1:16">
      <c r="A59" s="12"/>
      <c r="B59" s="25">
        <v>347.1</v>
      </c>
      <c r="C59" s="20" t="s">
        <v>70</v>
      </c>
      <c r="D59" s="46">
        <v>1682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1682</v>
      </c>
      <c r="O59" s="47">
        <f t="shared" si="7"/>
        <v>1.8980128414899738E-2</v>
      </c>
      <c r="P59" s="9"/>
    </row>
    <row r="60" spans="1:16">
      <c r="A60" s="12"/>
      <c r="B60" s="25">
        <v>347.2</v>
      </c>
      <c r="C60" s="20" t="s">
        <v>71</v>
      </c>
      <c r="D60" s="46">
        <v>1131937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1131937</v>
      </c>
      <c r="O60" s="47">
        <f t="shared" si="7"/>
        <v>12.773073494397364</v>
      </c>
      <c r="P60" s="9"/>
    </row>
    <row r="61" spans="1:16">
      <c r="A61" s="12"/>
      <c r="B61" s="25">
        <v>347.5</v>
      </c>
      <c r="C61" s="20" t="s">
        <v>72</v>
      </c>
      <c r="D61" s="46">
        <v>910426</v>
      </c>
      <c r="E61" s="46">
        <v>0</v>
      </c>
      <c r="F61" s="46">
        <v>0</v>
      </c>
      <c r="G61" s="46">
        <v>0</v>
      </c>
      <c r="H61" s="46">
        <v>0</v>
      </c>
      <c r="I61" s="46">
        <v>3694635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4605061</v>
      </c>
      <c r="O61" s="47">
        <f t="shared" si="7"/>
        <v>51.964714113226286</v>
      </c>
      <c r="P61" s="9"/>
    </row>
    <row r="62" spans="1:16">
      <c r="A62" s="12"/>
      <c r="B62" s="25">
        <v>349</v>
      </c>
      <c r="C62" s="20" t="s">
        <v>1</v>
      </c>
      <c r="D62" s="46">
        <v>4700488</v>
      </c>
      <c r="E62" s="46">
        <v>11572</v>
      </c>
      <c r="F62" s="46">
        <v>0</v>
      </c>
      <c r="G62" s="46">
        <v>0</v>
      </c>
      <c r="H62" s="46">
        <v>0</v>
      </c>
      <c r="I62" s="46">
        <v>131363</v>
      </c>
      <c r="J62" s="46">
        <v>0</v>
      </c>
      <c r="K62" s="46">
        <v>0</v>
      </c>
      <c r="L62" s="46">
        <v>0</v>
      </c>
      <c r="M62" s="46">
        <v>0</v>
      </c>
      <c r="N62" s="46">
        <f t="shared" si="9"/>
        <v>4843423</v>
      </c>
      <c r="O62" s="47">
        <f t="shared" si="7"/>
        <v>54.654453333935159</v>
      </c>
      <c r="P62" s="9"/>
    </row>
    <row r="63" spans="1:16" ht="15.75">
      <c r="A63" s="29" t="s">
        <v>55</v>
      </c>
      <c r="B63" s="30"/>
      <c r="C63" s="31"/>
      <c r="D63" s="32">
        <f t="shared" ref="D63:M63" si="10">SUM(D64:D69)</f>
        <v>930252</v>
      </c>
      <c r="E63" s="32">
        <f t="shared" si="10"/>
        <v>257993</v>
      </c>
      <c r="F63" s="32">
        <f t="shared" si="10"/>
        <v>0</v>
      </c>
      <c r="G63" s="32">
        <f t="shared" si="10"/>
        <v>0</v>
      </c>
      <c r="H63" s="32">
        <f t="shared" si="10"/>
        <v>0</v>
      </c>
      <c r="I63" s="32">
        <f t="shared" si="10"/>
        <v>0</v>
      </c>
      <c r="J63" s="32">
        <f t="shared" si="10"/>
        <v>0</v>
      </c>
      <c r="K63" s="32">
        <f t="shared" si="10"/>
        <v>0</v>
      </c>
      <c r="L63" s="32">
        <f t="shared" si="10"/>
        <v>0</v>
      </c>
      <c r="M63" s="32">
        <f t="shared" si="10"/>
        <v>0</v>
      </c>
      <c r="N63" s="32">
        <f t="shared" ref="N63:N71" si="11">SUM(D63:M63)</f>
        <v>1188245</v>
      </c>
      <c r="O63" s="45">
        <f t="shared" si="7"/>
        <v>13.408467710084745</v>
      </c>
      <c r="P63" s="10"/>
    </row>
    <row r="64" spans="1:16">
      <c r="A64" s="13"/>
      <c r="B64" s="39">
        <v>351.1</v>
      </c>
      <c r="C64" s="21" t="s">
        <v>75</v>
      </c>
      <c r="D64" s="46">
        <v>472074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472074</v>
      </c>
      <c r="O64" s="47">
        <f t="shared" si="7"/>
        <v>5.3270066238617</v>
      </c>
      <c r="P64" s="9"/>
    </row>
    <row r="65" spans="1:16">
      <c r="A65" s="13"/>
      <c r="B65" s="39">
        <v>351.3</v>
      </c>
      <c r="C65" s="21" t="s">
        <v>76</v>
      </c>
      <c r="D65" s="46">
        <v>11235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11235</v>
      </c>
      <c r="O65" s="47">
        <f t="shared" si="7"/>
        <v>0.12677868177253185</v>
      </c>
      <c r="P65" s="9"/>
    </row>
    <row r="66" spans="1:16">
      <c r="A66" s="13"/>
      <c r="B66" s="39">
        <v>352</v>
      </c>
      <c r="C66" s="21" t="s">
        <v>77</v>
      </c>
      <c r="D66" s="46">
        <v>3318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3318</v>
      </c>
      <c r="O66" s="47">
        <f t="shared" si="7"/>
        <v>3.7441180785158935E-2</v>
      </c>
      <c r="P66" s="9"/>
    </row>
    <row r="67" spans="1:16">
      <c r="A67" s="13"/>
      <c r="B67" s="39">
        <v>354</v>
      </c>
      <c r="C67" s="21" t="s">
        <v>78</v>
      </c>
      <c r="D67" s="46">
        <v>443625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443625</v>
      </c>
      <c r="O67" s="47">
        <f t="shared" si="7"/>
        <v>5.005980658775206</v>
      </c>
      <c r="P67" s="9"/>
    </row>
    <row r="68" spans="1:16">
      <c r="A68" s="13"/>
      <c r="B68" s="39">
        <v>356</v>
      </c>
      <c r="C68" s="21" t="s">
        <v>80</v>
      </c>
      <c r="D68" s="46">
        <v>0</v>
      </c>
      <c r="E68" s="46">
        <v>85808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85808</v>
      </c>
      <c r="O68" s="47">
        <f t="shared" si="7"/>
        <v>0.96827993996772699</v>
      </c>
      <c r="P68" s="9"/>
    </row>
    <row r="69" spans="1:16">
      <c r="A69" s="13"/>
      <c r="B69" s="39">
        <v>359</v>
      </c>
      <c r="C69" s="21" t="s">
        <v>111</v>
      </c>
      <c r="D69" s="46">
        <v>0</v>
      </c>
      <c r="E69" s="46">
        <v>172185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1"/>
        <v>172185</v>
      </c>
      <c r="O69" s="47">
        <f t="shared" ref="O69:O87" si="12">(N69/O$89)</f>
        <v>1.9429806249224206</v>
      </c>
      <c r="P69" s="9"/>
    </row>
    <row r="70" spans="1:16" ht="15.75">
      <c r="A70" s="29" t="s">
        <v>4</v>
      </c>
      <c r="B70" s="30"/>
      <c r="C70" s="31"/>
      <c r="D70" s="32">
        <f t="shared" ref="D70:M70" si="13">SUM(D71:D81)</f>
        <v>2260526</v>
      </c>
      <c r="E70" s="32">
        <f t="shared" si="13"/>
        <v>298038</v>
      </c>
      <c r="F70" s="32">
        <f t="shared" si="13"/>
        <v>35042</v>
      </c>
      <c r="G70" s="32">
        <f t="shared" si="13"/>
        <v>192148</v>
      </c>
      <c r="H70" s="32">
        <f t="shared" si="13"/>
        <v>0</v>
      </c>
      <c r="I70" s="32">
        <f t="shared" si="13"/>
        <v>560223</v>
      </c>
      <c r="J70" s="32">
        <f t="shared" si="13"/>
        <v>0</v>
      </c>
      <c r="K70" s="32">
        <f t="shared" si="13"/>
        <v>53800871</v>
      </c>
      <c r="L70" s="32">
        <f t="shared" si="13"/>
        <v>0</v>
      </c>
      <c r="M70" s="32">
        <f t="shared" si="13"/>
        <v>0</v>
      </c>
      <c r="N70" s="32">
        <f t="shared" si="11"/>
        <v>57146848</v>
      </c>
      <c r="O70" s="45">
        <f t="shared" si="12"/>
        <v>644.85999616335096</v>
      </c>
      <c r="P70" s="10"/>
    </row>
    <row r="71" spans="1:16">
      <c r="A71" s="12"/>
      <c r="B71" s="25">
        <v>361.1</v>
      </c>
      <c r="C71" s="20" t="s">
        <v>82</v>
      </c>
      <c r="D71" s="46">
        <v>659727</v>
      </c>
      <c r="E71" s="46">
        <v>75330</v>
      </c>
      <c r="F71" s="46">
        <v>34651</v>
      </c>
      <c r="G71" s="46">
        <v>182336</v>
      </c>
      <c r="H71" s="46">
        <v>0</v>
      </c>
      <c r="I71" s="46">
        <v>490914</v>
      </c>
      <c r="J71" s="46">
        <v>0</v>
      </c>
      <c r="K71" s="46">
        <v>925515</v>
      </c>
      <c r="L71" s="46">
        <v>0</v>
      </c>
      <c r="M71" s="46">
        <v>0</v>
      </c>
      <c r="N71" s="46">
        <f t="shared" si="11"/>
        <v>2368473</v>
      </c>
      <c r="O71" s="47">
        <f t="shared" si="12"/>
        <v>26.726469492998117</v>
      </c>
      <c r="P71" s="9"/>
    </row>
    <row r="72" spans="1:16">
      <c r="A72" s="12"/>
      <c r="B72" s="25">
        <v>361.2</v>
      </c>
      <c r="C72" s="20" t="s">
        <v>83</v>
      </c>
      <c r="D72" s="46">
        <v>0</v>
      </c>
      <c r="E72" s="46">
        <v>0</v>
      </c>
      <c r="F72" s="46">
        <v>0</v>
      </c>
      <c r="G72" s="46">
        <v>29488</v>
      </c>
      <c r="H72" s="46">
        <v>0</v>
      </c>
      <c r="I72" s="46">
        <v>1912</v>
      </c>
      <c r="J72" s="46">
        <v>0</v>
      </c>
      <c r="K72" s="46">
        <v>6986199</v>
      </c>
      <c r="L72" s="46">
        <v>0</v>
      </c>
      <c r="M72" s="46">
        <v>0</v>
      </c>
      <c r="N72" s="46">
        <f t="shared" ref="N72:N81" si="14">SUM(D72:M72)</f>
        <v>7017599</v>
      </c>
      <c r="O72" s="47">
        <f t="shared" si="12"/>
        <v>79.188424604204513</v>
      </c>
      <c r="P72" s="9"/>
    </row>
    <row r="73" spans="1:16">
      <c r="A73" s="12"/>
      <c r="B73" s="25">
        <v>361.3</v>
      </c>
      <c r="C73" s="20" t="s">
        <v>84</v>
      </c>
      <c r="D73" s="46">
        <v>0</v>
      </c>
      <c r="E73" s="46">
        <v>0</v>
      </c>
      <c r="F73" s="46">
        <v>0</v>
      </c>
      <c r="G73" s="46">
        <v>-20301</v>
      </c>
      <c r="H73" s="46">
        <v>0</v>
      </c>
      <c r="I73" s="46">
        <v>-37512</v>
      </c>
      <c r="J73" s="46">
        <v>0</v>
      </c>
      <c r="K73" s="46">
        <v>10659420</v>
      </c>
      <c r="L73" s="46">
        <v>0</v>
      </c>
      <c r="M73" s="46">
        <v>0</v>
      </c>
      <c r="N73" s="46">
        <f t="shared" si="14"/>
        <v>10601607</v>
      </c>
      <c r="O73" s="47">
        <f t="shared" si="12"/>
        <v>119.63130931290129</v>
      </c>
      <c r="P73" s="9"/>
    </row>
    <row r="74" spans="1:16">
      <c r="A74" s="12"/>
      <c r="B74" s="25">
        <v>361.4</v>
      </c>
      <c r="C74" s="20" t="s">
        <v>134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19670838</v>
      </c>
      <c r="L74" s="46">
        <v>0</v>
      </c>
      <c r="M74" s="46">
        <v>0</v>
      </c>
      <c r="N74" s="46">
        <f t="shared" si="14"/>
        <v>19670838</v>
      </c>
      <c r="O74" s="47">
        <f t="shared" si="12"/>
        <v>221.97088660445277</v>
      </c>
      <c r="P74" s="9"/>
    </row>
    <row r="75" spans="1:16">
      <c r="A75" s="12"/>
      <c r="B75" s="25">
        <v>362</v>
      </c>
      <c r="C75" s="20" t="s">
        <v>86</v>
      </c>
      <c r="D75" s="46">
        <v>1208145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4"/>
        <v>1208145</v>
      </c>
      <c r="O75" s="47">
        <f t="shared" si="12"/>
        <v>13.633024520700978</v>
      </c>
      <c r="P75" s="9"/>
    </row>
    <row r="76" spans="1:16">
      <c r="A76" s="12"/>
      <c r="B76" s="25">
        <v>364</v>
      </c>
      <c r="C76" s="20" t="s">
        <v>135</v>
      </c>
      <c r="D76" s="46">
        <v>40487</v>
      </c>
      <c r="E76" s="46">
        <v>0</v>
      </c>
      <c r="F76" s="46">
        <v>0</v>
      </c>
      <c r="G76" s="46">
        <v>0</v>
      </c>
      <c r="H76" s="46">
        <v>0</v>
      </c>
      <c r="I76" s="46">
        <v>8399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4"/>
        <v>48886</v>
      </c>
      <c r="O76" s="47">
        <f t="shared" si="12"/>
        <v>0.55164242431081367</v>
      </c>
      <c r="P76" s="9"/>
    </row>
    <row r="77" spans="1:16">
      <c r="A77" s="12"/>
      <c r="B77" s="25">
        <v>365</v>
      </c>
      <c r="C77" s="20" t="s">
        <v>136</v>
      </c>
      <c r="D77" s="46">
        <v>8074</v>
      </c>
      <c r="E77" s="46">
        <v>0</v>
      </c>
      <c r="F77" s="46">
        <v>0</v>
      </c>
      <c r="G77" s="46">
        <v>0</v>
      </c>
      <c r="H77" s="46">
        <v>0</v>
      </c>
      <c r="I77" s="46">
        <v>10469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4"/>
        <v>18543</v>
      </c>
      <c r="O77" s="47">
        <f t="shared" si="12"/>
        <v>0.20924406729933762</v>
      </c>
      <c r="P77" s="9"/>
    </row>
    <row r="78" spans="1:16">
      <c r="A78" s="12"/>
      <c r="B78" s="25">
        <v>366</v>
      </c>
      <c r="C78" s="20" t="s">
        <v>89</v>
      </c>
      <c r="D78" s="46">
        <v>92463</v>
      </c>
      <c r="E78" s="46">
        <v>40203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4"/>
        <v>132666</v>
      </c>
      <c r="O78" s="47">
        <f t="shared" si="12"/>
        <v>1.4970378812669969</v>
      </c>
      <c r="P78" s="9"/>
    </row>
    <row r="79" spans="1:16">
      <c r="A79" s="12"/>
      <c r="B79" s="25">
        <v>368</v>
      </c>
      <c r="C79" s="20" t="s">
        <v>90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15450438</v>
      </c>
      <c r="L79" s="46">
        <v>0</v>
      </c>
      <c r="M79" s="46">
        <v>0</v>
      </c>
      <c r="N79" s="46">
        <f t="shared" si="14"/>
        <v>15450438</v>
      </c>
      <c r="O79" s="47">
        <f t="shared" si="12"/>
        <v>174.34678793486725</v>
      </c>
      <c r="P79" s="9"/>
    </row>
    <row r="80" spans="1:16">
      <c r="A80" s="12"/>
      <c r="B80" s="25">
        <v>369.3</v>
      </c>
      <c r="C80" s="20" t="s">
        <v>91</v>
      </c>
      <c r="D80" s="46">
        <v>134481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4"/>
        <v>134481</v>
      </c>
      <c r="O80" s="47">
        <f t="shared" si="12"/>
        <v>1.5175188165066182</v>
      </c>
      <c r="P80" s="9"/>
    </row>
    <row r="81" spans="1:119">
      <c r="A81" s="12"/>
      <c r="B81" s="25">
        <v>369.9</v>
      </c>
      <c r="C81" s="20" t="s">
        <v>92</v>
      </c>
      <c r="D81" s="46">
        <v>117149</v>
      </c>
      <c r="E81" s="46">
        <v>182505</v>
      </c>
      <c r="F81" s="46">
        <v>391</v>
      </c>
      <c r="G81" s="46">
        <v>625</v>
      </c>
      <c r="H81" s="46">
        <v>0</v>
      </c>
      <c r="I81" s="46">
        <v>86041</v>
      </c>
      <c r="J81" s="46">
        <v>0</v>
      </c>
      <c r="K81" s="46">
        <v>108461</v>
      </c>
      <c r="L81" s="46">
        <v>0</v>
      </c>
      <c r="M81" s="46">
        <v>0</v>
      </c>
      <c r="N81" s="46">
        <f t="shared" si="14"/>
        <v>495172</v>
      </c>
      <c r="O81" s="47">
        <f t="shared" si="12"/>
        <v>5.5876505038422914</v>
      </c>
      <c r="P81" s="9"/>
    </row>
    <row r="82" spans="1:119" ht="15.75">
      <c r="A82" s="29" t="s">
        <v>56</v>
      </c>
      <c r="B82" s="30"/>
      <c r="C82" s="31"/>
      <c r="D82" s="32">
        <f t="shared" ref="D82:M82" si="15">SUM(D83:D86)</f>
        <v>2923291</v>
      </c>
      <c r="E82" s="32">
        <f t="shared" si="15"/>
        <v>21646</v>
      </c>
      <c r="F82" s="32">
        <f t="shared" si="15"/>
        <v>2363325</v>
      </c>
      <c r="G82" s="32">
        <f t="shared" si="15"/>
        <v>71730997</v>
      </c>
      <c r="H82" s="32">
        <f t="shared" si="15"/>
        <v>0</v>
      </c>
      <c r="I82" s="32">
        <f t="shared" si="15"/>
        <v>2478421</v>
      </c>
      <c r="J82" s="32">
        <f t="shared" si="15"/>
        <v>0</v>
      </c>
      <c r="K82" s="32">
        <f t="shared" si="15"/>
        <v>0</v>
      </c>
      <c r="L82" s="32">
        <f t="shared" si="15"/>
        <v>0</v>
      </c>
      <c r="M82" s="32">
        <f t="shared" si="15"/>
        <v>0</v>
      </c>
      <c r="N82" s="32">
        <f t="shared" ref="N82:N87" si="16">SUM(D82:M82)</f>
        <v>79517680</v>
      </c>
      <c r="O82" s="45">
        <f t="shared" si="12"/>
        <v>897.29832203026444</v>
      </c>
      <c r="P82" s="9"/>
    </row>
    <row r="83" spans="1:119">
      <c r="A83" s="12"/>
      <c r="B83" s="25">
        <v>381</v>
      </c>
      <c r="C83" s="20" t="s">
        <v>93</v>
      </c>
      <c r="D83" s="46">
        <v>2529015</v>
      </c>
      <c r="E83" s="46">
        <v>21646</v>
      </c>
      <c r="F83" s="46">
        <v>2363325</v>
      </c>
      <c r="G83" s="46">
        <v>1239292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6"/>
        <v>6153278</v>
      </c>
      <c r="O83" s="47">
        <f t="shared" si="12"/>
        <v>69.435200126383734</v>
      </c>
      <c r="P83" s="9"/>
    </row>
    <row r="84" spans="1:119">
      <c r="A84" s="12"/>
      <c r="B84" s="25">
        <v>383</v>
      </c>
      <c r="C84" s="20" t="s">
        <v>137</v>
      </c>
      <c r="D84" s="46">
        <v>394276</v>
      </c>
      <c r="E84" s="46">
        <v>0</v>
      </c>
      <c r="F84" s="46">
        <v>0</v>
      </c>
      <c r="G84" s="46">
        <v>10494039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6"/>
        <v>10888315</v>
      </c>
      <c r="O84" s="47">
        <f t="shared" si="12"/>
        <v>122.86659745652739</v>
      </c>
      <c r="P84" s="9"/>
    </row>
    <row r="85" spans="1:119">
      <c r="A85" s="12"/>
      <c r="B85" s="25">
        <v>384</v>
      </c>
      <c r="C85" s="20" t="s">
        <v>94</v>
      </c>
      <c r="D85" s="46">
        <v>0</v>
      </c>
      <c r="E85" s="46">
        <v>0</v>
      </c>
      <c r="F85" s="46">
        <v>0</v>
      </c>
      <c r="G85" s="46">
        <v>59997666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6"/>
        <v>59997666</v>
      </c>
      <c r="O85" s="47">
        <f t="shared" si="12"/>
        <v>677.02937293356956</v>
      </c>
      <c r="P85" s="9"/>
    </row>
    <row r="86" spans="1:119" ht="15.75" thickBot="1">
      <c r="A86" s="12"/>
      <c r="B86" s="25">
        <v>389.8</v>
      </c>
      <c r="C86" s="20" t="s">
        <v>139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2478421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6"/>
        <v>2478421</v>
      </c>
      <c r="O86" s="47">
        <f t="shared" si="12"/>
        <v>27.967151513783726</v>
      </c>
      <c r="P86" s="9"/>
    </row>
    <row r="87" spans="1:119" ht="16.5" thickBot="1">
      <c r="A87" s="14" t="s">
        <v>73</v>
      </c>
      <c r="B87" s="23"/>
      <c r="C87" s="22"/>
      <c r="D87" s="15">
        <f t="shared" ref="D87:M87" si="17">SUM(D5,D16,D31,D46,D63,D70,D82)</f>
        <v>104620351</v>
      </c>
      <c r="E87" s="15">
        <f t="shared" si="17"/>
        <v>7306460</v>
      </c>
      <c r="F87" s="15">
        <f t="shared" si="17"/>
        <v>2407209</v>
      </c>
      <c r="G87" s="15">
        <f t="shared" si="17"/>
        <v>71965794</v>
      </c>
      <c r="H87" s="15">
        <f t="shared" si="17"/>
        <v>0</v>
      </c>
      <c r="I87" s="15">
        <f t="shared" si="17"/>
        <v>43337231</v>
      </c>
      <c r="J87" s="15">
        <f t="shared" si="17"/>
        <v>0</v>
      </c>
      <c r="K87" s="15">
        <f t="shared" si="17"/>
        <v>55135308</v>
      </c>
      <c r="L87" s="15">
        <f t="shared" si="17"/>
        <v>0</v>
      </c>
      <c r="M87" s="15">
        <f t="shared" si="17"/>
        <v>0</v>
      </c>
      <c r="N87" s="15">
        <f t="shared" si="16"/>
        <v>284772353</v>
      </c>
      <c r="O87" s="38">
        <f t="shared" si="12"/>
        <v>3213.4457960482514</v>
      </c>
      <c r="P87" s="6"/>
      <c r="Q87" s="2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</row>
    <row r="88" spans="1:119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9"/>
    </row>
    <row r="89" spans="1:119">
      <c r="A89" s="40"/>
      <c r="B89" s="41"/>
      <c r="C89" s="41"/>
      <c r="D89" s="42"/>
      <c r="E89" s="42"/>
      <c r="F89" s="42"/>
      <c r="G89" s="42"/>
      <c r="H89" s="42"/>
      <c r="I89" s="42"/>
      <c r="J89" s="42"/>
      <c r="K89" s="42"/>
      <c r="L89" s="48" t="s">
        <v>163</v>
      </c>
      <c r="M89" s="48"/>
      <c r="N89" s="48"/>
      <c r="O89" s="43">
        <v>88619</v>
      </c>
    </row>
    <row r="90" spans="1:119">
      <c r="A90" s="49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1"/>
    </row>
    <row r="91" spans="1:119" ht="15.75" customHeight="1" thickBot="1">
      <c r="A91" s="52" t="s">
        <v>119</v>
      </c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4"/>
    </row>
  </sheetData>
  <mergeCells count="10">
    <mergeCell ref="L89:N89"/>
    <mergeCell ref="A90:O90"/>
    <mergeCell ref="A91:O9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105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96</v>
      </c>
      <c r="B3" s="62"/>
      <c r="C3" s="63"/>
      <c r="D3" s="67" t="s">
        <v>50</v>
      </c>
      <c r="E3" s="68"/>
      <c r="F3" s="68"/>
      <c r="G3" s="68"/>
      <c r="H3" s="69"/>
      <c r="I3" s="67" t="s">
        <v>51</v>
      </c>
      <c r="J3" s="69"/>
      <c r="K3" s="67" t="s">
        <v>53</v>
      </c>
      <c r="L3" s="69"/>
      <c r="M3" s="36"/>
      <c r="N3" s="37"/>
      <c r="O3" s="70" t="s">
        <v>101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97</v>
      </c>
      <c r="F4" s="34" t="s">
        <v>98</v>
      </c>
      <c r="G4" s="34" t="s">
        <v>99</v>
      </c>
      <c r="H4" s="34" t="s">
        <v>6</v>
      </c>
      <c r="I4" s="34" t="s">
        <v>7</v>
      </c>
      <c r="J4" s="35" t="s">
        <v>100</v>
      </c>
      <c r="K4" s="35" t="s">
        <v>8</v>
      </c>
      <c r="L4" s="35" t="s">
        <v>9</v>
      </c>
      <c r="M4" s="35" t="s">
        <v>10</v>
      </c>
      <c r="N4" s="35" t="s">
        <v>52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58243981</v>
      </c>
      <c r="E5" s="27">
        <f t="shared" si="0"/>
        <v>4432736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1456769</v>
      </c>
      <c r="L5" s="27">
        <f t="shared" si="0"/>
        <v>0</v>
      </c>
      <c r="M5" s="27">
        <f t="shared" si="0"/>
        <v>0</v>
      </c>
      <c r="N5" s="28">
        <f>SUM(D5:M5)</f>
        <v>64133486</v>
      </c>
      <c r="O5" s="33">
        <f t="shared" ref="O5:O36" si="1">(N5/O$87)</f>
        <v>726.08330314283126</v>
      </c>
      <c r="P5" s="6"/>
    </row>
    <row r="6" spans="1:133">
      <c r="A6" s="12"/>
      <c r="B6" s="25">
        <v>311</v>
      </c>
      <c r="C6" s="20" t="s">
        <v>3</v>
      </c>
      <c r="D6" s="46">
        <v>44628669</v>
      </c>
      <c r="E6" s="46">
        <v>1672346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46301015</v>
      </c>
      <c r="O6" s="47">
        <f t="shared" si="1"/>
        <v>524.19408341635722</v>
      </c>
      <c r="P6" s="9"/>
    </row>
    <row r="7" spans="1:133">
      <c r="A7" s="12"/>
      <c r="B7" s="25">
        <v>312.41000000000003</v>
      </c>
      <c r="C7" s="20" t="s">
        <v>13</v>
      </c>
      <c r="D7" s="46">
        <v>0</v>
      </c>
      <c r="E7" s="46">
        <v>1475731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1475731</v>
      </c>
      <c r="O7" s="47">
        <f t="shared" si="1"/>
        <v>16.707397427769223</v>
      </c>
      <c r="P7" s="9"/>
    </row>
    <row r="8" spans="1:133">
      <c r="A8" s="12"/>
      <c r="B8" s="25">
        <v>312.42</v>
      </c>
      <c r="C8" s="20" t="s">
        <v>12</v>
      </c>
      <c r="D8" s="46">
        <v>0</v>
      </c>
      <c r="E8" s="46">
        <v>94475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94475</v>
      </c>
      <c r="O8" s="47">
        <f t="shared" si="1"/>
        <v>1.0695928810796123</v>
      </c>
      <c r="P8" s="9"/>
    </row>
    <row r="9" spans="1:133">
      <c r="A9" s="12"/>
      <c r="B9" s="25">
        <v>312.51</v>
      </c>
      <c r="C9" s="20" t="s">
        <v>103</v>
      </c>
      <c r="D9" s="46">
        <v>654033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654033</v>
      </c>
      <c r="L9" s="46">
        <v>0</v>
      </c>
      <c r="M9" s="46">
        <v>0</v>
      </c>
      <c r="N9" s="46">
        <f>SUM(D9:M9)</f>
        <v>1308066</v>
      </c>
      <c r="O9" s="47">
        <f t="shared" si="1"/>
        <v>14.80918847930441</v>
      </c>
      <c r="P9" s="9"/>
    </row>
    <row r="10" spans="1:133">
      <c r="A10" s="12"/>
      <c r="B10" s="25">
        <v>312.52</v>
      </c>
      <c r="C10" s="20" t="s">
        <v>124</v>
      </c>
      <c r="D10" s="46">
        <v>802736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802736</v>
      </c>
      <c r="L10" s="46">
        <v>0</v>
      </c>
      <c r="M10" s="46">
        <v>0</v>
      </c>
      <c r="N10" s="46">
        <f>SUM(D10:M10)</f>
        <v>1605472</v>
      </c>
      <c r="O10" s="47">
        <f t="shared" si="1"/>
        <v>18.176252151073271</v>
      </c>
      <c r="P10" s="9"/>
    </row>
    <row r="11" spans="1:133">
      <c r="A11" s="12"/>
      <c r="B11" s="25">
        <v>314.10000000000002</v>
      </c>
      <c r="C11" s="20" t="s">
        <v>14</v>
      </c>
      <c r="D11" s="46">
        <v>7254085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7254085</v>
      </c>
      <c r="O11" s="47">
        <f t="shared" si="1"/>
        <v>82.126675572864784</v>
      </c>
      <c r="P11" s="9"/>
    </row>
    <row r="12" spans="1:133">
      <c r="A12" s="12"/>
      <c r="B12" s="25">
        <v>314.39999999999998</v>
      </c>
      <c r="C12" s="20" t="s">
        <v>15</v>
      </c>
      <c r="D12" s="46">
        <v>131908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131908</v>
      </c>
      <c r="O12" s="47">
        <f t="shared" si="1"/>
        <v>1.4933882800470972</v>
      </c>
      <c r="P12" s="9"/>
    </row>
    <row r="13" spans="1:133">
      <c r="A13" s="12"/>
      <c r="B13" s="25">
        <v>315</v>
      </c>
      <c r="C13" s="20" t="s">
        <v>125</v>
      </c>
      <c r="D13" s="46">
        <v>3933430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3933430</v>
      </c>
      <c r="O13" s="47">
        <f t="shared" si="1"/>
        <v>44.532084956072822</v>
      </c>
      <c r="P13" s="9"/>
    </row>
    <row r="14" spans="1:133">
      <c r="A14" s="12"/>
      <c r="B14" s="25">
        <v>316</v>
      </c>
      <c r="C14" s="20" t="s">
        <v>126</v>
      </c>
      <c r="D14" s="46">
        <v>839120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839120</v>
      </c>
      <c r="O14" s="47">
        <f t="shared" si="1"/>
        <v>9.5000452857531013</v>
      </c>
      <c r="P14" s="9"/>
    </row>
    <row r="15" spans="1:133">
      <c r="A15" s="12"/>
      <c r="B15" s="25">
        <v>319</v>
      </c>
      <c r="C15" s="20" t="s">
        <v>18</v>
      </c>
      <c r="D15" s="46">
        <v>0</v>
      </c>
      <c r="E15" s="46">
        <v>1190184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1190184</v>
      </c>
      <c r="O15" s="47">
        <f t="shared" si="1"/>
        <v>13.474594692509736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SUM(D17:D30)</f>
        <v>14185426</v>
      </c>
      <c r="E16" s="32">
        <f t="shared" si="3"/>
        <v>1184484</v>
      </c>
      <c r="F16" s="32">
        <f t="shared" si="3"/>
        <v>7424</v>
      </c>
      <c r="G16" s="32">
        <f t="shared" si="3"/>
        <v>0</v>
      </c>
      <c r="H16" s="32">
        <f t="shared" si="3"/>
        <v>0</v>
      </c>
      <c r="I16" s="32">
        <f t="shared" si="3"/>
        <v>3302743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18680077</v>
      </c>
      <c r="O16" s="45">
        <f t="shared" si="1"/>
        <v>211.48533873743321</v>
      </c>
      <c r="P16" s="10"/>
    </row>
    <row r="17" spans="1:16">
      <c r="A17" s="12"/>
      <c r="B17" s="25">
        <v>322</v>
      </c>
      <c r="C17" s="20" t="s">
        <v>0</v>
      </c>
      <c r="D17" s="46">
        <v>6508395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6508395</v>
      </c>
      <c r="O17" s="47">
        <f t="shared" si="1"/>
        <v>73.684392265193367</v>
      </c>
      <c r="P17" s="9"/>
    </row>
    <row r="18" spans="1:16">
      <c r="A18" s="12"/>
      <c r="B18" s="25">
        <v>323.10000000000002</v>
      </c>
      <c r="C18" s="20" t="s">
        <v>20</v>
      </c>
      <c r="D18" s="46">
        <v>5781723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9" si="4">SUM(D18:M18)</f>
        <v>5781723</v>
      </c>
      <c r="O18" s="47">
        <f t="shared" si="1"/>
        <v>65.457420070645782</v>
      </c>
      <c r="P18" s="9"/>
    </row>
    <row r="19" spans="1:16">
      <c r="A19" s="12"/>
      <c r="B19" s="25">
        <v>323.39999999999998</v>
      </c>
      <c r="C19" s="20" t="s">
        <v>21</v>
      </c>
      <c r="D19" s="46">
        <v>43521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43521</v>
      </c>
      <c r="O19" s="47">
        <f t="shared" si="1"/>
        <v>0.49272031518884157</v>
      </c>
      <c r="P19" s="9"/>
    </row>
    <row r="20" spans="1:16">
      <c r="A20" s="12"/>
      <c r="B20" s="25">
        <v>323.7</v>
      </c>
      <c r="C20" s="20" t="s">
        <v>22</v>
      </c>
      <c r="D20" s="46">
        <v>1604104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1604104</v>
      </c>
      <c r="O20" s="47">
        <f t="shared" si="1"/>
        <v>18.160764423512362</v>
      </c>
      <c r="P20" s="9"/>
    </row>
    <row r="21" spans="1:16">
      <c r="A21" s="12"/>
      <c r="B21" s="25">
        <v>323.89999999999998</v>
      </c>
      <c r="C21" s="20" t="s">
        <v>23</v>
      </c>
      <c r="D21" s="46">
        <v>98544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98544</v>
      </c>
      <c r="O21" s="47">
        <f t="shared" si="1"/>
        <v>1.1156598134226972</v>
      </c>
      <c r="P21" s="9"/>
    </row>
    <row r="22" spans="1:16">
      <c r="A22" s="12"/>
      <c r="B22" s="25">
        <v>324.11</v>
      </c>
      <c r="C22" s="20" t="s">
        <v>153</v>
      </c>
      <c r="D22" s="46">
        <v>0</v>
      </c>
      <c r="E22" s="46">
        <v>572535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572535</v>
      </c>
      <c r="O22" s="47">
        <f t="shared" si="1"/>
        <v>6.481919663073997</v>
      </c>
      <c r="P22" s="9"/>
    </row>
    <row r="23" spans="1:16">
      <c r="A23" s="12"/>
      <c r="B23" s="25">
        <v>324.12</v>
      </c>
      <c r="C23" s="20" t="s">
        <v>157</v>
      </c>
      <c r="D23" s="46">
        <v>0</v>
      </c>
      <c r="E23" s="46">
        <v>60747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60747</v>
      </c>
      <c r="O23" s="47">
        <f t="shared" si="1"/>
        <v>0.68774341092292368</v>
      </c>
      <c r="P23" s="9"/>
    </row>
    <row r="24" spans="1:16">
      <c r="A24" s="12"/>
      <c r="B24" s="25">
        <v>324.20999999999998</v>
      </c>
      <c r="C24" s="20" t="s">
        <v>24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1993910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1993910</v>
      </c>
      <c r="O24" s="47">
        <f t="shared" si="1"/>
        <v>22.573928991939137</v>
      </c>
      <c r="P24" s="9"/>
    </row>
    <row r="25" spans="1:16">
      <c r="A25" s="12"/>
      <c r="B25" s="25">
        <v>324.61</v>
      </c>
      <c r="C25" s="20" t="s">
        <v>115</v>
      </c>
      <c r="D25" s="46">
        <v>0</v>
      </c>
      <c r="E25" s="46">
        <v>332591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332591</v>
      </c>
      <c r="O25" s="47">
        <f t="shared" si="1"/>
        <v>3.7654084774929806</v>
      </c>
      <c r="P25" s="9"/>
    </row>
    <row r="26" spans="1:16">
      <c r="A26" s="12"/>
      <c r="B26" s="25">
        <v>324.70999999999998</v>
      </c>
      <c r="C26" s="20" t="s">
        <v>25</v>
      </c>
      <c r="D26" s="46">
        <v>0</v>
      </c>
      <c r="E26" s="46">
        <v>196466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196466</v>
      </c>
      <c r="O26" s="47">
        <f t="shared" si="1"/>
        <v>2.2242776922380219</v>
      </c>
      <c r="P26" s="9"/>
    </row>
    <row r="27" spans="1:16">
      <c r="A27" s="12"/>
      <c r="B27" s="25">
        <v>324.72000000000003</v>
      </c>
      <c r="C27" s="20" t="s">
        <v>158</v>
      </c>
      <c r="D27" s="46">
        <v>0</v>
      </c>
      <c r="E27" s="46">
        <v>22145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22145</v>
      </c>
      <c r="O27" s="47">
        <f t="shared" si="1"/>
        <v>0.25071325061135769</v>
      </c>
      <c r="P27" s="9"/>
    </row>
    <row r="28" spans="1:16">
      <c r="A28" s="12"/>
      <c r="B28" s="25">
        <v>325.10000000000002</v>
      </c>
      <c r="C28" s="20" t="s">
        <v>26</v>
      </c>
      <c r="D28" s="46">
        <v>0</v>
      </c>
      <c r="E28" s="46">
        <v>0</v>
      </c>
      <c r="F28" s="46">
        <v>7424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7424</v>
      </c>
      <c r="O28" s="47">
        <f t="shared" si="1"/>
        <v>8.4050357757449512E-2</v>
      </c>
      <c r="P28" s="9"/>
    </row>
    <row r="29" spans="1:16">
      <c r="A29" s="12"/>
      <c r="B29" s="25">
        <v>325.2</v>
      </c>
      <c r="C29" s="20" t="s">
        <v>154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1308033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1308033</v>
      </c>
      <c r="O29" s="47">
        <f t="shared" si="1"/>
        <v>14.808814871841319</v>
      </c>
      <c r="P29" s="9"/>
    </row>
    <row r="30" spans="1:16">
      <c r="A30" s="12"/>
      <c r="B30" s="25">
        <v>329</v>
      </c>
      <c r="C30" s="20" t="s">
        <v>27</v>
      </c>
      <c r="D30" s="46">
        <v>149139</v>
      </c>
      <c r="E30" s="46">
        <v>0</v>
      </c>
      <c r="F30" s="46">
        <v>0</v>
      </c>
      <c r="G30" s="46">
        <v>0</v>
      </c>
      <c r="H30" s="46">
        <v>0</v>
      </c>
      <c r="I30" s="46">
        <v>800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149939</v>
      </c>
      <c r="O30" s="47">
        <f t="shared" si="1"/>
        <v>1.6975251335929717</v>
      </c>
      <c r="P30" s="9"/>
    </row>
    <row r="31" spans="1:16" ht="15.75">
      <c r="A31" s="29" t="s">
        <v>29</v>
      </c>
      <c r="B31" s="30"/>
      <c r="C31" s="31"/>
      <c r="D31" s="32">
        <f t="shared" ref="D31:M31" si="5">SUM(D32:D44)</f>
        <v>8770220</v>
      </c>
      <c r="E31" s="32">
        <f t="shared" si="5"/>
        <v>1510406</v>
      </c>
      <c r="F31" s="32">
        <f t="shared" si="5"/>
        <v>0</v>
      </c>
      <c r="G31" s="32">
        <f t="shared" si="5"/>
        <v>80113</v>
      </c>
      <c r="H31" s="32">
        <f t="shared" si="5"/>
        <v>0</v>
      </c>
      <c r="I31" s="32">
        <f t="shared" si="5"/>
        <v>0</v>
      </c>
      <c r="J31" s="32">
        <f t="shared" si="5"/>
        <v>0</v>
      </c>
      <c r="K31" s="32">
        <f t="shared" si="5"/>
        <v>0</v>
      </c>
      <c r="L31" s="32">
        <f t="shared" si="5"/>
        <v>0</v>
      </c>
      <c r="M31" s="32">
        <f t="shared" si="5"/>
        <v>0</v>
      </c>
      <c r="N31" s="44">
        <f>SUM(D31:M31)</f>
        <v>10360739</v>
      </c>
      <c r="O31" s="45">
        <f t="shared" si="1"/>
        <v>117.2984670772575</v>
      </c>
      <c r="P31" s="10"/>
    </row>
    <row r="32" spans="1:16">
      <c r="A32" s="12"/>
      <c r="B32" s="25">
        <v>331.2</v>
      </c>
      <c r="C32" s="20" t="s">
        <v>28</v>
      </c>
      <c r="D32" s="46">
        <v>121789</v>
      </c>
      <c r="E32" s="46">
        <v>0</v>
      </c>
      <c r="F32" s="46">
        <v>0</v>
      </c>
      <c r="G32" s="46">
        <v>34230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156019</v>
      </c>
      <c r="O32" s="47">
        <f t="shared" si="1"/>
        <v>1.7663594783081242</v>
      </c>
      <c r="P32" s="9"/>
    </row>
    <row r="33" spans="1:16">
      <c r="A33" s="12"/>
      <c r="B33" s="25">
        <v>331.39</v>
      </c>
      <c r="C33" s="20" t="s">
        <v>33</v>
      </c>
      <c r="D33" s="46">
        <v>0</v>
      </c>
      <c r="E33" s="46">
        <v>371541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371541</v>
      </c>
      <c r="O33" s="47">
        <f t="shared" si="1"/>
        <v>4.206378498324427</v>
      </c>
      <c r="P33" s="9"/>
    </row>
    <row r="34" spans="1:16">
      <c r="A34" s="12"/>
      <c r="B34" s="25">
        <v>334.5</v>
      </c>
      <c r="C34" s="20" t="s">
        <v>38</v>
      </c>
      <c r="D34" s="46">
        <v>0</v>
      </c>
      <c r="E34" s="46">
        <v>464983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6">SUM(D34:M34)</f>
        <v>464983</v>
      </c>
      <c r="O34" s="47">
        <f t="shared" si="1"/>
        <v>5.2642763336654292</v>
      </c>
      <c r="P34" s="9"/>
    </row>
    <row r="35" spans="1:16">
      <c r="A35" s="12"/>
      <c r="B35" s="25">
        <v>334.7</v>
      </c>
      <c r="C35" s="20" t="s">
        <v>39</v>
      </c>
      <c r="D35" s="46">
        <v>0</v>
      </c>
      <c r="E35" s="46">
        <v>0</v>
      </c>
      <c r="F35" s="46">
        <v>0</v>
      </c>
      <c r="G35" s="46">
        <v>45883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45883</v>
      </c>
      <c r="O35" s="47">
        <f t="shared" si="1"/>
        <v>0.51946155239561631</v>
      </c>
      <c r="P35" s="9"/>
    </row>
    <row r="36" spans="1:16">
      <c r="A36" s="12"/>
      <c r="B36" s="25">
        <v>335.12</v>
      </c>
      <c r="C36" s="20" t="s">
        <v>127</v>
      </c>
      <c r="D36" s="46">
        <v>2125135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2125135</v>
      </c>
      <c r="O36" s="47">
        <f t="shared" si="1"/>
        <v>24.059584729644055</v>
      </c>
      <c r="P36" s="9"/>
    </row>
    <row r="37" spans="1:16">
      <c r="A37" s="12"/>
      <c r="B37" s="25">
        <v>335.14</v>
      </c>
      <c r="C37" s="20" t="s">
        <v>128</v>
      </c>
      <c r="D37" s="46">
        <v>822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822</v>
      </c>
      <c r="O37" s="47">
        <f t="shared" ref="O37:O68" si="7">(N37/O$87)</f>
        <v>9.3062222624762242E-3</v>
      </c>
      <c r="P37" s="9"/>
    </row>
    <row r="38" spans="1:16">
      <c r="A38" s="12"/>
      <c r="B38" s="25">
        <v>335.15</v>
      </c>
      <c r="C38" s="20" t="s">
        <v>129</v>
      </c>
      <c r="D38" s="46">
        <v>31520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31520</v>
      </c>
      <c r="O38" s="47">
        <f t="shared" si="7"/>
        <v>0.35685173444434382</v>
      </c>
      <c r="P38" s="9"/>
    </row>
    <row r="39" spans="1:16">
      <c r="A39" s="12"/>
      <c r="B39" s="25">
        <v>335.18</v>
      </c>
      <c r="C39" s="20" t="s">
        <v>130</v>
      </c>
      <c r="D39" s="46">
        <v>5716493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5716493</v>
      </c>
      <c r="O39" s="47">
        <f t="shared" si="7"/>
        <v>64.718922651933696</v>
      </c>
      <c r="P39" s="9"/>
    </row>
    <row r="40" spans="1:16">
      <c r="A40" s="12"/>
      <c r="B40" s="25">
        <v>335.21</v>
      </c>
      <c r="C40" s="20" t="s">
        <v>45</v>
      </c>
      <c r="D40" s="46">
        <v>3008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3008</v>
      </c>
      <c r="O40" s="47">
        <f t="shared" si="7"/>
        <v>3.4054886332759715E-2</v>
      </c>
      <c r="P40" s="9"/>
    </row>
    <row r="41" spans="1:16">
      <c r="A41" s="12"/>
      <c r="B41" s="25">
        <v>335.49</v>
      </c>
      <c r="C41" s="20" t="s">
        <v>46</v>
      </c>
      <c r="D41" s="46">
        <v>42188</v>
      </c>
      <c r="E41" s="46">
        <v>673882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716070</v>
      </c>
      <c r="O41" s="47">
        <f t="shared" si="7"/>
        <v>8.1069423059505485</v>
      </c>
      <c r="P41" s="9"/>
    </row>
    <row r="42" spans="1:16">
      <c r="A42" s="12"/>
      <c r="B42" s="25">
        <v>337.2</v>
      </c>
      <c r="C42" s="20" t="s">
        <v>47</v>
      </c>
      <c r="D42" s="46">
        <v>323764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323764</v>
      </c>
      <c r="O42" s="47">
        <f t="shared" si="7"/>
        <v>3.6654741418349785</v>
      </c>
      <c r="P42" s="9"/>
    </row>
    <row r="43" spans="1:16">
      <c r="A43" s="12"/>
      <c r="B43" s="25">
        <v>338</v>
      </c>
      <c r="C43" s="20" t="s">
        <v>49</v>
      </c>
      <c r="D43" s="46">
        <v>307391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307391</v>
      </c>
      <c r="O43" s="47">
        <f t="shared" si="7"/>
        <v>3.480108232949914</v>
      </c>
      <c r="P43" s="9"/>
    </row>
    <row r="44" spans="1:16">
      <c r="A44" s="12"/>
      <c r="B44" s="25">
        <v>339</v>
      </c>
      <c r="C44" s="20" t="s">
        <v>110</v>
      </c>
      <c r="D44" s="46">
        <v>98110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98110</v>
      </c>
      <c r="O44" s="47">
        <f t="shared" si="7"/>
        <v>1.1107463092111223</v>
      </c>
      <c r="P44" s="9"/>
    </row>
    <row r="45" spans="1:16" ht="15.75">
      <c r="A45" s="29" t="s">
        <v>54</v>
      </c>
      <c r="B45" s="30"/>
      <c r="C45" s="31"/>
      <c r="D45" s="32">
        <f t="shared" ref="D45:M45" si="8">SUM(D46:D61)</f>
        <v>13126986</v>
      </c>
      <c r="E45" s="32">
        <f t="shared" si="8"/>
        <v>16901</v>
      </c>
      <c r="F45" s="32">
        <f t="shared" si="8"/>
        <v>0</v>
      </c>
      <c r="G45" s="32">
        <f t="shared" si="8"/>
        <v>0</v>
      </c>
      <c r="H45" s="32">
        <f t="shared" si="8"/>
        <v>0</v>
      </c>
      <c r="I45" s="32">
        <f t="shared" si="8"/>
        <v>36432235</v>
      </c>
      <c r="J45" s="32">
        <f t="shared" si="8"/>
        <v>0</v>
      </c>
      <c r="K45" s="32">
        <f t="shared" si="8"/>
        <v>0</v>
      </c>
      <c r="L45" s="32">
        <f t="shared" si="8"/>
        <v>0</v>
      </c>
      <c r="M45" s="32">
        <f t="shared" si="8"/>
        <v>0</v>
      </c>
      <c r="N45" s="32">
        <f>SUM(D45:M45)</f>
        <v>49576122</v>
      </c>
      <c r="O45" s="45">
        <f t="shared" si="7"/>
        <v>561.27300516257583</v>
      </c>
      <c r="P45" s="10"/>
    </row>
    <row r="46" spans="1:16">
      <c r="A46" s="12"/>
      <c r="B46" s="25">
        <v>341.9</v>
      </c>
      <c r="C46" s="20" t="s">
        <v>131</v>
      </c>
      <c r="D46" s="46">
        <v>200501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61" si="9">SUM(D46:M46)</f>
        <v>200501</v>
      </c>
      <c r="O46" s="47">
        <f t="shared" si="7"/>
        <v>2.2699596956797392</v>
      </c>
      <c r="P46" s="9"/>
    </row>
    <row r="47" spans="1:16">
      <c r="A47" s="12"/>
      <c r="B47" s="25">
        <v>342.1</v>
      </c>
      <c r="C47" s="20" t="s">
        <v>58</v>
      </c>
      <c r="D47" s="46">
        <v>885715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885715</v>
      </c>
      <c r="O47" s="47">
        <f t="shared" si="7"/>
        <v>10.027567702200887</v>
      </c>
      <c r="P47" s="9"/>
    </row>
    <row r="48" spans="1:16">
      <c r="A48" s="12"/>
      <c r="B48" s="25">
        <v>342.2</v>
      </c>
      <c r="C48" s="20" t="s">
        <v>59</v>
      </c>
      <c r="D48" s="46">
        <v>863670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863670</v>
      </c>
      <c r="O48" s="47">
        <f t="shared" si="7"/>
        <v>9.7779865954170813</v>
      </c>
      <c r="P48" s="9"/>
    </row>
    <row r="49" spans="1:16">
      <c r="A49" s="12"/>
      <c r="B49" s="25">
        <v>342.5</v>
      </c>
      <c r="C49" s="20" t="s">
        <v>60</v>
      </c>
      <c r="D49" s="46">
        <v>654421</v>
      </c>
      <c r="E49" s="46">
        <v>0</v>
      </c>
      <c r="F49" s="46">
        <v>0</v>
      </c>
      <c r="G49" s="46">
        <v>0</v>
      </c>
      <c r="H49" s="46">
        <v>0</v>
      </c>
      <c r="I49" s="46">
        <v>5835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660256</v>
      </c>
      <c r="O49" s="47">
        <f t="shared" si="7"/>
        <v>7.4750475500407569</v>
      </c>
      <c r="P49" s="9"/>
    </row>
    <row r="50" spans="1:16">
      <c r="A50" s="12"/>
      <c r="B50" s="25">
        <v>342.6</v>
      </c>
      <c r="C50" s="20" t="s">
        <v>61</v>
      </c>
      <c r="D50" s="46">
        <v>1854374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1854374</v>
      </c>
      <c r="O50" s="47">
        <f t="shared" si="7"/>
        <v>20.994180780726385</v>
      </c>
      <c r="P50" s="9"/>
    </row>
    <row r="51" spans="1:16">
      <c r="A51" s="12"/>
      <c r="B51" s="25">
        <v>343.3</v>
      </c>
      <c r="C51" s="20" t="s">
        <v>62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15417983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15417983</v>
      </c>
      <c r="O51" s="47">
        <f t="shared" si="7"/>
        <v>174.5537428674939</v>
      </c>
      <c r="P51" s="9"/>
    </row>
    <row r="52" spans="1:16">
      <c r="A52" s="12"/>
      <c r="B52" s="25">
        <v>343.4</v>
      </c>
      <c r="C52" s="20" t="s">
        <v>63</v>
      </c>
      <c r="D52" s="46">
        <v>1753107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1753107</v>
      </c>
      <c r="O52" s="47">
        <f t="shared" si="7"/>
        <v>19.847692690879448</v>
      </c>
      <c r="P52" s="9"/>
    </row>
    <row r="53" spans="1:16">
      <c r="A53" s="12"/>
      <c r="B53" s="25">
        <v>343.5</v>
      </c>
      <c r="C53" s="20" t="s">
        <v>64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16865175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16865175</v>
      </c>
      <c r="O53" s="47">
        <f t="shared" si="7"/>
        <v>190.93803776831808</v>
      </c>
      <c r="P53" s="9"/>
    </row>
    <row r="54" spans="1:16">
      <c r="A54" s="12"/>
      <c r="B54" s="25">
        <v>343.6</v>
      </c>
      <c r="C54" s="20" t="s">
        <v>65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339634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339634</v>
      </c>
      <c r="O54" s="47">
        <f t="shared" si="7"/>
        <v>3.8451453672674578</v>
      </c>
      <c r="P54" s="9"/>
    </row>
    <row r="55" spans="1:16">
      <c r="A55" s="12"/>
      <c r="B55" s="25">
        <v>343.7</v>
      </c>
      <c r="C55" s="20" t="s">
        <v>66</v>
      </c>
      <c r="D55" s="46">
        <v>316756</v>
      </c>
      <c r="E55" s="46">
        <v>0</v>
      </c>
      <c r="F55" s="46">
        <v>0</v>
      </c>
      <c r="G55" s="46">
        <v>0</v>
      </c>
      <c r="H55" s="46">
        <v>0</v>
      </c>
      <c r="I55" s="46">
        <v>2500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319256</v>
      </c>
      <c r="O55" s="47">
        <f t="shared" si="7"/>
        <v>3.6144370980889411</v>
      </c>
      <c r="P55" s="9"/>
    </row>
    <row r="56" spans="1:16">
      <c r="A56" s="12"/>
      <c r="B56" s="25">
        <v>343.9</v>
      </c>
      <c r="C56" s="20" t="s">
        <v>67</v>
      </c>
      <c r="D56" s="46">
        <v>62133</v>
      </c>
      <c r="E56" s="46">
        <v>9375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71508</v>
      </c>
      <c r="O56" s="47">
        <f t="shared" si="7"/>
        <v>0.8095734082057785</v>
      </c>
      <c r="P56" s="9"/>
    </row>
    <row r="57" spans="1:16">
      <c r="A57" s="12"/>
      <c r="B57" s="25">
        <v>344.9</v>
      </c>
      <c r="C57" s="20" t="s">
        <v>133</v>
      </c>
      <c r="D57" s="46">
        <v>81950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81950</v>
      </c>
      <c r="O57" s="47">
        <f t="shared" si="7"/>
        <v>0.92779186667874292</v>
      </c>
      <c r="P57" s="9"/>
    </row>
    <row r="58" spans="1:16">
      <c r="A58" s="12"/>
      <c r="B58" s="25">
        <v>347.1</v>
      </c>
      <c r="C58" s="20" t="s">
        <v>70</v>
      </c>
      <c r="D58" s="46">
        <v>1490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1490</v>
      </c>
      <c r="O58" s="47">
        <f t="shared" si="7"/>
        <v>1.6868943030522599E-2</v>
      </c>
      <c r="P58" s="9"/>
    </row>
    <row r="59" spans="1:16">
      <c r="A59" s="12"/>
      <c r="B59" s="25">
        <v>347.2</v>
      </c>
      <c r="C59" s="20" t="s">
        <v>71</v>
      </c>
      <c r="D59" s="46">
        <v>1174344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1174344</v>
      </c>
      <c r="O59" s="47">
        <f t="shared" si="7"/>
        <v>13.295263110225523</v>
      </c>
      <c r="P59" s="9"/>
    </row>
    <row r="60" spans="1:16">
      <c r="A60" s="12"/>
      <c r="B60" s="25">
        <v>347.5</v>
      </c>
      <c r="C60" s="20" t="s">
        <v>72</v>
      </c>
      <c r="D60" s="46">
        <v>911923</v>
      </c>
      <c r="E60" s="46">
        <v>0</v>
      </c>
      <c r="F60" s="46">
        <v>0</v>
      </c>
      <c r="G60" s="46">
        <v>0</v>
      </c>
      <c r="H60" s="46">
        <v>0</v>
      </c>
      <c r="I60" s="46">
        <v>3707046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4618969</v>
      </c>
      <c r="O60" s="47">
        <f t="shared" si="7"/>
        <v>52.293372430033514</v>
      </c>
      <c r="P60" s="9"/>
    </row>
    <row r="61" spans="1:16">
      <c r="A61" s="12"/>
      <c r="B61" s="25">
        <v>349</v>
      </c>
      <c r="C61" s="20" t="s">
        <v>1</v>
      </c>
      <c r="D61" s="46">
        <v>4366602</v>
      </c>
      <c r="E61" s="46">
        <v>7526</v>
      </c>
      <c r="F61" s="46">
        <v>0</v>
      </c>
      <c r="G61" s="46">
        <v>0</v>
      </c>
      <c r="H61" s="46">
        <v>0</v>
      </c>
      <c r="I61" s="46">
        <v>94062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4468190</v>
      </c>
      <c r="O61" s="47">
        <f t="shared" si="7"/>
        <v>50.586337288289101</v>
      </c>
      <c r="P61" s="9"/>
    </row>
    <row r="62" spans="1:16" ht="15.75">
      <c r="A62" s="29" t="s">
        <v>55</v>
      </c>
      <c r="B62" s="30"/>
      <c r="C62" s="31"/>
      <c r="D62" s="32">
        <f t="shared" ref="D62:M62" si="10">SUM(D63:D68)</f>
        <v>951087</v>
      </c>
      <c r="E62" s="32">
        <f t="shared" si="10"/>
        <v>300005</v>
      </c>
      <c r="F62" s="32">
        <f t="shared" si="10"/>
        <v>0</v>
      </c>
      <c r="G62" s="32">
        <f t="shared" si="10"/>
        <v>0</v>
      </c>
      <c r="H62" s="32">
        <f t="shared" si="10"/>
        <v>0</v>
      </c>
      <c r="I62" s="32">
        <f t="shared" si="10"/>
        <v>0</v>
      </c>
      <c r="J62" s="32">
        <f t="shared" si="10"/>
        <v>0</v>
      </c>
      <c r="K62" s="32">
        <f t="shared" si="10"/>
        <v>0</v>
      </c>
      <c r="L62" s="32">
        <f t="shared" si="10"/>
        <v>0</v>
      </c>
      <c r="M62" s="32">
        <f t="shared" si="10"/>
        <v>0</v>
      </c>
      <c r="N62" s="32">
        <f t="shared" ref="N62:N70" si="11">SUM(D62:M62)</f>
        <v>1251092</v>
      </c>
      <c r="O62" s="45">
        <f t="shared" si="7"/>
        <v>14.164160854995018</v>
      </c>
      <c r="P62" s="10"/>
    </row>
    <row r="63" spans="1:16">
      <c r="A63" s="13"/>
      <c r="B63" s="39">
        <v>351.1</v>
      </c>
      <c r="C63" s="21" t="s">
        <v>75</v>
      </c>
      <c r="D63" s="46">
        <v>380790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380790</v>
      </c>
      <c r="O63" s="47">
        <f t="shared" si="7"/>
        <v>4.3110904809346984</v>
      </c>
      <c r="P63" s="9"/>
    </row>
    <row r="64" spans="1:16">
      <c r="A64" s="13"/>
      <c r="B64" s="39">
        <v>351.3</v>
      </c>
      <c r="C64" s="21" t="s">
        <v>76</v>
      </c>
      <c r="D64" s="46">
        <v>10471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10471</v>
      </c>
      <c r="O64" s="47">
        <f t="shared" si="7"/>
        <v>0.11854678018295445</v>
      </c>
      <c r="P64" s="9"/>
    </row>
    <row r="65" spans="1:16">
      <c r="A65" s="13"/>
      <c r="B65" s="39">
        <v>352</v>
      </c>
      <c r="C65" s="21" t="s">
        <v>77</v>
      </c>
      <c r="D65" s="46">
        <v>3429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3429</v>
      </c>
      <c r="O65" s="47">
        <f t="shared" si="7"/>
        <v>3.8821211846753009E-2</v>
      </c>
      <c r="P65" s="9"/>
    </row>
    <row r="66" spans="1:16">
      <c r="A66" s="13"/>
      <c r="B66" s="39">
        <v>354</v>
      </c>
      <c r="C66" s="21" t="s">
        <v>78</v>
      </c>
      <c r="D66" s="46">
        <v>556397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556397</v>
      </c>
      <c r="O66" s="47">
        <f t="shared" si="7"/>
        <v>6.2992142921836791</v>
      </c>
      <c r="P66" s="9"/>
    </row>
    <row r="67" spans="1:16">
      <c r="A67" s="13"/>
      <c r="B67" s="39">
        <v>356</v>
      </c>
      <c r="C67" s="21" t="s">
        <v>80</v>
      </c>
      <c r="D67" s="46">
        <v>0</v>
      </c>
      <c r="E67" s="46">
        <v>93486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93486</v>
      </c>
      <c r="O67" s="47">
        <f t="shared" si="7"/>
        <v>1.0583959786251245</v>
      </c>
      <c r="P67" s="9"/>
    </row>
    <row r="68" spans="1:16">
      <c r="A68" s="13"/>
      <c r="B68" s="39">
        <v>359</v>
      </c>
      <c r="C68" s="21" t="s">
        <v>111</v>
      </c>
      <c r="D68" s="46">
        <v>0</v>
      </c>
      <c r="E68" s="46">
        <v>206519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206519</v>
      </c>
      <c r="O68" s="47">
        <f t="shared" si="7"/>
        <v>2.3380921112218096</v>
      </c>
      <c r="P68" s="9"/>
    </row>
    <row r="69" spans="1:16" ht="15.75">
      <c r="A69" s="29" t="s">
        <v>4</v>
      </c>
      <c r="B69" s="30"/>
      <c r="C69" s="31"/>
      <c r="D69" s="32">
        <f t="shared" ref="D69:M69" si="12">SUM(D70:D80)</f>
        <v>2704831</v>
      </c>
      <c r="E69" s="32">
        <f t="shared" si="12"/>
        <v>261465</v>
      </c>
      <c r="F69" s="32">
        <f t="shared" si="12"/>
        <v>34367</v>
      </c>
      <c r="G69" s="32">
        <f t="shared" si="12"/>
        <v>44302</v>
      </c>
      <c r="H69" s="32">
        <f t="shared" si="12"/>
        <v>0</v>
      </c>
      <c r="I69" s="32">
        <f t="shared" si="12"/>
        <v>607286</v>
      </c>
      <c r="J69" s="32">
        <f t="shared" si="12"/>
        <v>0</v>
      </c>
      <c r="K69" s="32">
        <f t="shared" si="12"/>
        <v>45050851</v>
      </c>
      <c r="L69" s="32">
        <f t="shared" si="12"/>
        <v>0</v>
      </c>
      <c r="M69" s="32">
        <f t="shared" si="12"/>
        <v>0</v>
      </c>
      <c r="N69" s="32">
        <f t="shared" si="11"/>
        <v>48703102</v>
      </c>
      <c r="O69" s="45">
        <f t="shared" ref="O69:O85" si="13">(N69/O$87)</f>
        <v>551.38916311928267</v>
      </c>
      <c r="P69" s="10"/>
    </row>
    <row r="70" spans="1:16">
      <c r="A70" s="12"/>
      <c r="B70" s="25">
        <v>361.1</v>
      </c>
      <c r="C70" s="20" t="s">
        <v>82</v>
      </c>
      <c r="D70" s="46">
        <v>617535</v>
      </c>
      <c r="E70" s="46">
        <v>63292</v>
      </c>
      <c r="F70" s="46">
        <v>33316</v>
      </c>
      <c r="G70" s="46">
        <v>42858</v>
      </c>
      <c r="H70" s="46">
        <v>0</v>
      </c>
      <c r="I70" s="46">
        <v>448412</v>
      </c>
      <c r="J70" s="46">
        <v>0</v>
      </c>
      <c r="K70" s="46">
        <v>920560</v>
      </c>
      <c r="L70" s="46">
        <v>0</v>
      </c>
      <c r="M70" s="46">
        <v>0</v>
      </c>
      <c r="N70" s="46">
        <f t="shared" si="11"/>
        <v>2125973</v>
      </c>
      <c r="O70" s="47">
        <f t="shared" si="13"/>
        <v>24.069072094918937</v>
      </c>
      <c r="P70" s="9"/>
    </row>
    <row r="71" spans="1:16">
      <c r="A71" s="12"/>
      <c r="B71" s="25">
        <v>361.2</v>
      </c>
      <c r="C71" s="20" t="s">
        <v>83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1880</v>
      </c>
      <c r="J71" s="46">
        <v>0</v>
      </c>
      <c r="K71" s="46">
        <v>7176932</v>
      </c>
      <c r="L71" s="46">
        <v>0</v>
      </c>
      <c r="M71" s="46">
        <v>0</v>
      </c>
      <c r="N71" s="46">
        <f t="shared" ref="N71:N80" si="14">SUM(D71:M71)</f>
        <v>7178812</v>
      </c>
      <c r="O71" s="47">
        <f t="shared" si="13"/>
        <v>81.274476949551669</v>
      </c>
      <c r="P71" s="9"/>
    </row>
    <row r="72" spans="1:16">
      <c r="A72" s="12"/>
      <c r="B72" s="25">
        <v>361.3</v>
      </c>
      <c r="C72" s="20" t="s">
        <v>84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10025</v>
      </c>
      <c r="J72" s="46">
        <v>0</v>
      </c>
      <c r="K72" s="46">
        <v>7141103</v>
      </c>
      <c r="L72" s="46">
        <v>0</v>
      </c>
      <c r="M72" s="46">
        <v>0</v>
      </c>
      <c r="N72" s="46">
        <f t="shared" si="14"/>
        <v>7151128</v>
      </c>
      <c r="O72" s="47">
        <f t="shared" si="13"/>
        <v>80.961054252332218</v>
      </c>
      <c r="P72" s="9"/>
    </row>
    <row r="73" spans="1:16">
      <c r="A73" s="12"/>
      <c r="B73" s="25">
        <v>361.4</v>
      </c>
      <c r="C73" s="20" t="s">
        <v>134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13982547</v>
      </c>
      <c r="L73" s="46">
        <v>0</v>
      </c>
      <c r="M73" s="46">
        <v>0</v>
      </c>
      <c r="N73" s="46">
        <f t="shared" si="14"/>
        <v>13982547</v>
      </c>
      <c r="O73" s="47">
        <f t="shared" si="13"/>
        <v>158.30254279503669</v>
      </c>
      <c r="P73" s="9"/>
    </row>
    <row r="74" spans="1:16">
      <c r="A74" s="12"/>
      <c r="B74" s="25">
        <v>362</v>
      </c>
      <c r="C74" s="20" t="s">
        <v>86</v>
      </c>
      <c r="D74" s="46">
        <v>1206884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4"/>
        <v>1206884</v>
      </c>
      <c r="O74" s="47">
        <f t="shared" si="13"/>
        <v>13.663662711710895</v>
      </c>
      <c r="P74" s="9"/>
    </row>
    <row r="75" spans="1:16">
      <c r="A75" s="12"/>
      <c r="B75" s="25">
        <v>364</v>
      </c>
      <c r="C75" s="20" t="s">
        <v>135</v>
      </c>
      <c r="D75" s="46">
        <v>9225</v>
      </c>
      <c r="E75" s="46">
        <v>0</v>
      </c>
      <c r="F75" s="46">
        <v>0</v>
      </c>
      <c r="G75" s="46">
        <v>0</v>
      </c>
      <c r="H75" s="46">
        <v>0</v>
      </c>
      <c r="I75" s="46">
        <v>8373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4"/>
        <v>17598</v>
      </c>
      <c r="O75" s="47">
        <f t="shared" si="13"/>
        <v>0.19923467077257495</v>
      </c>
      <c r="P75" s="9"/>
    </row>
    <row r="76" spans="1:16">
      <c r="A76" s="12"/>
      <c r="B76" s="25">
        <v>365</v>
      </c>
      <c r="C76" s="20" t="s">
        <v>136</v>
      </c>
      <c r="D76" s="46">
        <v>11234</v>
      </c>
      <c r="E76" s="46">
        <v>140</v>
      </c>
      <c r="F76" s="46">
        <v>0</v>
      </c>
      <c r="G76" s="46">
        <v>0</v>
      </c>
      <c r="H76" s="46">
        <v>0</v>
      </c>
      <c r="I76" s="46">
        <v>1486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4"/>
        <v>12860</v>
      </c>
      <c r="O76" s="47">
        <f t="shared" si="13"/>
        <v>0.1455936962231682</v>
      </c>
      <c r="P76" s="9"/>
    </row>
    <row r="77" spans="1:16">
      <c r="A77" s="12"/>
      <c r="B77" s="25">
        <v>366</v>
      </c>
      <c r="C77" s="20" t="s">
        <v>89</v>
      </c>
      <c r="D77" s="46">
        <v>466581</v>
      </c>
      <c r="E77" s="46">
        <v>45389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4"/>
        <v>511970</v>
      </c>
      <c r="O77" s="47">
        <f t="shared" si="13"/>
        <v>5.7962367539172179</v>
      </c>
      <c r="P77" s="9"/>
    </row>
    <row r="78" spans="1:16">
      <c r="A78" s="12"/>
      <c r="B78" s="25">
        <v>368</v>
      </c>
      <c r="C78" s="20" t="s">
        <v>90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15731703</v>
      </c>
      <c r="L78" s="46">
        <v>0</v>
      </c>
      <c r="M78" s="46">
        <v>0</v>
      </c>
      <c r="N78" s="46">
        <f t="shared" si="14"/>
        <v>15731703</v>
      </c>
      <c r="O78" s="47">
        <f t="shared" si="13"/>
        <v>178.10550448328956</v>
      </c>
      <c r="P78" s="9"/>
    </row>
    <row r="79" spans="1:16">
      <c r="A79" s="12"/>
      <c r="B79" s="25">
        <v>369.3</v>
      </c>
      <c r="C79" s="20" t="s">
        <v>91</v>
      </c>
      <c r="D79" s="46">
        <v>89557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4"/>
        <v>89557</v>
      </c>
      <c r="O79" s="47">
        <f t="shared" si="13"/>
        <v>1.0139140476406123</v>
      </c>
      <c r="P79" s="9"/>
    </row>
    <row r="80" spans="1:16">
      <c r="A80" s="12"/>
      <c r="B80" s="25">
        <v>369.9</v>
      </c>
      <c r="C80" s="20" t="s">
        <v>92</v>
      </c>
      <c r="D80" s="46">
        <v>303815</v>
      </c>
      <c r="E80" s="46">
        <v>152644</v>
      </c>
      <c r="F80" s="46">
        <v>1051</v>
      </c>
      <c r="G80" s="46">
        <v>1444</v>
      </c>
      <c r="H80" s="46">
        <v>0</v>
      </c>
      <c r="I80" s="46">
        <v>137110</v>
      </c>
      <c r="J80" s="46">
        <v>0</v>
      </c>
      <c r="K80" s="46">
        <v>98006</v>
      </c>
      <c r="L80" s="46">
        <v>0</v>
      </c>
      <c r="M80" s="46">
        <v>0</v>
      </c>
      <c r="N80" s="46">
        <f t="shared" si="14"/>
        <v>694070</v>
      </c>
      <c r="O80" s="47">
        <f t="shared" si="13"/>
        <v>7.8578706638891402</v>
      </c>
      <c r="P80" s="9"/>
    </row>
    <row r="81" spans="1:119" ht="15.75">
      <c r="A81" s="29" t="s">
        <v>56</v>
      </c>
      <c r="B81" s="30"/>
      <c r="C81" s="31"/>
      <c r="D81" s="32">
        <f t="shared" ref="D81:M81" si="15">SUM(D82:D84)</f>
        <v>2501781</v>
      </c>
      <c r="E81" s="32">
        <f t="shared" si="15"/>
        <v>23630</v>
      </c>
      <c r="F81" s="32">
        <f t="shared" si="15"/>
        <v>2370780</v>
      </c>
      <c r="G81" s="32">
        <f t="shared" si="15"/>
        <v>1962837</v>
      </c>
      <c r="H81" s="32">
        <f t="shared" si="15"/>
        <v>0</v>
      </c>
      <c r="I81" s="32">
        <f t="shared" si="15"/>
        <v>829357</v>
      </c>
      <c r="J81" s="32">
        <f t="shared" si="15"/>
        <v>0</v>
      </c>
      <c r="K81" s="32">
        <f t="shared" si="15"/>
        <v>0</v>
      </c>
      <c r="L81" s="32">
        <f t="shared" si="15"/>
        <v>0</v>
      </c>
      <c r="M81" s="32">
        <f t="shared" si="15"/>
        <v>0</v>
      </c>
      <c r="N81" s="32">
        <f>SUM(D81:M81)</f>
        <v>7688385</v>
      </c>
      <c r="O81" s="45">
        <f t="shared" si="13"/>
        <v>87.043576215922471</v>
      </c>
      <c r="P81" s="9"/>
    </row>
    <row r="82" spans="1:119">
      <c r="A82" s="12"/>
      <c r="B82" s="25">
        <v>381</v>
      </c>
      <c r="C82" s="20" t="s">
        <v>93</v>
      </c>
      <c r="D82" s="46">
        <v>2408587</v>
      </c>
      <c r="E82" s="46">
        <v>23630</v>
      </c>
      <c r="F82" s="46">
        <v>2370780</v>
      </c>
      <c r="G82" s="46">
        <v>1962837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6765834</v>
      </c>
      <c r="O82" s="47">
        <f t="shared" si="13"/>
        <v>76.598972013404577</v>
      </c>
      <c r="P82" s="9"/>
    </row>
    <row r="83" spans="1:119">
      <c r="A83" s="12"/>
      <c r="B83" s="25">
        <v>383</v>
      </c>
      <c r="C83" s="20" t="s">
        <v>137</v>
      </c>
      <c r="D83" s="46">
        <v>93194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93194</v>
      </c>
      <c r="O83" s="47">
        <f t="shared" si="13"/>
        <v>1.0550901186486732</v>
      </c>
      <c r="P83" s="9"/>
    </row>
    <row r="84" spans="1:119" ht="15.75" thickBot="1">
      <c r="A84" s="12"/>
      <c r="B84" s="25">
        <v>389.8</v>
      </c>
      <c r="C84" s="20" t="s">
        <v>139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829357</v>
      </c>
      <c r="J84" s="46">
        <v>0</v>
      </c>
      <c r="K84" s="46">
        <v>0</v>
      </c>
      <c r="L84" s="46">
        <v>0</v>
      </c>
      <c r="M84" s="46">
        <v>0</v>
      </c>
      <c r="N84" s="46">
        <f>SUM(D84:M84)</f>
        <v>829357</v>
      </c>
      <c r="O84" s="47">
        <f t="shared" si="13"/>
        <v>9.3895140838692139</v>
      </c>
      <c r="P84" s="9"/>
    </row>
    <row r="85" spans="1:119" ht="16.5" thickBot="1">
      <c r="A85" s="14" t="s">
        <v>73</v>
      </c>
      <c r="B85" s="23"/>
      <c r="C85" s="22"/>
      <c r="D85" s="15">
        <f t="shared" ref="D85:M85" si="16">SUM(D5,D16,D31,D45,D62,D69,D81)</f>
        <v>100484312</v>
      </c>
      <c r="E85" s="15">
        <f t="shared" si="16"/>
        <v>7729627</v>
      </c>
      <c r="F85" s="15">
        <f t="shared" si="16"/>
        <v>2412571</v>
      </c>
      <c r="G85" s="15">
        <f t="shared" si="16"/>
        <v>2087252</v>
      </c>
      <c r="H85" s="15">
        <f t="shared" si="16"/>
        <v>0</v>
      </c>
      <c r="I85" s="15">
        <f t="shared" si="16"/>
        <v>41171621</v>
      </c>
      <c r="J85" s="15">
        <f t="shared" si="16"/>
        <v>0</v>
      </c>
      <c r="K85" s="15">
        <f t="shared" si="16"/>
        <v>46507620</v>
      </c>
      <c r="L85" s="15">
        <f t="shared" si="16"/>
        <v>0</v>
      </c>
      <c r="M85" s="15">
        <f t="shared" si="16"/>
        <v>0</v>
      </c>
      <c r="N85" s="15">
        <f>SUM(D85:M85)</f>
        <v>200393003</v>
      </c>
      <c r="O85" s="38">
        <f t="shared" si="13"/>
        <v>2268.737014310298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40"/>
      <c r="B87" s="41"/>
      <c r="C87" s="41"/>
      <c r="D87" s="42"/>
      <c r="E87" s="42"/>
      <c r="F87" s="42"/>
      <c r="G87" s="42"/>
      <c r="H87" s="42"/>
      <c r="I87" s="42"/>
      <c r="J87" s="42"/>
      <c r="K87" s="42"/>
      <c r="L87" s="48" t="s">
        <v>161</v>
      </c>
      <c r="M87" s="48"/>
      <c r="N87" s="48"/>
      <c r="O87" s="43">
        <v>88328</v>
      </c>
    </row>
    <row r="88" spans="1:119">
      <c r="A88" s="49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1"/>
    </row>
    <row r="89" spans="1:119" ht="15.75" customHeight="1" thickBot="1">
      <c r="A89" s="52" t="s">
        <v>119</v>
      </c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4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105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96</v>
      </c>
      <c r="B3" s="62"/>
      <c r="C3" s="63"/>
      <c r="D3" s="67" t="s">
        <v>50</v>
      </c>
      <c r="E3" s="68"/>
      <c r="F3" s="68"/>
      <c r="G3" s="68"/>
      <c r="H3" s="69"/>
      <c r="I3" s="67" t="s">
        <v>51</v>
      </c>
      <c r="J3" s="69"/>
      <c r="K3" s="67" t="s">
        <v>53</v>
      </c>
      <c r="L3" s="69"/>
      <c r="M3" s="36"/>
      <c r="N3" s="37"/>
      <c r="O3" s="70" t="s">
        <v>101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97</v>
      </c>
      <c r="F4" s="34" t="s">
        <v>98</v>
      </c>
      <c r="G4" s="34" t="s">
        <v>99</v>
      </c>
      <c r="H4" s="34" t="s">
        <v>6</v>
      </c>
      <c r="I4" s="34" t="s">
        <v>7</v>
      </c>
      <c r="J4" s="35" t="s">
        <v>100</v>
      </c>
      <c r="K4" s="35" t="s">
        <v>8</v>
      </c>
      <c r="L4" s="35" t="s">
        <v>9</v>
      </c>
      <c r="M4" s="35" t="s">
        <v>10</v>
      </c>
      <c r="N4" s="35" t="s">
        <v>52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54108765</v>
      </c>
      <c r="E5" s="27">
        <f t="shared" si="0"/>
        <v>4086328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1489479</v>
      </c>
      <c r="L5" s="27">
        <f t="shared" si="0"/>
        <v>0</v>
      </c>
      <c r="M5" s="27">
        <f t="shared" si="0"/>
        <v>0</v>
      </c>
      <c r="N5" s="28">
        <f>SUM(D5:M5)</f>
        <v>59684572</v>
      </c>
      <c r="O5" s="33">
        <f t="shared" ref="O5:O36" si="1">(N5/O$89)</f>
        <v>682.14057785498767</v>
      </c>
      <c r="P5" s="6"/>
    </row>
    <row r="6" spans="1:133">
      <c r="A6" s="12"/>
      <c r="B6" s="25">
        <v>311</v>
      </c>
      <c r="C6" s="20" t="s">
        <v>3</v>
      </c>
      <c r="D6" s="46">
        <v>40165717</v>
      </c>
      <c r="E6" s="46">
        <v>1451573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41617290</v>
      </c>
      <c r="O6" s="47">
        <f t="shared" si="1"/>
        <v>475.64791533327235</v>
      </c>
      <c r="P6" s="9"/>
    </row>
    <row r="7" spans="1:133">
      <c r="A7" s="12"/>
      <c r="B7" s="25">
        <v>312.41000000000003</v>
      </c>
      <c r="C7" s="20" t="s">
        <v>13</v>
      </c>
      <c r="D7" s="46">
        <v>0</v>
      </c>
      <c r="E7" s="46">
        <v>1391030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1391030</v>
      </c>
      <c r="O7" s="47">
        <f t="shared" si="1"/>
        <v>15.898212489713815</v>
      </c>
      <c r="P7" s="9"/>
    </row>
    <row r="8" spans="1:133">
      <c r="A8" s="12"/>
      <c r="B8" s="25">
        <v>312.42</v>
      </c>
      <c r="C8" s="20" t="s">
        <v>12</v>
      </c>
      <c r="D8" s="46">
        <v>0</v>
      </c>
      <c r="E8" s="46">
        <v>130477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130477</v>
      </c>
      <c r="O8" s="47">
        <f t="shared" si="1"/>
        <v>1.491233884977599</v>
      </c>
      <c r="P8" s="9"/>
    </row>
    <row r="9" spans="1:133">
      <c r="A9" s="12"/>
      <c r="B9" s="25">
        <v>312.51</v>
      </c>
      <c r="C9" s="20" t="s">
        <v>103</v>
      </c>
      <c r="D9" s="46">
        <v>753944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753944</v>
      </c>
      <c r="L9" s="46">
        <v>0</v>
      </c>
      <c r="M9" s="46">
        <v>0</v>
      </c>
      <c r="N9" s="46">
        <f>SUM(D9:M9)</f>
        <v>1507888</v>
      </c>
      <c r="O9" s="47">
        <f t="shared" si="1"/>
        <v>17.233793544847764</v>
      </c>
      <c r="P9" s="9"/>
    </row>
    <row r="10" spans="1:133">
      <c r="A10" s="12"/>
      <c r="B10" s="25">
        <v>312.52</v>
      </c>
      <c r="C10" s="20" t="s">
        <v>124</v>
      </c>
      <c r="D10" s="46">
        <v>735535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735535</v>
      </c>
      <c r="L10" s="46">
        <v>0</v>
      </c>
      <c r="M10" s="46">
        <v>0</v>
      </c>
      <c r="N10" s="46">
        <f>SUM(D10:M10)</f>
        <v>1471070</v>
      </c>
      <c r="O10" s="47">
        <f t="shared" si="1"/>
        <v>16.812997165584711</v>
      </c>
      <c r="P10" s="9"/>
    </row>
    <row r="11" spans="1:133">
      <c r="A11" s="12"/>
      <c r="B11" s="25">
        <v>314.10000000000002</v>
      </c>
      <c r="C11" s="20" t="s">
        <v>14</v>
      </c>
      <c r="D11" s="46">
        <v>7157401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7157401</v>
      </c>
      <c r="O11" s="47">
        <f t="shared" si="1"/>
        <v>81.80260811922831</v>
      </c>
      <c r="P11" s="9"/>
    </row>
    <row r="12" spans="1:133">
      <c r="A12" s="12"/>
      <c r="B12" s="25">
        <v>314.39999999999998</v>
      </c>
      <c r="C12" s="20" t="s">
        <v>15</v>
      </c>
      <c r="D12" s="46">
        <v>124067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124067</v>
      </c>
      <c r="O12" s="47">
        <f t="shared" si="1"/>
        <v>1.4179733930693974</v>
      </c>
      <c r="P12" s="9"/>
    </row>
    <row r="13" spans="1:133">
      <c r="A13" s="12"/>
      <c r="B13" s="25">
        <v>315</v>
      </c>
      <c r="C13" s="20" t="s">
        <v>125</v>
      </c>
      <c r="D13" s="46">
        <v>4347197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4347197</v>
      </c>
      <c r="O13" s="47">
        <f t="shared" si="1"/>
        <v>49.684522721038675</v>
      </c>
      <c r="P13" s="9"/>
    </row>
    <row r="14" spans="1:133">
      <c r="A14" s="12"/>
      <c r="B14" s="25">
        <v>316</v>
      </c>
      <c r="C14" s="20" t="s">
        <v>126</v>
      </c>
      <c r="D14" s="46">
        <v>824904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824904</v>
      </c>
      <c r="O14" s="47">
        <f t="shared" si="1"/>
        <v>9.4279052756697457</v>
      </c>
      <c r="P14" s="9"/>
    </row>
    <row r="15" spans="1:133">
      <c r="A15" s="12"/>
      <c r="B15" s="25">
        <v>319</v>
      </c>
      <c r="C15" s="20" t="s">
        <v>18</v>
      </c>
      <c r="D15" s="46">
        <v>0</v>
      </c>
      <c r="E15" s="46">
        <v>1113248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1113248</v>
      </c>
      <c r="O15" s="47">
        <f t="shared" si="1"/>
        <v>12.723415927585261</v>
      </c>
      <c r="P15" s="9"/>
    </row>
    <row r="16" spans="1:133" ht="15.75">
      <c r="A16" s="29" t="s">
        <v>19</v>
      </c>
      <c r="B16" s="30"/>
      <c r="C16" s="31"/>
      <c r="D16" s="32">
        <f t="shared" ref="D16:M16" si="3">SUM(D17:D31)</f>
        <v>11879251</v>
      </c>
      <c r="E16" s="32">
        <f t="shared" si="3"/>
        <v>115009</v>
      </c>
      <c r="F16" s="32">
        <f t="shared" si="3"/>
        <v>56440</v>
      </c>
      <c r="G16" s="32">
        <f t="shared" si="3"/>
        <v>0</v>
      </c>
      <c r="H16" s="32">
        <f t="shared" si="3"/>
        <v>0</v>
      </c>
      <c r="I16" s="32">
        <f t="shared" si="3"/>
        <v>1721025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13771725</v>
      </c>
      <c r="O16" s="45">
        <f t="shared" si="1"/>
        <v>157.39833820974673</v>
      </c>
      <c r="P16" s="10"/>
    </row>
    <row r="17" spans="1:16">
      <c r="A17" s="12"/>
      <c r="B17" s="25">
        <v>322</v>
      </c>
      <c r="C17" s="20" t="s">
        <v>0</v>
      </c>
      <c r="D17" s="46">
        <v>4392701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4392701</v>
      </c>
      <c r="O17" s="47">
        <f t="shared" si="1"/>
        <v>50.204592209929594</v>
      </c>
      <c r="P17" s="9"/>
    </row>
    <row r="18" spans="1:16">
      <c r="A18" s="12"/>
      <c r="B18" s="25">
        <v>323.10000000000002</v>
      </c>
      <c r="C18" s="20" t="s">
        <v>20</v>
      </c>
      <c r="D18" s="46">
        <v>6672109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30" si="4">SUM(D18:M18)</f>
        <v>6672109</v>
      </c>
      <c r="O18" s="47">
        <f t="shared" si="1"/>
        <v>76.256160281612878</v>
      </c>
      <c r="P18" s="9"/>
    </row>
    <row r="19" spans="1:16">
      <c r="A19" s="12"/>
      <c r="B19" s="25">
        <v>323.39999999999998</v>
      </c>
      <c r="C19" s="20" t="s">
        <v>21</v>
      </c>
      <c r="D19" s="46">
        <v>41223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41223</v>
      </c>
      <c r="O19" s="47">
        <f t="shared" si="1"/>
        <v>0.47114153789887536</v>
      </c>
      <c r="P19" s="9"/>
    </row>
    <row r="20" spans="1:16">
      <c r="A20" s="12"/>
      <c r="B20" s="25">
        <v>323.7</v>
      </c>
      <c r="C20" s="20" t="s">
        <v>22</v>
      </c>
      <c r="D20" s="46">
        <v>563141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563141</v>
      </c>
      <c r="O20" s="47">
        <f t="shared" si="1"/>
        <v>6.4361913687482852</v>
      </c>
      <c r="P20" s="9"/>
    </row>
    <row r="21" spans="1:16">
      <c r="A21" s="12"/>
      <c r="B21" s="25">
        <v>323.89999999999998</v>
      </c>
      <c r="C21" s="20" t="s">
        <v>23</v>
      </c>
      <c r="D21" s="46">
        <v>102189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102189</v>
      </c>
      <c r="O21" s="47">
        <f t="shared" si="1"/>
        <v>1.1679276766937916</v>
      </c>
      <c r="P21" s="9"/>
    </row>
    <row r="22" spans="1:16">
      <c r="A22" s="12"/>
      <c r="B22" s="25">
        <v>324.11</v>
      </c>
      <c r="C22" s="20" t="s">
        <v>153</v>
      </c>
      <c r="D22" s="46">
        <v>0</v>
      </c>
      <c r="E22" s="46">
        <v>56654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56654</v>
      </c>
      <c r="O22" s="47">
        <f t="shared" si="1"/>
        <v>0.64750388589192653</v>
      </c>
      <c r="P22" s="9"/>
    </row>
    <row r="23" spans="1:16">
      <c r="A23" s="12"/>
      <c r="B23" s="25">
        <v>324.12</v>
      </c>
      <c r="C23" s="20" t="s">
        <v>157</v>
      </c>
      <c r="D23" s="46">
        <v>0</v>
      </c>
      <c r="E23" s="46">
        <v>4080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4080</v>
      </c>
      <c r="O23" s="47">
        <f t="shared" si="1"/>
        <v>4.6630703117856817E-2</v>
      </c>
      <c r="P23" s="9"/>
    </row>
    <row r="24" spans="1:16">
      <c r="A24" s="12"/>
      <c r="B24" s="25">
        <v>324.20999999999998</v>
      </c>
      <c r="C24" s="20" t="s">
        <v>24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21916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21916</v>
      </c>
      <c r="O24" s="47">
        <f t="shared" si="1"/>
        <v>0.25048002194386026</v>
      </c>
      <c r="P24" s="9"/>
    </row>
    <row r="25" spans="1:16">
      <c r="A25" s="12"/>
      <c r="B25" s="25">
        <v>324.22000000000003</v>
      </c>
      <c r="C25" s="20" t="s">
        <v>114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404804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404804</v>
      </c>
      <c r="O25" s="47">
        <f t="shared" si="1"/>
        <v>4.6265429276766934</v>
      </c>
      <c r="P25" s="9"/>
    </row>
    <row r="26" spans="1:16">
      <c r="A26" s="12"/>
      <c r="B26" s="25">
        <v>324.61</v>
      </c>
      <c r="C26" s="20" t="s">
        <v>115</v>
      </c>
      <c r="D26" s="46">
        <v>0</v>
      </c>
      <c r="E26" s="46">
        <v>33153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33153</v>
      </c>
      <c r="O26" s="47">
        <f t="shared" si="1"/>
        <v>0.37890875011429093</v>
      </c>
      <c r="P26" s="9"/>
    </row>
    <row r="27" spans="1:16">
      <c r="A27" s="12"/>
      <c r="B27" s="25">
        <v>324.70999999999998</v>
      </c>
      <c r="C27" s="20" t="s">
        <v>25</v>
      </c>
      <c r="D27" s="46">
        <v>0</v>
      </c>
      <c r="E27" s="46">
        <v>19438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19438</v>
      </c>
      <c r="O27" s="47">
        <f t="shared" si="1"/>
        <v>0.22215872725610314</v>
      </c>
      <c r="P27" s="9"/>
    </row>
    <row r="28" spans="1:16">
      <c r="A28" s="12"/>
      <c r="B28" s="25">
        <v>324.72000000000003</v>
      </c>
      <c r="C28" s="20" t="s">
        <v>158</v>
      </c>
      <c r="D28" s="46">
        <v>0</v>
      </c>
      <c r="E28" s="46">
        <v>1684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1684</v>
      </c>
      <c r="O28" s="47">
        <f t="shared" si="1"/>
        <v>1.9246594130017371E-2</v>
      </c>
      <c r="P28" s="9"/>
    </row>
    <row r="29" spans="1:16">
      <c r="A29" s="12"/>
      <c r="B29" s="25">
        <v>325.10000000000002</v>
      </c>
      <c r="C29" s="20" t="s">
        <v>26</v>
      </c>
      <c r="D29" s="46">
        <v>0</v>
      </c>
      <c r="E29" s="46">
        <v>0</v>
      </c>
      <c r="F29" s="46">
        <v>56440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56440</v>
      </c>
      <c r="O29" s="47">
        <f t="shared" si="1"/>
        <v>0.64505805979701925</v>
      </c>
      <c r="P29" s="9"/>
    </row>
    <row r="30" spans="1:16">
      <c r="A30" s="12"/>
      <c r="B30" s="25">
        <v>325.2</v>
      </c>
      <c r="C30" s="20" t="s">
        <v>154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1293430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1293430</v>
      </c>
      <c r="O30" s="47">
        <f t="shared" si="1"/>
        <v>14.782732924933711</v>
      </c>
      <c r="P30" s="9"/>
    </row>
    <row r="31" spans="1:16">
      <c r="A31" s="12"/>
      <c r="B31" s="25">
        <v>329</v>
      </c>
      <c r="C31" s="20" t="s">
        <v>27</v>
      </c>
      <c r="D31" s="46">
        <v>107888</v>
      </c>
      <c r="E31" s="46">
        <v>0</v>
      </c>
      <c r="F31" s="46">
        <v>0</v>
      </c>
      <c r="G31" s="46">
        <v>0</v>
      </c>
      <c r="H31" s="46">
        <v>0</v>
      </c>
      <c r="I31" s="46">
        <v>875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5">SUM(D31:M31)</f>
        <v>108763</v>
      </c>
      <c r="O31" s="47">
        <f t="shared" si="1"/>
        <v>1.2430625400018287</v>
      </c>
      <c r="P31" s="9"/>
    </row>
    <row r="32" spans="1:16" ht="15.75">
      <c r="A32" s="29" t="s">
        <v>29</v>
      </c>
      <c r="B32" s="30"/>
      <c r="C32" s="31"/>
      <c r="D32" s="32">
        <f t="shared" ref="D32:M32" si="6">SUM(D33:D46)</f>
        <v>8517700</v>
      </c>
      <c r="E32" s="32">
        <f t="shared" si="6"/>
        <v>1594699</v>
      </c>
      <c r="F32" s="32">
        <f t="shared" si="6"/>
        <v>0</v>
      </c>
      <c r="G32" s="32">
        <f t="shared" si="6"/>
        <v>758056</v>
      </c>
      <c r="H32" s="32">
        <f t="shared" si="6"/>
        <v>0</v>
      </c>
      <c r="I32" s="32">
        <f t="shared" si="6"/>
        <v>0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44">
        <f t="shared" si="5"/>
        <v>10870455</v>
      </c>
      <c r="O32" s="45">
        <f t="shared" si="1"/>
        <v>124.23945094632897</v>
      </c>
      <c r="P32" s="10"/>
    </row>
    <row r="33" spans="1:16">
      <c r="A33" s="12"/>
      <c r="B33" s="25">
        <v>331.2</v>
      </c>
      <c r="C33" s="20" t="s">
        <v>28</v>
      </c>
      <c r="D33" s="46">
        <v>125394</v>
      </c>
      <c r="E33" s="46">
        <v>0</v>
      </c>
      <c r="F33" s="46">
        <v>0</v>
      </c>
      <c r="G33" s="46">
        <v>668750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794144</v>
      </c>
      <c r="O33" s="47">
        <f t="shared" si="1"/>
        <v>9.0763463472615893</v>
      </c>
      <c r="P33" s="9"/>
    </row>
    <row r="34" spans="1:16">
      <c r="A34" s="12"/>
      <c r="B34" s="25">
        <v>331.39</v>
      </c>
      <c r="C34" s="20" t="s">
        <v>33</v>
      </c>
      <c r="D34" s="46">
        <v>0</v>
      </c>
      <c r="E34" s="46">
        <v>335055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335055</v>
      </c>
      <c r="O34" s="47">
        <f t="shared" si="1"/>
        <v>3.8293750571454694</v>
      </c>
      <c r="P34" s="9"/>
    </row>
    <row r="35" spans="1:16">
      <c r="A35" s="12"/>
      <c r="B35" s="25">
        <v>331.5</v>
      </c>
      <c r="C35" s="20" t="s">
        <v>30</v>
      </c>
      <c r="D35" s="46">
        <v>0</v>
      </c>
      <c r="E35" s="46">
        <v>175000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175000</v>
      </c>
      <c r="O35" s="47">
        <f t="shared" si="1"/>
        <v>2.0000914327512116</v>
      </c>
      <c r="P35" s="9"/>
    </row>
    <row r="36" spans="1:16">
      <c r="A36" s="12"/>
      <c r="B36" s="25">
        <v>334.2</v>
      </c>
      <c r="C36" s="20" t="s">
        <v>32</v>
      </c>
      <c r="D36" s="46">
        <v>28929</v>
      </c>
      <c r="E36" s="46">
        <v>0</v>
      </c>
      <c r="F36" s="46">
        <v>0</v>
      </c>
      <c r="G36" s="46">
        <v>88884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117813</v>
      </c>
      <c r="O36" s="47">
        <f t="shared" si="1"/>
        <v>1.3464958398098199</v>
      </c>
      <c r="P36" s="9"/>
    </row>
    <row r="37" spans="1:16">
      <c r="A37" s="12"/>
      <c r="B37" s="25">
        <v>334.5</v>
      </c>
      <c r="C37" s="20" t="s">
        <v>38</v>
      </c>
      <c r="D37" s="46">
        <v>0</v>
      </c>
      <c r="E37" s="46">
        <v>414491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3" si="7">SUM(D37:M37)</f>
        <v>414491</v>
      </c>
      <c r="O37" s="47">
        <f t="shared" ref="O37:O68" si="8">(N37/O$89)</f>
        <v>4.7372565602998993</v>
      </c>
      <c r="P37" s="9"/>
    </row>
    <row r="38" spans="1:16">
      <c r="A38" s="12"/>
      <c r="B38" s="25">
        <v>335.12</v>
      </c>
      <c r="C38" s="20" t="s">
        <v>127</v>
      </c>
      <c r="D38" s="46">
        <v>2034780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2034780</v>
      </c>
      <c r="O38" s="47">
        <f t="shared" si="8"/>
        <v>23.255691688762916</v>
      </c>
      <c r="P38" s="9"/>
    </row>
    <row r="39" spans="1:16">
      <c r="A39" s="12"/>
      <c r="B39" s="25">
        <v>335.14</v>
      </c>
      <c r="C39" s="20" t="s">
        <v>128</v>
      </c>
      <c r="D39" s="46">
        <v>1355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1355</v>
      </c>
      <c r="O39" s="47">
        <f t="shared" si="8"/>
        <v>1.5486422236445094E-2</v>
      </c>
      <c r="P39" s="9"/>
    </row>
    <row r="40" spans="1:16">
      <c r="A40" s="12"/>
      <c r="B40" s="25">
        <v>335.15</v>
      </c>
      <c r="C40" s="20" t="s">
        <v>129</v>
      </c>
      <c r="D40" s="46">
        <v>33385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33385</v>
      </c>
      <c r="O40" s="47">
        <f t="shared" si="8"/>
        <v>0.38156029989942397</v>
      </c>
      <c r="P40" s="9"/>
    </row>
    <row r="41" spans="1:16">
      <c r="A41" s="12"/>
      <c r="B41" s="25">
        <v>335.18</v>
      </c>
      <c r="C41" s="20" t="s">
        <v>130</v>
      </c>
      <c r="D41" s="46">
        <v>5501009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5501009</v>
      </c>
      <c r="O41" s="47">
        <f t="shared" si="8"/>
        <v>62.871548413641769</v>
      </c>
      <c r="P41" s="9"/>
    </row>
    <row r="42" spans="1:16">
      <c r="A42" s="12"/>
      <c r="B42" s="25">
        <v>335.21</v>
      </c>
      <c r="C42" s="20" t="s">
        <v>45</v>
      </c>
      <c r="D42" s="46">
        <v>4120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4120</v>
      </c>
      <c r="O42" s="47">
        <f t="shared" si="8"/>
        <v>4.7087866873914239E-2</v>
      </c>
      <c r="P42" s="9"/>
    </row>
    <row r="43" spans="1:16">
      <c r="A43" s="12"/>
      <c r="B43" s="25">
        <v>335.49</v>
      </c>
      <c r="C43" s="20" t="s">
        <v>46</v>
      </c>
      <c r="D43" s="46">
        <v>40306</v>
      </c>
      <c r="E43" s="46">
        <v>670153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710459</v>
      </c>
      <c r="O43" s="47">
        <f t="shared" si="8"/>
        <v>8.119902624119959</v>
      </c>
      <c r="P43" s="9"/>
    </row>
    <row r="44" spans="1:16">
      <c r="A44" s="12"/>
      <c r="B44" s="25">
        <v>337.2</v>
      </c>
      <c r="C44" s="20" t="s">
        <v>47</v>
      </c>
      <c r="D44" s="46">
        <v>323764</v>
      </c>
      <c r="E44" s="46">
        <v>0</v>
      </c>
      <c r="F44" s="46">
        <v>0</v>
      </c>
      <c r="G44" s="46">
        <v>422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324186</v>
      </c>
      <c r="O44" s="47">
        <f t="shared" si="8"/>
        <v>3.7051522355307673</v>
      </c>
      <c r="P44" s="9"/>
    </row>
    <row r="45" spans="1:16">
      <c r="A45" s="12"/>
      <c r="B45" s="25">
        <v>338</v>
      </c>
      <c r="C45" s="20" t="s">
        <v>49</v>
      </c>
      <c r="D45" s="46">
        <v>325667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325667</v>
      </c>
      <c r="O45" s="47">
        <f t="shared" si="8"/>
        <v>3.7220787235987931</v>
      </c>
      <c r="P45" s="9"/>
    </row>
    <row r="46" spans="1:16">
      <c r="A46" s="12"/>
      <c r="B46" s="25">
        <v>339</v>
      </c>
      <c r="C46" s="20" t="s">
        <v>110</v>
      </c>
      <c r="D46" s="46">
        <v>98991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98991</v>
      </c>
      <c r="O46" s="47">
        <f t="shared" si="8"/>
        <v>1.1313774343970011</v>
      </c>
      <c r="P46" s="9"/>
    </row>
    <row r="47" spans="1:16" ht="15.75">
      <c r="A47" s="29" t="s">
        <v>54</v>
      </c>
      <c r="B47" s="30"/>
      <c r="C47" s="31"/>
      <c r="D47" s="32">
        <f t="shared" ref="D47:M47" si="9">SUM(D48:D63)</f>
        <v>14796823</v>
      </c>
      <c r="E47" s="32">
        <f t="shared" si="9"/>
        <v>14451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34760364</v>
      </c>
      <c r="J47" s="32">
        <f t="shared" si="9"/>
        <v>0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>SUM(D47:M47)</f>
        <v>49571638</v>
      </c>
      <c r="O47" s="45">
        <f t="shared" si="8"/>
        <v>566.55890554996802</v>
      </c>
      <c r="P47" s="10"/>
    </row>
    <row r="48" spans="1:16">
      <c r="A48" s="12"/>
      <c r="B48" s="25">
        <v>341.9</v>
      </c>
      <c r="C48" s="20" t="s">
        <v>131</v>
      </c>
      <c r="D48" s="46">
        <v>219615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63" si="10">SUM(D48:M48)</f>
        <v>219615</v>
      </c>
      <c r="O48" s="47">
        <f t="shared" si="8"/>
        <v>2.510000457163756</v>
      </c>
      <c r="P48" s="9"/>
    </row>
    <row r="49" spans="1:16">
      <c r="A49" s="12"/>
      <c r="B49" s="25">
        <v>342.1</v>
      </c>
      <c r="C49" s="20" t="s">
        <v>58</v>
      </c>
      <c r="D49" s="46">
        <v>741818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741818</v>
      </c>
      <c r="O49" s="47">
        <f t="shared" si="8"/>
        <v>8.4783075797750751</v>
      </c>
      <c r="P49" s="9"/>
    </row>
    <row r="50" spans="1:16">
      <c r="A50" s="12"/>
      <c r="B50" s="25">
        <v>342.2</v>
      </c>
      <c r="C50" s="20" t="s">
        <v>59</v>
      </c>
      <c r="D50" s="46">
        <v>801571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801571</v>
      </c>
      <c r="O50" s="47">
        <f t="shared" si="8"/>
        <v>9.1612302276675504</v>
      </c>
      <c r="P50" s="9"/>
    </row>
    <row r="51" spans="1:16">
      <c r="A51" s="12"/>
      <c r="B51" s="25">
        <v>342.5</v>
      </c>
      <c r="C51" s="20" t="s">
        <v>60</v>
      </c>
      <c r="D51" s="46">
        <v>455470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455470</v>
      </c>
      <c r="O51" s="47">
        <f t="shared" si="8"/>
        <v>5.2056093992868249</v>
      </c>
      <c r="P51" s="9"/>
    </row>
    <row r="52" spans="1:16">
      <c r="A52" s="12"/>
      <c r="B52" s="25">
        <v>342.6</v>
      </c>
      <c r="C52" s="20" t="s">
        <v>61</v>
      </c>
      <c r="D52" s="46">
        <v>1664712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1664712</v>
      </c>
      <c r="O52" s="47">
        <f t="shared" si="8"/>
        <v>19.026149766846483</v>
      </c>
      <c r="P52" s="9"/>
    </row>
    <row r="53" spans="1:16">
      <c r="A53" s="12"/>
      <c r="B53" s="25">
        <v>343.3</v>
      </c>
      <c r="C53" s="20" t="s">
        <v>62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14791593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14791593</v>
      </c>
      <c r="O53" s="47">
        <f t="shared" si="8"/>
        <v>169.05450534881595</v>
      </c>
      <c r="P53" s="9"/>
    </row>
    <row r="54" spans="1:16">
      <c r="A54" s="12"/>
      <c r="B54" s="25">
        <v>343.4</v>
      </c>
      <c r="C54" s="20" t="s">
        <v>63</v>
      </c>
      <c r="D54" s="46">
        <v>4061944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4061944</v>
      </c>
      <c r="O54" s="47">
        <f t="shared" si="8"/>
        <v>46.424339398372496</v>
      </c>
      <c r="P54" s="9"/>
    </row>
    <row r="55" spans="1:16">
      <c r="A55" s="12"/>
      <c r="B55" s="25">
        <v>343.5</v>
      </c>
      <c r="C55" s="20" t="s">
        <v>64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15823897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15823897</v>
      </c>
      <c r="O55" s="47">
        <f t="shared" si="8"/>
        <v>180.8528046996434</v>
      </c>
      <c r="P55" s="9"/>
    </row>
    <row r="56" spans="1:16">
      <c r="A56" s="12"/>
      <c r="B56" s="25">
        <v>343.6</v>
      </c>
      <c r="C56" s="20" t="s">
        <v>65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304508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304508</v>
      </c>
      <c r="O56" s="47">
        <f t="shared" si="8"/>
        <v>3.4802505257383194</v>
      </c>
      <c r="P56" s="9"/>
    </row>
    <row r="57" spans="1:16">
      <c r="A57" s="12"/>
      <c r="B57" s="25">
        <v>343.7</v>
      </c>
      <c r="C57" s="20" t="s">
        <v>66</v>
      </c>
      <c r="D57" s="46">
        <v>436619</v>
      </c>
      <c r="E57" s="46">
        <v>0</v>
      </c>
      <c r="F57" s="46">
        <v>0</v>
      </c>
      <c r="G57" s="46">
        <v>0</v>
      </c>
      <c r="H57" s="46">
        <v>0</v>
      </c>
      <c r="I57" s="46">
        <v>2500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439119</v>
      </c>
      <c r="O57" s="47">
        <f t="shared" si="8"/>
        <v>5.0187322849044529</v>
      </c>
      <c r="P57" s="9"/>
    </row>
    <row r="58" spans="1:16">
      <c r="A58" s="12"/>
      <c r="B58" s="25">
        <v>343.9</v>
      </c>
      <c r="C58" s="20" t="s">
        <v>67</v>
      </c>
      <c r="D58" s="46">
        <v>64510</v>
      </c>
      <c r="E58" s="46">
        <v>8150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72660</v>
      </c>
      <c r="O58" s="47">
        <f t="shared" si="8"/>
        <v>0.83043796287830296</v>
      </c>
      <c r="P58" s="9"/>
    </row>
    <row r="59" spans="1:16">
      <c r="A59" s="12"/>
      <c r="B59" s="25">
        <v>344.9</v>
      </c>
      <c r="C59" s="20" t="s">
        <v>133</v>
      </c>
      <c r="D59" s="46">
        <v>57150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57150</v>
      </c>
      <c r="O59" s="47">
        <f t="shared" si="8"/>
        <v>0.65317271646703845</v>
      </c>
      <c r="P59" s="9"/>
    </row>
    <row r="60" spans="1:16">
      <c r="A60" s="12"/>
      <c r="B60" s="25">
        <v>347.1</v>
      </c>
      <c r="C60" s="20" t="s">
        <v>70</v>
      </c>
      <c r="D60" s="46">
        <v>1356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1356</v>
      </c>
      <c r="O60" s="47">
        <f t="shared" si="8"/>
        <v>1.549785133034653E-2</v>
      </c>
      <c r="P60" s="9"/>
    </row>
    <row r="61" spans="1:16">
      <c r="A61" s="12"/>
      <c r="B61" s="25">
        <v>347.2</v>
      </c>
      <c r="C61" s="20" t="s">
        <v>71</v>
      </c>
      <c r="D61" s="46">
        <v>1140446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1140446</v>
      </c>
      <c r="O61" s="47">
        <f t="shared" si="8"/>
        <v>13.034264423516504</v>
      </c>
      <c r="P61" s="9"/>
    </row>
    <row r="62" spans="1:16">
      <c r="A62" s="12"/>
      <c r="B62" s="25">
        <v>347.5</v>
      </c>
      <c r="C62" s="20" t="s">
        <v>72</v>
      </c>
      <c r="D62" s="46">
        <v>901889</v>
      </c>
      <c r="E62" s="46">
        <v>0</v>
      </c>
      <c r="F62" s="46">
        <v>0</v>
      </c>
      <c r="G62" s="46">
        <v>0</v>
      </c>
      <c r="H62" s="46">
        <v>0</v>
      </c>
      <c r="I62" s="46">
        <v>3755434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4657323</v>
      </c>
      <c r="O62" s="47">
        <f t="shared" si="8"/>
        <v>53.228981896315261</v>
      </c>
      <c r="P62" s="9"/>
    </row>
    <row r="63" spans="1:16">
      <c r="A63" s="12"/>
      <c r="B63" s="25">
        <v>349</v>
      </c>
      <c r="C63" s="20" t="s">
        <v>1</v>
      </c>
      <c r="D63" s="46">
        <v>4249723</v>
      </c>
      <c r="E63" s="46">
        <v>6301</v>
      </c>
      <c r="F63" s="46">
        <v>0</v>
      </c>
      <c r="G63" s="46">
        <v>0</v>
      </c>
      <c r="H63" s="46">
        <v>0</v>
      </c>
      <c r="I63" s="46">
        <v>82432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4338456</v>
      </c>
      <c r="O63" s="47">
        <f t="shared" si="8"/>
        <v>49.584621011246227</v>
      </c>
      <c r="P63" s="9"/>
    </row>
    <row r="64" spans="1:16" ht="15.75">
      <c r="A64" s="29" t="s">
        <v>55</v>
      </c>
      <c r="B64" s="30"/>
      <c r="C64" s="31"/>
      <c r="D64" s="32">
        <f t="shared" ref="D64:M64" si="11">SUM(D65:D70)</f>
        <v>909819</v>
      </c>
      <c r="E64" s="32">
        <f t="shared" si="11"/>
        <v>338480</v>
      </c>
      <c r="F64" s="32">
        <f t="shared" si="11"/>
        <v>0</v>
      </c>
      <c r="G64" s="32">
        <f t="shared" si="11"/>
        <v>0</v>
      </c>
      <c r="H64" s="32">
        <f t="shared" si="11"/>
        <v>0</v>
      </c>
      <c r="I64" s="32">
        <f t="shared" si="11"/>
        <v>0</v>
      </c>
      <c r="J64" s="32">
        <f t="shared" si="11"/>
        <v>0</v>
      </c>
      <c r="K64" s="32">
        <f t="shared" si="11"/>
        <v>0</v>
      </c>
      <c r="L64" s="32">
        <f t="shared" si="11"/>
        <v>0</v>
      </c>
      <c r="M64" s="32">
        <f t="shared" si="11"/>
        <v>0</v>
      </c>
      <c r="N64" s="32">
        <f t="shared" ref="N64:N72" si="12">SUM(D64:M64)</f>
        <v>1248299</v>
      </c>
      <c r="O64" s="45">
        <f t="shared" si="8"/>
        <v>14.266926488068027</v>
      </c>
      <c r="P64" s="10"/>
    </row>
    <row r="65" spans="1:16">
      <c r="A65" s="13"/>
      <c r="B65" s="39">
        <v>351.1</v>
      </c>
      <c r="C65" s="21" t="s">
        <v>75</v>
      </c>
      <c r="D65" s="46">
        <v>370276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370276</v>
      </c>
      <c r="O65" s="47">
        <f t="shared" si="8"/>
        <v>4.2319191734479293</v>
      </c>
      <c r="P65" s="9"/>
    </row>
    <row r="66" spans="1:16">
      <c r="A66" s="13"/>
      <c r="B66" s="39">
        <v>351.3</v>
      </c>
      <c r="C66" s="21" t="s">
        <v>76</v>
      </c>
      <c r="D66" s="46">
        <v>10775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10775</v>
      </c>
      <c r="O66" s="47">
        <f t="shared" si="8"/>
        <v>0.12314848678796746</v>
      </c>
      <c r="P66" s="9"/>
    </row>
    <row r="67" spans="1:16">
      <c r="A67" s="13"/>
      <c r="B67" s="39">
        <v>352</v>
      </c>
      <c r="C67" s="21" t="s">
        <v>77</v>
      </c>
      <c r="D67" s="46">
        <v>3507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3507</v>
      </c>
      <c r="O67" s="47">
        <f t="shared" si="8"/>
        <v>4.0081832312334281E-2</v>
      </c>
      <c r="P67" s="9"/>
    </row>
    <row r="68" spans="1:16">
      <c r="A68" s="13"/>
      <c r="B68" s="39">
        <v>354</v>
      </c>
      <c r="C68" s="21" t="s">
        <v>78</v>
      </c>
      <c r="D68" s="46">
        <v>525261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525261</v>
      </c>
      <c r="O68" s="47">
        <f t="shared" si="8"/>
        <v>6.0032572917619094</v>
      </c>
      <c r="P68" s="9"/>
    </row>
    <row r="69" spans="1:16">
      <c r="A69" s="13"/>
      <c r="B69" s="39">
        <v>356</v>
      </c>
      <c r="C69" s="21" t="s">
        <v>80</v>
      </c>
      <c r="D69" s="46">
        <v>0</v>
      </c>
      <c r="E69" s="46">
        <v>189316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189316</v>
      </c>
      <c r="O69" s="47">
        <f t="shared" ref="O69:O87" si="13">(N69/O$89)</f>
        <v>2.1637103410441618</v>
      </c>
      <c r="P69" s="9"/>
    </row>
    <row r="70" spans="1:16">
      <c r="A70" s="13"/>
      <c r="B70" s="39">
        <v>359</v>
      </c>
      <c r="C70" s="21" t="s">
        <v>111</v>
      </c>
      <c r="D70" s="46">
        <v>0</v>
      </c>
      <c r="E70" s="46">
        <v>149164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149164</v>
      </c>
      <c r="O70" s="47">
        <f t="shared" si="13"/>
        <v>1.704809362713724</v>
      </c>
      <c r="P70" s="9"/>
    </row>
    <row r="71" spans="1:16" ht="15.75">
      <c r="A71" s="29" t="s">
        <v>4</v>
      </c>
      <c r="B71" s="30"/>
      <c r="C71" s="31"/>
      <c r="D71" s="32">
        <f t="shared" ref="D71:M71" si="14">SUM(D72:D82)</f>
        <v>2943544</v>
      </c>
      <c r="E71" s="32">
        <f t="shared" si="14"/>
        <v>236948</v>
      </c>
      <c r="F71" s="32">
        <f t="shared" si="14"/>
        <v>36516</v>
      </c>
      <c r="G71" s="32">
        <f t="shared" si="14"/>
        <v>1078840</v>
      </c>
      <c r="H71" s="32">
        <f t="shared" si="14"/>
        <v>0</v>
      </c>
      <c r="I71" s="32">
        <f t="shared" si="14"/>
        <v>574417</v>
      </c>
      <c r="J71" s="32">
        <f t="shared" si="14"/>
        <v>0</v>
      </c>
      <c r="K71" s="32">
        <f t="shared" si="14"/>
        <v>11409811</v>
      </c>
      <c r="L71" s="32">
        <f t="shared" si="14"/>
        <v>0</v>
      </c>
      <c r="M71" s="32">
        <f t="shared" si="14"/>
        <v>0</v>
      </c>
      <c r="N71" s="32">
        <f t="shared" si="12"/>
        <v>16280076</v>
      </c>
      <c r="O71" s="45">
        <f t="shared" si="13"/>
        <v>186.06651732650636</v>
      </c>
      <c r="P71" s="10"/>
    </row>
    <row r="72" spans="1:16">
      <c r="A72" s="12"/>
      <c r="B72" s="25">
        <v>361.1</v>
      </c>
      <c r="C72" s="20" t="s">
        <v>82</v>
      </c>
      <c r="D72" s="46">
        <v>440326</v>
      </c>
      <c r="E72" s="46">
        <v>38607</v>
      </c>
      <c r="F72" s="46">
        <v>33466</v>
      </c>
      <c r="G72" s="46">
        <v>26165</v>
      </c>
      <c r="H72" s="46">
        <v>0</v>
      </c>
      <c r="I72" s="46">
        <v>248811</v>
      </c>
      <c r="J72" s="46">
        <v>0</v>
      </c>
      <c r="K72" s="46">
        <v>1062090</v>
      </c>
      <c r="L72" s="46">
        <v>0</v>
      </c>
      <c r="M72" s="46">
        <v>0</v>
      </c>
      <c r="N72" s="46">
        <f t="shared" si="12"/>
        <v>1849465</v>
      </c>
      <c r="O72" s="47">
        <f t="shared" si="13"/>
        <v>21.137709152418395</v>
      </c>
      <c r="P72" s="9"/>
    </row>
    <row r="73" spans="1:16">
      <c r="A73" s="12"/>
      <c r="B73" s="25">
        <v>361.2</v>
      </c>
      <c r="C73" s="20" t="s">
        <v>83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222</v>
      </c>
      <c r="J73" s="46">
        <v>0</v>
      </c>
      <c r="K73" s="46">
        <v>6676263</v>
      </c>
      <c r="L73" s="46">
        <v>0</v>
      </c>
      <c r="M73" s="46">
        <v>0</v>
      </c>
      <c r="N73" s="46">
        <f t="shared" ref="N73:N82" si="15">SUM(D73:M73)</f>
        <v>6676485</v>
      </c>
      <c r="O73" s="47">
        <f t="shared" si="13"/>
        <v>76.306173996525558</v>
      </c>
      <c r="P73" s="9"/>
    </row>
    <row r="74" spans="1:16">
      <c r="A74" s="12"/>
      <c r="B74" s="25">
        <v>361.3</v>
      </c>
      <c r="C74" s="20" t="s">
        <v>84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7084</v>
      </c>
      <c r="J74" s="46">
        <v>0</v>
      </c>
      <c r="K74" s="46">
        <v>-19419511</v>
      </c>
      <c r="L74" s="46">
        <v>0</v>
      </c>
      <c r="M74" s="46">
        <v>0</v>
      </c>
      <c r="N74" s="46">
        <f t="shared" si="15"/>
        <v>-19412427</v>
      </c>
      <c r="O74" s="47">
        <f t="shared" si="13"/>
        <v>-221.86645103776172</v>
      </c>
      <c r="P74" s="9"/>
    </row>
    <row r="75" spans="1:16">
      <c r="A75" s="12"/>
      <c r="B75" s="25">
        <v>361.4</v>
      </c>
      <c r="C75" s="20" t="s">
        <v>134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7734891</v>
      </c>
      <c r="L75" s="46">
        <v>0</v>
      </c>
      <c r="M75" s="46">
        <v>0</v>
      </c>
      <c r="N75" s="46">
        <f t="shared" si="15"/>
        <v>7734891</v>
      </c>
      <c r="O75" s="47">
        <f t="shared" si="13"/>
        <v>88.402795556368289</v>
      </c>
      <c r="P75" s="9"/>
    </row>
    <row r="76" spans="1:16">
      <c r="A76" s="12"/>
      <c r="B76" s="25">
        <v>362</v>
      </c>
      <c r="C76" s="20" t="s">
        <v>86</v>
      </c>
      <c r="D76" s="46">
        <v>1199568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1199568</v>
      </c>
      <c r="O76" s="47">
        <f t="shared" si="13"/>
        <v>13.709975313157173</v>
      </c>
      <c r="P76" s="9"/>
    </row>
    <row r="77" spans="1:16">
      <c r="A77" s="12"/>
      <c r="B77" s="25">
        <v>364</v>
      </c>
      <c r="C77" s="20" t="s">
        <v>135</v>
      </c>
      <c r="D77" s="46">
        <v>57586</v>
      </c>
      <c r="E77" s="46">
        <v>0</v>
      </c>
      <c r="F77" s="46">
        <v>0</v>
      </c>
      <c r="G77" s="46">
        <v>0</v>
      </c>
      <c r="H77" s="46">
        <v>0</v>
      </c>
      <c r="I77" s="46">
        <v>5456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63042</v>
      </c>
      <c r="O77" s="47">
        <f t="shared" si="13"/>
        <v>0.72051293773429648</v>
      </c>
      <c r="P77" s="9"/>
    </row>
    <row r="78" spans="1:16">
      <c r="A78" s="12"/>
      <c r="B78" s="25">
        <v>365</v>
      </c>
      <c r="C78" s="20" t="s">
        <v>136</v>
      </c>
      <c r="D78" s="46">
        <v>12096</v>
      </c>
      <c r="E78" s="46">
        <v>0</v>
      </c>
      <c r="F78" s="46">
        <v>0</v>
      </c>
      <c r="G78" s="46">
        <v>0</v>
      </c>
      <c r="H78" s="46">
        <v>0</v>
      </c>
      <c r="I78" s="46">
        <v>8000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5"/>
        <v>20096</v>
      </c>
      <c r="O78" s="47">
        <f t="shared" si="13"/>
        <v>0.2296790710432477</v>
      </c>
      <c r="P78" s="9"/>
    </row>
    <row r="79" spans="1:16">
      <c r="A79" s="12"/>
      <c r="B79" s="25">
        <v>366</v>
      </c>
      <c r="C79" s="20" t="s">
        <v>89</v>
      </c>
      <c r="D79" s="46">
        <v>336461</v>
      </c>
      <c r="E79" s="46">
        <v>47349</v>
      </c>
      <c r="F79" s="46">
        <v>0</v>
      </c>
      <c r="G79" s="46">
        <v>0</v>
      </c>
      <c r="H79" s="46">
        <v>0</v>
      </c>
      <c r="I79" s="46">
        <v>222000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5"/>
        <v>605810</v>
      </c>
      <c r="O79" s="47">
        <f t="shared" si="13"/>
        <v>6.9238593764286369</v>
      </c>
      <c r="P79" s="9"/>
    </row>
    <row r="80" spans="1:16">
      <c r="A80" s="12"/>
      <c r="B80" s="25">
        <v>368</v>
      </c>
      <c r="C80" s="20" t="s">
        <v>90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15335859</v>
      </c>
      <c r="L80" s="46">
        <v>0</v>
      </c>
      <c r="M80" s="46">
        <v>0</v>
      </c>
      <c r="N80" s="46">
        <f t="shared" si="15"/>
        <v>15335859</v>
      </c>
      <c r="O80" s="47">
        <f t="shared" si="13"/>
        <v>175.27497257017464</v>
      </c>
      <c r="P80" s="9"/>
    </row>
    <row r="81" spans="1:119">
      <c r="A81" s="12"/>
      <c r="B81" s="25">
        <v>369.3</v>
      </c>
      <c r="C81" s="20" t="s">
        <v>91</v>
      </c>
      <c r="D81" s="46">
        <v>46962</v>
      </c>
      <c r="E81" s="46">
        <v>0</v>
      </c>
      <c r="F81" s="46">
        <v>0</v>
      </c>
      <c r="G81" s="46">
        <v>0</v>
      </c>
      <c r="H81" s="46">
        <v>0</v>
      </c>
      <c r="I81" s="46">
        <v>23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5"/>
        <v>46985</v>
      </c>
      <c r="O81" s="47">
        <f t="shared" si="13"/>
        <v>0.53699597695894674</v>
      </c>
      <c r="P81" s="9"/>
    </row>
    <row r="82" spans="1:119">
      <c r="A82" s="12"/>
      <c r="B82" s="25">
        <v>369.9</v>
      </c>
      <c r="C82" s="20" t="s">
        <v>92</v>
      </c>
      <c r="D82" s="46">
        <v>850545</v>
      </c>
      <c r="E82" s="46">
        <v>150992</v>
      </c>
      <c r="F82" s="46">
        <v>3050</v>
      </c>
      <c r="G82" s="46">
        <v>1052675</v>
      </c>
      <c r="H82" s="46">
        <v>0</v>
      </c>
      <c r="I82" s="46">
        <v>82821</v>
      </c>
      <c r="J82" s="46">
        <v>0</v>
      </c>
      <c r="K82" s="46">
        <v>20219</v>
      </c>
      <c r="L82" s="46">
        <v>0</v>
      </c>
      <c r="M82" s="46">
        <v>0</v>
      </c>
      <c r="N82" s="46">
        <f t="shared" si="15"/>
        <v>2160302</v>
      </c>
      <c r="O82" s="47">
        <f t="shared" si="13"/>
        <v>24.690294413458901</v>
      </c>
      <c r="P82" s="9"/>
    </row>
    <row r="83" spans="1:119" ht="15.75">
      <c r="A83" s="29" t="s">
        <v>56</v>
      </c>
      <c r="B83" s="30"/>
      <c r="C83" s="31"/>
      <c r="D83" s="32">
        <f t="shared" ref="D83:M83" si="16">SUM(D84:D86)</f>
        <v>4364494</v>
      </c>
      <c r="E83" s="32">
        <f t="shared" si="16"/>
        <v>0</v>
      </c>
      <c r="F83" s="32">
        <f t="shared" si="16"/>
        <v>2367554</v>
      </c>
      <c r="G83" s="32">
        <f t="shared" si="16"/>
        <v>330137</v>
      </c>
      <c r="H83" s="32">
        <f t="shared" si="16"/>
        <v>0</v>
      </c>
      <c r="I83" s="32">
        <f t="shared" si="16"/>
        <v>0</v>
      </c>
      <c r="J83" s="32">
        <f t="shared" si="16"/>
        <v>0</v>
      </c>
      <c r="K83" s="32">
        <f t="shared" si="16"/>
        <v>0</v>
      </c>
      <c r="L83" s="32">
        <f t="shared" si="16"/>
        <v>0</v>
      </c>
      <c r="M83" s="32">
        <f t="shared" si="16"/>
        <v>0</v>
      </c>
      <c r="N83" s="32">
        <f>SUM(D83:M83)</f>
        <v>7062185</v>
      </c>
      <c r="O83" s="45">
        <f t="shared" si="13"/>
        <v>80.714375514309225</v>
      </c>
      <c r="P83" s="9"/>
    </row>
    <row r="84" spans="1:119">
      <c r="A84" s="12"/>
      <c r="B84" s="25">
        <v>381</v>
      </c>
      <c r="C84" s="20" t="s">
        <v>93</v>
      </c>
      <c r="D84" s="46">
        <v>3547741</v>
      </c>
      <c r="E84" s="46">
        <v>0</v>
      </c>
      <c r="F84" s="46">
        <v>2367554</v>
      </c>
      <c r="G84" s="46">
        <v>330137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>SUM(D84:M84)</f>
        <v>6245432</v>
      </c>
      <c r="O84" s="47">
        <f t="shared" si="13"/>
        <v>71.379628783030086</v>
      </c>
      <c r="P84" s="9"/>
    </row>
    <row r="85" spans="1:119">
      <c r="A85" s="12"/>
      <c r="B85" s="25">
        <v>383</v>
      </c>
      <c r="C85" s="20" t="s">
        <v>137</v>
      </c>
      <c r="D85" s="46">
        <v>220403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>SUM(D85:M85)</f>
        <v>220403</v>
      </c>
      <c r="O85" s="47">
        <f t="shared" si="13"/>
        <v>2.5190065831580872</v>
      </c>
      <c r="P85" s="9"/>
    </row>
    <row r="86" spans="1:119" ht="15.75" thickBot="1">
      <c r="A86" s="12"/>
      <c r="B86" s="25">
        <v>389.8</v>
      </c>
      <c r="C86" s="20" t="s">
        <v>139</v>
      </c>
      <c r="D86" s="46">
        <v>596350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>SUM(D86:M86)</f>
        <v>596350</v>
      </c>
      <c r="O86" s="47">
        <f t="shared" si="13"/>
        <v>6.8157401481210567</v>
      </c>
      <c r="P86" s="9"/>
    </row>
    <row r="87" spans="1:119" ht="16.5" thickBot="1">
      <c r="A87" s="14" t="s">
        <v>73</v>
      </c>
      <c r="B87" s="23"/>
      <c r="C87" s="22"/>
      <c r="D87" s="15">
        <f t="shared" ref="D87:M87" si="17">SUM(D5,D16,D32,D47,D64,D71,D83)</f>
        <v>97520396</v>
      </c>
      <c r="E87" s="15">
        <f t="shared" si="17"/>
        <v>6385915</v>
      </c>
      <c r="F87" s="15">
        <f t="shared" si="17"/>
        <v>2460510</v>
      </c>
      <c r="G87" s="15">
        <f t="shared" si="17"/>
        <v>2167033</v>
      </c>
      <c r="H87" s="15">
        <f t="shared" si="17"/>
        <v>0</v>
      </c>
      <c r="I87" s="15">
        <f t="shared" si="17"/>
        <v>37055806</v>
      </c>
      <c r="J87" s="15">
        <f t="shared" si="17"/>
        <v>0</v>
      </c>
      <c r="K87" s="15">
        <f t="shared" si="17"/>
        <v>12899290</v>
      </c>
      <c r="L87" s="15">
        <f t="shared" si="17"/>
        <v>0</v>
      </c>
      <c r="M87" s="15">
        <f t="shared" si="17"/>
        <v>0</v>
      </c>
      <c r="N87" s="15">
        <f>SUM(D87:M87)</f>
        <v>158488950</v>
      </c>
      <c r="O87" s="38">
        <f t="shared" si="13"/>
        <v>1811.385091889915</v>
      </c>
      <c r="P87" s="6"/>
      <c r="Q87" s="2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</row>
    <row r="88" spans="1:119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9"/>
    </row>
    <row r="89" spans="1:119">
      <c r="A89" s="40"/>
      <c r="B89" s="41"/>
      <c r="C89" s="41"/>
      <c r="D89" s="42"/>
      <c r="E89" s="42"/>
      <c r="F89" s="42"/>
      <c r="G89" s="42"/>
      <c r="H89" s="42"/>
      <c r="I89" s="42"/>
      <c r="J89" s="42"/>
      <c r="K89" s="42"/>
      <c r="L89" s="48" t="s">
        <v>159</v>
      </c>
      <c r="M89" s="48"/>
      <c r="N89" s="48"/>
      <c r="O89" s="43">
        <v>87496</v>
      </c>
    </row>
    <row r="90" spans="1:119">
      <c r="A90" s="49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1"/>
    </row>
    <row r="91" spans="1:119" ht="15.75" customHeight="1" thickBot="1">
      <c r="A91" s="52" t="s">
        <v>119</v>
      </c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4"/>
    </row>
  </sheetData>
  <mergeCells count="10">
    <mergeCell ref="L89:N89"/>
    <mergeCell ref="A90:O90"/>
    <mergeCell ref="A91:O9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2024-08-02T19:06:09Z</cp:lastPrinted>
  <dcterms:created xsi:type="dcterms:W3CDTF">2000-08-31T21:26:31Z</dcterms:created>
  <dcterms:modified xsi:type="dcterms:W3CDTF">2024-08-02T19:06:29Z</dcterms:modified>
</cp:coreProperties>
</file>