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'2007'!$A$1:$O$40</definedName>
    <definedName name="_xlnm.Print_Area" localSheetId="15">'2008'!$A$1:$O$43</definedName>
    <definedName name="_xlnm.Print_Area" localSheetId="14">'2009'!$A$1:$O$41</definedName>
    <definedName name="_xlnm.Print_Area" localSheetId="13">'2010'!$A$1:$O$41</definedName>
    <definedName name="_xlnm.Print_Area" localSheetId="12">'2011'!$A$1:$O$40</definedName>
    <definedName name="_xlnm.Print_Area" localSheetId="11">'2012'!$A$1:$O$42</definedName>
    <definedName name="_xlnm.Print_Area" localSheetId="10">'2013'!$A$1:$O$43</definedName>
    <definedName name="_xlnm.Print_Area" localSheetId="9">'2014'!$A$1:$O$42</definedName>
    <definedName name="_xlnm.Print_Area" localSheetId="8">'2015'!$A$1:$O$41</definedName>
    <definedName name="_xlnm.Print_Area" localSheetId="7">'2016'!$A$1:$O$42</definedName>
    <definedName name="_xlnm.Print_Area" localSheetId="6">'2017'!$A$1:$O$42</definedName>
    <definedName name="_xlnm.Print_Area" localSheetId="5">'2018'!$A$1:$O$42</definedName>
    <definedName name="_xlnm.Print_Area" localSheetId="4">'2019'!$A$1:$O$42</definedName>
    <definedName name="_xlnm.Print_Area" localSheetId="3">'2020'!$A$1:$O$42</definedName>
    <definedName name="_xlnm.Print_Area" localSheetId="2">'2021'!$A$1:$P$42</definedName>
    <definedName name="_xlnm.Print_Area" localSheetId="1">'2022'!$A$1:$P$42</definedName>
    <definedName name="_xlnm.Print_Area" localSheetId="0">'2023'!$A$1:$P$42</definedName>
    <definedName name="_xlnm.Print_Titles" localSheetId="16">'2007'!$1:$4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8" i="49" l="1"/>
  <c r="F38" i="49"/>
  <c r="G38" i="49"/>
  <c r="H38" i="49"/>
  <c r="I38" i="49"/>
  <c r="J38" i="49"/>
  <c r="K38" i="49"/>
  <c r="L38" i="49"/>
  <c r="M38" i="49"/>
  <c r="N38" i="49"/>
  <c r="D38" i="49"/>
  <c r="O37" i="49" l="1"/>
  <c r="P37" i="49" s="1"/>
  <c r="N36" i="49"/>
  <c r="M36" i="49"/>
  <c r="L36" i="49"/>
  <c r="K36" i="49"/>
  <c r="J36" i="49"/>
  <c r="I36" i="49"/>
  <c r="H36" i="49"/>
  <c r="G36" i="49"/>
  <c r="F36" i="49"/>
  <c r="E36" i="49"/>
  <c r="D36" i="49"/>
  <c r="O35" i="49"/>
  <c r="P35" i="49" s="1"/>
  <c r="O34" i="49"/>
  <c r="P34" i="49" s="1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6" i="49" l="1"/>
  <c r="P36" i="49" s="1"/>
  <c r="O32" i="49"/>
  <c r="P32" i="49" s="1"/>
  <c r="O29" i="49"/>
  <c r="P29" i="49" s="1"/>
  <c r="O27" i="49"/>
  <c r="P27" i="49" s="1"/>
  <c r="O20" i="49"/>
  <c r="P20" i="49" s="1"/>
  <c r="O13" i="49"/>
  <c r="P13" i="49" s="1"/>
  <c r="O5" i="49"/>
  <c r="P5" i="49" s="1"/>
  <c r="E38" i="48"/>
  <c r="F38" i="48"/>
  <c r="G38" i="48"/>
  <c r="H38" i="48"/>
  <c r="I38" i="48"/>
  <c r="J38" i="48"/>
  <c r="K38" i="48"/>
  <c r="L38" i="48"/>
  <c r="M38" i="48"/>
  <c r="N38" i="48"/>
  <c r="D38" i="48"/>
  <c r="O38" i="49" l="1"/>
  <c r="P38" i="49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6" i="48" l="1"/>
  <c r="P36" i="48" s="1"/>
  <c r="O32" i="48"/>
  <c r="P32" i="48" s="1"/>
  <c r="O29" i="48"/>
  <c r="P29" i="48" s="1"/>
  <c r="O27" i="48"/>
  <c r="P27" i="48" s="1"/>
  <c r="O20" i="48"/>
  <c r="P20" i="48" s="1"/>
  <c r="O13" i="48"/>
  <c r="P13" i="48" s="1"/>
  <c r="O5" i="48"/>
  <c r="P5" i="48" s="1"/>
  <c r="D38" i="47"/>
  <c r="O37" i="47"/>
  <c r="P37" i="47"/>
  <c r="N36" i="47"/>
  <c r="M36" i="47"/>
  <c r="L36" i="47"/>
  <c r="K36" i="47"/>
  <c r="J36" i="47"/>
  <c r="I36" i="47"/>
  <c r="H36" i="47"/>
  <c r="G36" i="47"/>
  <c r="F36" i="47"/>
  <c r="F38" i="47" s="1"/>
  <c r="E36" i="47"/>
  <c r="D36" i="47"/>
  <c r="O35" i="47"/>
  <c r="P35" i="47"/>
  <c r="O34" i="47"/>
  <c r="P34" i="47"/>
  <c r="O33" i="47"/>
  <c r="P33" i="47" s="1"/>
  <c r="N32" i="47"/>
  <c r="M32" i="47"/>
  <c r="L32" i="47"/>
  <c r="K32" i="47"/>
  <c r="O32" i="47" s="1"/>
  <c r="P32" i="47" s="1"/>
  <c r="J32" i="47"/>
  <c r="I32" i="47"/>
  <c r="H32" i="47"/>
  <c r="G32" i="47"/>
  <c r="F32" i="47"/>
  <c r="E32" i="47"/>
  <c r="D32" i="47"/>
  <c r="O31" i="47"/>
  <c r="P31" i="47"/>
  <c r="O30" i="47"/>
  <c r="P30" i="47"/>
  <c r="N29" i="47"/>
  <c r="O29" i="47" s="1"/>
  <c r="P29" i="47" s="1"/>
  <c r="M29" i="47"/>
  <c r="L29" i="47"/>
  <c r="K29" i="47"/>
  <c r="J29" i="47"/>
  <c r="I29" i="47"/>
  <c r="H29" i="47"/>
  <c r="G29" i="47"/>
  <c r="F29" i="47"/>
  <c r="E29" i="47"/>
  <c r="D29" i="47"/>
  <c r="O28" i="47"/>
  <c r="P28" i="47"/>
  <c r="N27" i="47"/>
  <c r="N38" i="47" s="1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/>
  <c r="O24" i="47"/>
  <c r="P24" i="47" s="1"/>
  <c r="O23" i="47"/>
  <c r="P23" i="47" s="1"/>
  <c r="O22" i="47"/>
  <c r="P22" i="47"/>
  <c r="O21" i="47"/>
  <c r="P21" i="47"/>
  <c r="N20" i="47"/>
  <c r="M20" i="47"/>
  <c r="O20" i="47" s="1"/>
  <c r="P20" i="47" s="1"/>
  <c r="L20" i="47"/>
  <c r="K20" i="47"/>
  <c r="J20" i="47"/>
  <c r="I20" i="47"/>
  <c r="H20" i="47"/>
  <c r="G20" i="47"/>
  <c r="F20" i="47"/>
  <c r="E20" i="47"/>
  <c r="D20" i="47"/>
  <c r="O19" i="47"/>
  <c r="P19" i="47"/>
  <c r="O18" i="47"/>
  <c r="P18" i="47" s="1"/>
  <c r="O17" i="47"/>
  <c r="P17" i="47"/>
  <c r="O16" i="47"/>
  <c r="P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G38" i="47" s="1"/>
  <c r="F13" i="47"/>
  <c r="E13" i="47"/>
  <c r="D13" i="47"/>
  <c r="O12" i="47"/>
  <c r="P12" i="47"/>
  <c r="O11" i="47"/>
  <c r="P11" i="47"/>
  <c r="O10" i="47"/>
  <c r="P10" i="47"/>
  <c r="O9" i="47"/>
  <c r="P9" i="47" s="1"/>
  <c r="O8" i="47"/>
  <c r="P8" i="47" s="1"/>
  <c r="O7" i="47"/>
  <c r="P7" i="47"/>
  <c r="O6" i="47"/>
  <c r="P6" i="47"/>
  <c r="N5" i="47"/>
  <c r="M5" i="47"/>
  <c r="L5" i="47"/>
  <c r="L38" i="47" s="1"/>
  <c r="K5" i="47"/>
  <c r="J5" i="47"/>
  <c r="I5" i="47"/>
  <c r="I38" i="47" s="1"/>
  <c r="H5" i="47"/>
  <c r="H38" i="47" s="1"/>
  <c r="G5" i="47"/>
  <c r="F5" i="47"/>
  <c r="E5" i="47"/>
  <c r="E38" i="47" s="1"/>
  <c r="D5" i="47"/>
  <c r="G38" i="46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 s="1"/>
  <c r="N34" i="46"/>
  <c r="O34" i="46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N30" i="46"/>
  <c r="O30" i="46"/>
  <c r="M29" i="46"/>
  <c r="L29" i="46"/>
  <c r="K29" i="46"/>
  <c r="J29" i="46"/>
  <c r="I29" i="46"/>
  <c r="H29" i="46"/>
  <c r="G29" i="46"/>
  <c r="F29" i="46"/>
  <c r="E29" i="46"/>
  <c r="D29" i="46"/>
  <c r="N28" i="46"/>
  <c r="O28" i="46"/>
  <c r="M27" i="46"/>
  <c r="L27" i="46"/>
  <c r="K27" i="46"/>
  <c r="J27" i="46"/>
  <c r="I27" i="46"/>
  <c r="H27" i="46"/>
  <c r="G27" i="46"/>
  <c r="F27" i="46"/>
  <c r="F38" i="46" s="1"/>
  <c r="E27" i="46"/>
  <c r="N27" i="46" s="1"/>
  <c r="D27" i="46"/>
  <c r="N26" i="46"/>
  <c r="O26" i="46"/>
  <c r="N25" i="46"/>
  <c r="O25" i="46"/>
  <c r="N24" i="46"/>
  <c r="O24" i="46" s="1"/>
  <c r="N23" i="46"/>
  <c r="O23" i="46" s="1"/>
  <c r="N22" i="46"/>
  <c r="O22" i="46"/>
  <c r="N21" i="46"/>
  <c r="O21" i="46" s="1"/>
  <c r="M20" i="46"/>
  <c r="L20" i="46"/>
  <c r="L38" i="46" s="1"/>
  <c r="K20" i="46"/>
  <c r="J20" i="46"/>
  <c r="I20" i="46"/>
  <c r="H20" i="46"/>
  <c r="G20" i="46"/>
  <c r="F20" i="46"/>
  <c r="E20" i="46"/>
  <c r="E38" i="46" s="1"/>
  <c r="D20" i="46"/>
  <c r="N19" i="46"/>
  <c r="O19" i="46" s="1"/>
  <c r="N18" i="46"/>
  <c r="O18" i="46"/>
  <c r="N17" i="46"/>
  <c r="O17" i="46"/>
  <c r="N16" i="46"/>
  <c r="O16" i="46" s="1"/>
  <c r="N15" i="46"/>
  <c r="O15" i="46" s="1"/>
  <c r="N14" i="46"/>
  <c r="O14" i="46"/>
  <c r="M13" i="46"/>
  <c r="N13" i="46" s="1"/>
  <c r="O13" i="46" s="1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N10" i="46"/>
  <c r="O10" i="46"/>
  <c r="N9" i="46"/>
  <c r="O9" i="46"/>
  <c r="N8" i="46"/>
  <c r="O8" i="46" s="1"/>
  <c r="N7" i="46"/>
  <c r="O7" i="46" s="1"/>
  <c r="N6" i="46"/>
  <c r="O6" i="46"/>
  <c r="M5" i="46"/>
  <c r="L5" i="46"/>
  <c r="K5" i="46"/>
  <c r="K38" i="46" s="1"/>
  <c r="J5" i="46"/>
  <c r="J38" i="46" s="1"/>
  <c r="I5" i="46"/>
  <c r="I38" i="46" s="1"/>
  <c r="H5" i="46"/>
  <c r="H38" i="46" s="1"/>
  <c r="G5" i="46"/>
  <c r="F5" i="46"/>
  <c r="E5" i="46"/>
  <c r="D5" i="46"/>
  <c r="D38" i="46" s="1"/>
  <c r="G38" i="45"/>
  <c r="N37" i="45"/>
  <c r="O37" i="45" s="1"/>
  <c r="M36" i="45"/>
  <c r="L36" i="45"/>
  <c r="K36" i="45"/>
  <c r="N36" i="45" s="1"/>
  <c r="O36" i="45" s="1"/>
  <c r="J36" i="45"/>
  <c r="I36" i="45"/>
  <c r="H36" i="45"/>
  <c r="G36" i="45"/>
  <c r="F36" i="45"/>
  <c r="E36" i="45"/>
  <c r="D36" i="45"/>
  <c r="N35" i="45"/>
  <c r="O35" i="45" s="1"/>
  <c r="N34" i="45"/>
  <c r="O34" i="45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2" i="45" s="1"/>
  <c r="N31" i="45"/>
  <c r="O31" i="45" s="1"/>
  <c r="N30" i="45"/>
  <c r="O30" i="45"/>
  <c r="M29" i="45"/>
  <c r="L29" i="45"/>
  <c r="K29" i="45"/>
  <c r="J29" i="45"/>
  <c r="I29" i="45"/>
  <c r="H29" i="45"/>
  <c r="G29" i="45"/>
  <c r="F29" i="45"/>
  <c r="E29" i="45"/>
  <c r="N29" i="45" s="1"/>
  <c r="O29" i="45" s="1"/>
  <c r="D29" i="45"/>
  <c r="N28" i="45"/>
  <c r="O28" i="45"/>
  <c r="M27" i="45"/>
  <c r="L27" i="45"/>
  <c r="K27" i="45"/>
  <c r="J27" i="45"/>
  <c r="I27" i="45"/>
  <c r="H27" i="45"/>
  <c r="G27" i="45"/>
  <c r="F27" i="45"/>
  <c r="F38" i="45" s="1"/>
  <c r="E27" i="45"/>
  <c r="D27" i="45"/>
  <c r="N26" i="45"/>
  <c r="O26" i="45"/>
  <c r="N25" i="45"/>
  <c r="O25" i="45"/>
  <c r="N24" i="45"/>
  <c r="O24" i="45" s="1"/>
  <c r="N23" i="45"/>
  <c r="O23" i="45" s="1"/>
  <c r="N22" i="45"/>
  <c r="O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/>
  <c r="N17" i="45"/>
  <c r="O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/>
  <c r="N8" i="45"/>
  <c r="O8" i="45" s="1"/>
  <c r="N7" i="45"/>
  <c r="O7" i="45" s="1"/>
  <c r="N6" i="45"/>
  <c r="O6" i="45"/>
  <c r="M5" i="45"/>
  <c r="M38" i="45" s="1"/>
  <c r="L5" i="45"/>
  <c r="K5" i="45"/>
  <c r="J5" i="45"/>
  <c r="J38" i="45" s="1"/>
  <c r="I5" i="45"/>
  <c r="I38" i="45" s="1"/>
  <c r="H5" i="45"/>
  <c r="H38" i="45" s="1"/>
  <c r="G5" i="45"/>
  <c r="F5" i="45"/>
  <c r="E5" i="45"/>
  <c r="D5" i="45"/>
  <c r="D38" i="45" s="1"/>
  <c r="G38" i="44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N32" i="44" s="1"/>
  <c r="O32" i="44" s="1"/>
  <c r="D32" i="44"/>
  <c r="N31" i="44"/>
  <c r="O31" i="44" s="1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/>
  <c r="M27" i="44"/>
  <c r="L27" i="44"/>
  <c r="K27" i="44"/>
  <c r="J27" i="44"/>
  <c r="I27" i="44"/>
  <c r="H27" i="44"/>
  <c r="G27" i="44"/>
  <c r="F27" i="44"/>
  <c r="N27" i="44" s="1"/>
  <c r="O27" i="44" s="1"/>
  <c r="E27" i="44"/>
  <c r="E38" i="44" s="1"/>
  <c r="D27" i="44"/>
  <c r="N26" i="44"/>
  <c r="O26" i="44"/>
  <c r="N25" i="44"/>
  <c r="O25" i="44"/>
  <c r="N24" i="44"/>
  <c r="O24" i="44" s="1"/>
  <c r="N23" i="44"/>
  <c r="O23" i="44" s="1"/>
  <c r="N22" i="44"/>
  <c r="O22" i="44"/>
  <c r="N21" i="44"/>
  <c r="O21" i="44" s="1"/>
  <c r="M20" i="44"/>
  <c r="L20" i="44"/>
  <c r="L38" i="44" s="1"/>
  <c r="K20" i="44"/>
  <c r="J20" i="44"/>
  <c r="I20" i="44"/>
  <c r="H20" i="44"/>
  <c r="G20" i="44"/>
  <c r="F20" i="44"/>
  <c r="E20" i="44"/>
  <c r="D20" i="44"/>
  <c r="N20" i="44" s="1"/>
  <c r="N19" i="44"/>
  <c r="O19" i="44" s="1"/>
  <c r="N18" i="44"/>
  <c r="O18" i="44"/>
  <c r="N17" i="44"/>
  <c r="O17" i="44"/>
  <c r="N16" i="44"/>
  <c r="O16" i="44" s="1"/>
  <c r="N15" i="44"/>
  <c r="O15" i="44"/>
  <c r="N14" i="44"/>
  <c r="O14" i="44" s="1"/>
  <c r="M13" i="44"/>
  <c r="N13" i="44" s="1"/>
  <c r="O13" i="44" s="1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/>
  <c r="N8" i="44"/>
  <c r="O8" i="44" s="1"/>
  <c r="N7" i="44"/>
  <c r="O7" i="44"/>
  <c r="N6" i="44"/>
  <c r="O6" i="44" s="1"/>
  <c r="M5" i="44"/>
  <c r="M38" i="44" s="1"/>
  <c r="L5" i="44"/>
  <c r="K5" i="44"/>
  <c r="K38" i="44" s="1"/>
  <c r="J5" i="44"/>
  <c r="J38" i="44" s="1"/>
  <c r="I5" i="44"/>
  <c r="I38" i="44" s="1"/>
  <c r="H5" i="44"/>
  <c r="H38" i="44" s="1"/>
  <c r="G5" i="44"/>
  <c r="F5" i="44"/>
  <c r="E5" i="44"/>
  <c r="D5" i="44"/>
  <c r="G38" i="43"/>
  <c r="N37" i="43"/>
  <c r="O37" i="43"/>
  <c r="M36" i="43"/>
  <c r="L36" i="43"/>
  <c r="K36" i="43"/>
  <c r="N36" i="43" s="1"/>
  <c r="O36" i="43" s="1"/>
  <c r="J36" i="43"/>
  <c r="I36" i="43"/>
  <c r="H36" i="43"/>
  <c r="G36" i="43"/>
  <c r="F36" i="43"/>
  <c r="E36" i="43"/>
  <c r="D36" i="43"/>
  <c r="N35" i="43"/>
  <c r="O35" i="43"/>
  <c r="N34" i="43"/>
  <c r="O34" i="43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M27" i="43"/>
  <c r="L27" i="43"/>
  <c r="K27" i="43"/>
  <c r="J27" i="43"/>
  <c r="I27" i="43"/>
  <c r="H27" i="43"/>
  <c r="G27" i="43"/>
  <c r="F27" i="43"/>
  <c r="F38" i="43" s="1"/>
  <c r="E27" i="43"/>
  <c r="N27" i="43" s="1"/>
  <c r="D27" i="43"/>
  <c r="N26" i="43"/>
  <c r="O26" i="43"/>
  <c r="N25" i="43"/>
  <c r="O25" i="43"/>
  <c r="N24" i="43"/>
  <c r="O24" i="43" s="1"/>
  <c r="N23" i="43"/>
  <c r="O23" i="43"/>
  <c r="N22" i="43"/>
  <c r="O22" i="43" s="1"/>
  <c r="N21" i="43"/>
  <c r="O21" i="43" s="1"/>
  <c r="M20" i="43"/>
  <c r="L20" i="43"/>
  <c r="L38" i="43" s="1"/>
  <c r="K20" i="43"/>
  <c r="J20" i="43"/>
  <c r="I20" i="43"/>
  <c r="H20" i="43"/>
  <c r="G20" i="43"/>
  <c r="F20" i="43"/>
  <c r="E20" i="43"/>
  <c r="D20" i="43"/>
  <c r="N19" i="43"/>
  <c r="O19" i="43" s="1"/>
  <c r="N18" i="43"/>
  <c r="O18" i="43"/>
  <c r="N17" i="43"/>
  <c r="O17" i="43"/>
  <c r="N16" i="43"/>
  <c r="O16" i="43" s="1"/>
  <c r="N15" i="43"/>
  <c r="O15" i="43"/>
  <c r="N14" i="43"/>
  <c r="O14" i="43"/>
  <c r="M13" i="43"/>
  <c r="N13" i="43" s="1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/>
  <c r="N9" i="43"/>
  <c r="O9" i="43"/>
  <c r="N8" i="43"/>
  <c r="O8" i="43" s="1"/>
  <c r="N7" i="43"/>
  <c r="O7" i="43"/>
  <c r="N6" i="43"/>
  <c r="O6" i="43" s="1"/>
  <c r="M5" i="43"/>
  <c r="L5" i="43"/>
  <c r="K5" i="43"/>
  <c r="J5" i="43"/>
  <c r="J38" i="43" s="1"/>
  <c r="I5" i="43"/>
  <c r="I38" i="43" s="1"/>
  <c r="H5" i="43"/>
  <c r="H38" i="43" s="1"/>
  <c r="G5" i="43"/>
  <c r="F5" i="43"/>
  <c r="E5" i="43"/>
  <c r="D5" i="43"/>
  <c r="D38" i="43" s="1"/>
  <c r="N37" i="42"/>
  <c r="O37" i="42"/>
  <c r="M36" i="42"/>
  <c r="L36" i="42"/>
  <c r="K36" i="42"/>
  <c r="J36" i="42"/>
  <c r="I36" i="42"/>
  <c r="H36" i="42"/>
  <c r="G36" i="42"/>
  <c r="F36" i="42"/>
  <c r="E36" i="42"/>
  <c r="D36" i="42"/>
  <c r="N35" i="42"/>
  <c r="O35" i="42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2" i="42" s="1"/>
  <c r="N31" i="42"/>
  <c r="O31" i="42" s="1"/>
  <c r="N30" i="42"/>
  <c r="O30" i="42"/>
  <c r="M29" i="42"/>
  <c r="L29" i="42"/>
  <c r="K29" i="42"/>
  <c r="J29" i="42"/>
  <c r="I29" i="42"/>
  <c r="H29" i="42"/>
  <c r="G29" i="42"/>
  <c r="F29" i="42"/>
  <c r="E29" i="42"/>
  <c r="N29" i="42" s="1"/>
  <c r="O29" i="42" s="1"/>
  <c r="D29" i="42"/>
  <c r="N28" i="42"/>
  <c r="O28" i="42"/>
  <c r="M27" i="42"/>
  <c r="L27" i="42"/>
  <c r="K27" i="42"/>
  <c r="J27" i="42"/>
  <c r="I27" i="42"/>
  <c r="H27" i="42"/>
  <c r="G27" i="42"/>
  <c r="G38" i="42" s="1"/>
  <c r="F27" i="42"/>
  <c r="F38" i="42" s="1"/>
  <c r="E27" i="42"/>
  <c r="E38" i="42" s="1"/>
  <c r="D27" i="42"/>
  <c r="N26" i="42"/>
  <c r="O26" i="42"/>
  <c r="N25" i="42"/>
  <c r="O25" i="42"/>
  <c r="N24" i="42"/>
  <c r="O24" i="42" s="1"/>
  <c r="N23" i="42"/>
  <c r="O23" i="42"/>
  <c r="N22" i="42"/>
  <c r="O22" i="42"/>
  <c r="N21" i="42"/>
  <c r="O21" i="42" s="1"/>
  <c r="M20" i="42"/>
  <c r="L20" i="42"/>
  <c r="L38" i="42" s="1"/>
  <c r="K20" i="42"/>
  <c r="J20" i="42"/>
  <c r="I20" i="42"/>
  <c r="H20" i="42"/>
  <c r="G20" i="42"/>
  <c r="F20" i="42"/>
  <c r="E20" i="42"/>
  <c r="D20" i="42"/>
  <c r="N19" i="42"/>
  <c r="O19" i="42" s="1"/>
  <c r="N18" i="42"/>
  <c r="O18" i="42"/>
  <c r="N17" i="42"/>
  <c r="O17" i="42"/>
  <c r="N16" i="42"/>
  <c r="O16" i="42" s="1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/>
  <c r="N8" i="42"/>
  <c r="O8" i="42" s="1"/>
  <c r="N7" i="42"/>
  <c r="O7" i="42"/>
  <c r="N6" i="42"/>
  <c r="O6" i="42"/>
  <c r="M5" i="42"/>
  <c r="M38" i="42" s="1"/>
  <c r="L5" i="42"/>
  <c r="K5" i="42"/>
  <c r="J5" i="42"/>
  <c r="J38" i="42" s="1"/>
  <c r="I5" i="42"/>
  <c r="I38" i="42" s="1"/>
  <c r="H5" i="42"/>
  <c r="H38" i="42" s="1"/>
  <c r="G5" i="42"/>
  <c r="F5" i="42"/>
  <c r="E5" i="42"/>
  <c r="D5" i="42"/>
  <c r="E36" i="41"/>
  <c r="F36" i="41"/>
  <c r="G36" i="41"/>
  <c r="N35" i="41"/>
  <c r="O35" i="41"/>
  <c r="M34" i="41"/>
  <c r="L34" i="41"/>
  <c r="K34" i="41"/>
  <c r="J34" i="41"/>
  <c r="I34" i="41"/>
  <c r="H34" i="41"/>
  <c r="G34" i="41"/>
  <c r="F34" i="41"/>
  <c r="E34" i="41"/>
  <c r="D34" i="41"/>
  <c r="N33" i="41"/>
  <c r="O33" i="41"/>
  <c r="N32" i="41"/>
  <c r="O32" i="4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/>
  <c r="N27" i="41"/>
  <c r="O27" i="41"/>
  <c r="M26" i="41"/>
  <c r="L26" i="41"/>
  <c r="K26" i="41"/>
  <c r="J26" i="41"/>
  <c r="I26" i="41"/>
  <c r="H26" i="41"/>
  <c r="G26" i="41"/>
  <c r="F26" i="41"/>
  <c r="E26" i="41"/>
  <c r="D26" i="4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N22" i="41"/>
  <c r="O22" i="41" s="1"/>
  <c r="N21" i="41"/>
  <c r="O21" i="41"/>
  <c r="N20" i="41"/>
  <c r="O20" i="41" s="1"/>
  <c r="M19" i="41"/>
  <c r="N19" i="41" s="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/>
  <c r="N10" i="41"/>
  <c r="O10" i="41"/>
  <c r="N9" i="41"/>
  <c r="O9" i="41" s="1"/>
  <c r="N8" i="41"/>
  <c r="O8" i="41"/>
  <c r="N7" i="41"/>
  <c r="O7" i="41"/>
  <c r="N6" i="41"/>
  <c r="O6" i="41" s="1"/>
  <c r="M5" i="41"/>
  <c r="M36" i="41" s="1"/>
  <c r="L5" i="41"/>
  <c r="K5" i="41"/>
  <c r="K36" i="41" s="1"/>
  <c r="J5" i="41"/>
  <c r="J36" i="41" s="1"/>
  <c r="I5" i="41"/>
  <c r="H5" i="41"/>
  <c r="G5" i="41"/>
  <c r="F5" i="41"/>
  <c r="E5" i="41"/>
  <c r="D5" i="41"/>
  <c r="D36" i="41" s="1"/>
  <c r="J37" i="40"/>
  <c r="N36" i="40"/>
  <c r="O36" i="40"/>
  <c r="M35" i="40"/>
  <c r="L35" i="40"/>
  <c r="K35" i="40"/>
  <c r="J35" i="40"/>
  <c r="I35" i="40"/>
  <c r="H35" i="40"/>
  <c r="G35" i="40"/>
  <c r="F35" i="40"/>
  <c r="E35" i="40"/>
  <c r="D35" i="40"/>
  <c r="N34" i="40"/>
  <c r="O34" i="40"/>
  <c r="N33" i="40"/>
  <c r="O33" i="40" s="1"/>
  <c r="N32" i="40"/>
  <c r="O32" i="40"/>
  <c r="M31" i="40"/>
  <c r="N31" i="40" s="1"/>
  <c r="O31" i="40" s="1"/>
  <c r="L31" i="40"/>
  <c r="K31" i="40"/>
  <c r="J31" i="40"/>
  <c r="I31" i="40"/>
  <c r="H31" i="40"/>
  <c r="G31" i="40"/>
  <c r="F31" i="40"/>
  <c r="E31" i="40"/>
  <c r="D31" i="40"/>
  <c r="N30" i="40"/>
  <c r="O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/>
  <c r="N22" i="40"/>
  <c r="O22" i="40"/>
  <c r="N21" i="40"/>
  <c r="O21" i="40" s="1"/>
  <c r="N20" i="40"/>
  <c r="O20" i="40"/>
  <c r="M19" i="40"/>
  <c r="L19" i="40"/>
  <c r="K19" i="40"/>
  <c r="N19" i="40" s="1"/>
  <c r="O19" i="40" s="1"/>
  <c r="J19" i="40"/>
  <c r="I19" i="40"/>
  <c r="H19" i="40"/>
  <c r="G19" i="40"/>
  <c r="F19" i="40"/>
  <c r="E19" i="40"/>
  <c r="D19" i="40"/>
  <c r="N18" i="40"/>
  <c r="O18" i="40"/>
  <c r="N17" i="40"/>
  <c r="O17" i="40"/>
  <c r="N16" i="40"/>
  <c r="O16" i="40" s="1"/>
  <c r="N15" i="40"/>
  <c r="O15" i="40"/>
  <c r="N14" i="40"/>
  <c r="O14" i="40"/>
  <c r="M13" i="40"/>
  <c r="L13" i="40"/>
  <c r="K13" i="40"/>
  <c r="J13" i="40"/>
  <c r="I13" i="40"/>
  <c r="I37" i="40" s="1"/>
  <c r="H13" i="40"/>
  <c r="G13" i="40"/>
  <c r="N13" i="40" s="1"/>
  <c r="O13" i="40" s="1"/>
  <c r="F13" i="40"/>
  <c r="E13" i="40"/>
  <c r="D13" i="40"/>
  <c r="N12" i="40"/>
  <c r="O12" i="40"/>
  <c r="N11" i="40"/>
  <c r="O11" i="40" s="1"/>
  <c r="N10" i="40"/>
  <c r="O10" i="40"/>
  <c r="N9" i="40"/>
  <c r="O9" i="40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F37" i="40" s="1"/>
  <c r="E5" i="40"/>
  <c r="E37" i="40" s="1"/>
  <c r="D5" i="40"/>
  <c r="D37" i="40" s="1"/>
  <c r="D5" i="38"/>
  <c r="N5" i="38" s="1"/>
  <c r="O5" i="38" s="1"/>
  <c r="E5" i="38"/>
  <c r="F5" i="38"/>
  <c r="G5" i="38"/>
  <c r="H5" i="38"/>
  <c r="I5" i="38"/>
  <c r="I39" i="38" s="1"/>
  <c r="J5" i="38"/>
  <c r="K5" i="38"/>
  <c r="L5" i="38"/>
  <c r="L39" i="38" s="1"/>
  <c r="M5" i="38"/>
  <c r="N6" i="38"/>
  <c r="O6" i="38" s="1"/>
  <c r="N7" i="38"/>
  <c r="O7" i="38" s="1"/>
  <c r="N8" i="38"/>
  <c r="O8" i="38"/>
  <c r="N9" i="38"/>
  <c r="O9" i="38" s="1"/>
  <c r="N10" i="38"/>
  <c r="O10" i="38" s="1"/>
  <c r="N11" i="38"/>
  <c r="O11" i="38" s="1"/>
  <c r="N12" i="38"/>
  <c r="O12" i="38" s="1"/>
  <c r="N13" i="38"/>
  <c r="O13" i="38" s="1"/>
  <c r="D14" i="38"/>
  <c r="E14" i="38"/>
  <c r="F14" i="38"/>
  <c r="G14" i="38"/>
  <c r="H14" i="38"/>
  <c r="I14" i="38"/>
  <c r="J14" i="38"/>
  <c r="K14" i="38"/>
  <c r="L14" i="38"/>
  <c r="M14" i="38"/>
  <c r="N15" i="38"/>
  <c r="O15" i="38"/>
  <c r="N16" i="38"/>
  <c r="O16" i="38" s="1"/>
  <c r="N17" i="38"/>
  <c r="O17" i="38" s="1"/>
  <c r="N18" i="38"/>
  <c r="O18" i="38" s="1"/>
  <c r="N19" i="38"/>
  <c r="O19" i="38"/>
  <c r="D20" i="38"/>
  <c r="E20" i="38"/>
  <c r="F20" i="38"/>
  <c r="G20" i="38"/>
  <c r="H20" i="38"/>
  <c r="H39" i="38" s="1"/>
  <c r="I20" i="38"/>
  <c r="J20" i="38"/>
  <c r="K20" i="38"/>
  <c r="L20" i="38"/>
  <c r="M20" i="38"/>
  <c r="M39" i="38" s="1"/>
  <c r="N21" i="38"/>
  <c r="O21" i="38"/>
  <c r="N22" i="38"/>
  <c r="O22" i="38" s="1"/>
  <c r="N23" i="38"/>
  <c r="O23" i="38" s="1"/>
  <c r="N24" i="38"/>
  <c r="O24" i="38" s="1"/>
  <c r="N25" i="38"/>
  <c r="O25" i="38" s="1"/>
  <c r="N26" i="38"/>
  <c r="O26" i="38" s="1"/>
  <c r="D27" i="38"/>
  <c r="E27" i="38"/>
  <c r="F27" i="38"/>
  <c r="N27" i="38" s="1"/>
  <c r="O27" i="38" s="1"/>
  <c r="G27" i="38"/>
  <c r="H27" i="38"/>
  <c r="I27" i="38"/>
  <c r="J27" i="38"/>
  <c r="K27" i="38"/>
  <c r="L27" i="38"/>
  <c r="M27" i="38"/>
  <c r="N28" i="38"/>
  <c r="O28" i="38" s="1"/>
  <c r="N29" i="38"/>
  <c r="O29" i="38"/>
  <c r="D30" i="38"/>
  <c r="N30" i="38" s="1"/>
  <c r="O30" i="38" s="1"/>
  <c r="E30" i="38"/>
  <c r="E39" i="38" s="1"/>
  <c r="F30" i="38"/>
  <c r="G30" i="38"/>
  <c r="H30" i="38"/>
  <c r="I30" i="38"/>
  <c r="J30" i="38"/>
  <c r="K30" i="38"/>
  <c r="L30" i="38"/>
  <c r="M30" i="38"/>
  <c r="N31" i="38"/>
  <c r="O31" i="38"/>
  <c r="N32" i="38"/>
  <c r="O32" i="38"/>
  <c r="D33" i="38"/>
  <c r="E33" i="38"/>
  <c r="F33" i="38"/>
  <c r="G33" i="38"/>
  <c r="H33" i="38"/>
  <c r="I33" i="38"/>
  <c r="J33" i="38"/>
  <c r="K33" i="38"/>
  <c r="L33" i="38"/>
  <c r="M33" i="38"/>
  <c r="N34" i="38"/>
  <c r="O34" i="38"/>
  <c r="N35" i="38"/>
  <c r="O35" i="38" s="1"/>
  <c r="N36" i="38"/>
  <c r="O36" i="38" s="1"/>
  <c r="D37" i="38"/>
  <c r="E37" i="38"/>
  <c r="F37" i="38"/>
  <c r="G37" i="38"/>
  <c r="H37" i="38"/>
  <c r="I37" i="38"/>
  <c r="J37" i="38"/>
  <c r="K37" i="38"/>
  <c r="L37" i="38"/>
  <c r="M37" i="38"/>
  <c r="N38" i="38"/>
  <c r="O38" i="38" s="1"/>
  <c r="D5" i="33"/>
  <c r="E5" i="33"/>
  <c r="F5" i="33"/>
  <c r="G5" i="33"/>
  <c r="H5" i="33"/>
  <c r="I5" i="33"/>
  <c r="J5" i="33"/>
  <c r="K5" i="33"/>
  <c r="L5" i="33"/>
  <c r="M5" i="33"/>
  <c r="N6" i="33"/>
  <c r="O6" i="33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/>
  <c r="D13" i="33"/>
  <c r="D37" i="33" s="1"/>
  <c r="E13" i="33"/>
  <c r="E37" i="33" s="1"/>
  <c r="F13" i="33"/>
  <c r="G13" i="33"/>
  <c r="H13" i="33"/>
  <c r="I13" i="33"/>
  <c r="J13" i="33"/>
  <c r="K13" i="33"/>
  <c r="L13" i="33"/>
  <c r="M13" i="33"/>
  <c r="N14" i="33"/>
  <c r="O14" i="33"/>
  <c r="N15" i="33"/>
  <c r="O15" i="33" s="1"/>
  <c r="N16" i="33"/>
  <c r="O16" i="33" s="1"/>
  <c r="N17" i="33"/>
  <c r="O17" i="33" s="1"/>
  <c r="N18" i="33"/>
  <c r="O18" i="33" s="1"/>
  <c r="N19" i="33"/>
  <c r="O19" i="33"/>
  <c r="D20" i="33"/>
  <c r="E20" i="33"/>
  <c r="N20" i="33" s="1"/>
  <c r="O20" i="33" s="1"/>
  <c r="F20" i="33"/>
  <c r="G20" i="33"/>
  <c r="H20" i="33"/>
  <c r="I20" i="33"/>
  <c r="J20" i="33"/>
  <c r="K20" i="33"/>
  <c r="L20" i="33"/>
  <c r="M20" i="33"/>
  <c r="N21" i="33"/>
  <c r="O21" i="33"/>
  <c r="N22" i="33"/>
  <c r="O22" i="33" s="1"/>
  <c r="N23" i="33"/>
  <c r="O23" i="33" s="1"/>
  <c r="N24" i="33"/>
  <c r="O24" i="33" s="1"/>
  <c r="N25" i="33"/>
  <c r="O25" i="33" s="1"/>
  <c r="D26" i="33"/>
  <c r="N26" i="33" s="1"/>
  <c r="E26" i="33"/>
  <c r="F26" i="33"/>
  <c r="G26" i="33"/>
  <c r="H26" i="33"/>
  <c r="I26" i="33"/>
  <c r="J26" i="33"/>
  <c r="K26" i="33"/>
  <c r="L26" i="33"/>
  <c r="M26" i="33"/>
  <c r="N27" i="33"/>
  <c r="O27" i="33"/>
  <c r="D28" i="33"/>
  <c r="E28" i="33"/>
  <c r="F28" i="33"/>
  <c r="G28" i="33"/>
  <c r="H28" i="33"/>
  <c r="I28" i="33"/>
  <c r="J28" i="33"/>
  <c r="K28" i="33"/>
  <c r="L28" i="33"/>
  <c r="M28" i="33"/>
  <c r="N28" i="33"/>
  <c r="O28" i="33"/>
  <c r="N29" i="33"/>
  <c r="O29" i="33" s="1"/>
  <c r="N30" i="33"/>
  <c r="O30" i="33" s="1"/>
  <c r="D31" i="33"/>
  <c r="E31" i="33"/>
  <c r="F31" i="33"/>
  <c r="G31" i="33"/>
  <c r="H31" i="33"/>
  <c r="I31" i="33"/>
  <c r="J31" i="33"/>
  <c r="K31" i="33"/>
  <c r="L31" i="33"/>
  <c r="L37" i="33" s="1"/>
  <c r="M31" i="33"/>
  <c r="M37" i="33" s="1"/>
  <c r="N32" i="33"/>
  <c r="O32" i="33" s="1"/>
  <c r="N33" i="33"/>
  <c r="O33" i="33"/>
  <c r="N34" i="33"/>
  <c r="O34" i="33" s="1"/>
  <c r="D35" i="33"/>
  <c r="E35" i="33"/>
  <c r="F35" i="33"/>
  <c r="G35" i="33"/>
  <c r="H35" i="33"/>
  <c r="I35" i="33"/>
  <c r="J35" i="33"/>
  <c r="K35" i="33"/>
  <c r="L35" i="33"/>
  <c r="M35" i="33"/>
  <c r="N36" i="33"/>
  <c r="O36" i="33" s="1"/>
  <c r="I37" i="33"/>
  <c r="D5" i="34"/>
  <c r="E5" i="34"/>
  <c r="F5" i="34"/>
  <c r="F37" i="34" s="1"/>
  <c r="G5" i="34"/>
  <c r="H5" i="34"/>
  <c r="I5" i="34"/>
  <c r="J5" i="34"/>
  <c r="K5" i="34"/>
  <c r="L5" i="34"/>
  <c r="M5" i="34"/>
  <c r="N6" i="34"/>
  <c r="O6" i="34" s="1"/>
  <c r="N7" i="34"/>
  <c r="O7" i="34" s="1"/>
  <c r="N8" i="34"/>
  <c r="O8" i="34" s="1"/>
  <c r="N9" i="34"/>
  <c r="O9" i="34"/>
  <c r="N10" i="34"/>
  <c r="O10" i="34" s="1"/>
  <c r="N11" i="34"/>
  <c r="O11" i="34" s="1"/>
  <c r="N12" i="34"/>
  <c r="O12" i="34" s="1"/>
  <c r="D13" i="34"/>
  <c r="E13" i="34"/>
  <c r="F13" i="34"/>
  <c r="G13" i="34"/>
  <c r="H13" i="34"/>
  <c r="I13" i="34"/>
  <c r="I37" i="34" s="1"/>
  <c r="J13" i="34"/>
  <c r="J37" i="34" s="1"/>
  <c r="K13" i="34"/>
  <c r="L13" i="34"/>
  <c r="M13" i="34"/>
  <c r="N14" i="34"/>
  <c r="O14" i="34"/>
  <c r="N15" i="34"/>
  <c r="O15" i="34"/>
  <c r="N16" i="34"/>
  <c r="O16" i="34"/>
  <c r="N17" i="34"/>
  <c r="O17" i="34"/>
  <c r="N18" i="34"/>
  <c r="O18" i="34" s="1"/>
  <c r="N19" i="34"/>
  <c r="O19" i="34" s="1"/>
  <c r="D20" i="34"/>
  <c r="E20" i="34"/>
  <c r="F20" i="34"/>
  <c r="G20" i="34"/>
  <c r="H20" i="34"/>
  <c r="I20" i="34"/>
  <c r="N20" i="34" s="1"/>
  <c r="O20" i="34" s="1"/>
  <c r="J20" i="34"/>
  <c r="K20" i="34"/>
  <c r="L20" i="34"/>
  <c r="M20" i="34"/>
  <c r="N21" i="34"/>
  <c r="O21" i="34" s="1"/>
  <c r="N22" i="34"/>
  <c r="O22" i="34"/>
  <c r="N23" i="34"/>
  <c r="O23" i="34"/>
  <c r="N24" i="34"/>
  <c r="O24" i="34" s="1"/>
  <c r="N25" i="34"/>
  <c r="O25" i="34" s="1"/>
  <c r="D26" i="34"/>
  <c r="E26" i="34"/>
  <c r="F26" i="34"/>
  <c r="G26" i="34"/>
  <c r="H26" i="34"/>
  <c r="I26" i="34"/>
  <c r="J26" i="34"/>
  <c r="K26" i="34"/>
  <c r="L26" i="34"/>
  <c r="M26" i="34"/>
  <c r="N27" i="34"/>
  <c r="O27" i="34"/>
  <c r="D28" i="34"/>
  <c r="E28" i="34"/>
  <c r="F28" i="34"/>
  <c r="N28" i="34" s="1"/>
  <c r="O28" i="34" s="1"/>
  <c r="G28" i="34"/>
  <c r="H28" i="34"/>
  <c r="I28" i="34"/>
  <c r="J28" i="34"/>
  <c r="K28" i="34"/>
  <c r="L28" i="34"/>
  <c r="M28" i="34"/>
  <c r="N29" i="34"/>
  <c r="O29" i="34"/>
  <c r="N30" i="34"/>
  <c r="O30" i="34"/>
  <c r="D31" i="34"/>
  <c r="E31" i="34"/>
  <c r="F31" i="34"/>
  <c r="G31" i="34"/>
  <c r="H31" i="34"/>
  <c r="I31" i="34"/>
  <c r="J31" i="34"/>
  <c r="K31" i="34"/>
  <c r="L31" i="34"/>
  <c r="M31" i="34"/>
  <c r="N32" i="34"/>
  <c r="O32" i="34"/>
  <c r="N33" i="34"/>
  <c r="O33" i="34"/>
  <c r="N34" i="34"/>
  <c r="O34" i="34" s="1"/>
  <c r="D35" i="34"/>
  <c r="E35" i="34"/>
  <c r="F35" i="34"/>
  <c r="G35" i="34"/>
  <c r="H35" i="34"/>
  <c r="I35" i="34"/>
  <c r="J35" i="34"/>
  <c r="K35" i="34"/>
  <c r="L35" i="34"/>
  <c r="N35" i="34" s="1"/>
  <c r="O35" i="34" s="1"/>
  <c r="M35" i="34"/>
  <c r="N36" i="34"/>
  <c r="O36" i="34" s="1"/>
  <c r="D5" i="35"/>
  <c r="E5" i="35"/>
  <c r="F5" i="35"/>
  <c r="G5" i="35"/>
  <c r="H5" i="35"/>
  <c r="H36" i="35" s="1"/>
  <c r="I5" i="35"/>
  <c r="J5" i="35"/>
  <c r="J36" i="35" s="1"/>
  <c r="K5" i="35"/>
  <c r="K36" i="35" s="1"/>
  <c r="L5" i="35"/>
  <c r="M5" i="35"/>
  <c r="N6" i="35"/>
  <c r="O6" i="35" s="1"/>
  <c r="N7" i="35"/>
  <c r="O7" i="35" s="1"/>
  <c r="N8" i="35"/>
  <c r="O8" i="35"/>
  <c r="N9" i="35"/>
  <c r="O9" i="35" s="1"/>
  <c r="N10" i="35"/>
  <c r="O10" i="35"/>
  <c r="N11" i="35"/>
  <c r="O11" i="35" s="1"/>
  <c r="N12" i="35"/>
  <c r="O12" i="35" s="1"/>
  <c r="D13" i="35"/>
  <c r="N13" i="35" s="1"/>
  <c r="O13" i="35" s="1"/>
  <c r="E13" i="35"/>
  <c r="F13" i="35"/>
  <c r="G13" i="35"/>
  <c r="H13" i="35"/>
  <c r="I13" i="35"/>
  <c r="J13" i="35"/>
  <c r="K13" i="35"/>
  <c r="L13" i="35"/>
  <c r="M13" i="35"/>
  <c r="N14" i="35"/>
  <c r="O14" i="35" s="1"/>
  <c r="N15" i="35"/>
  <c r="O15" i="35" s="1"/>
  <c r="N16" i="35"/>
  <c r="O16" i="35" s="1"/>
  <c r="N17" i="35"/>
  <c r="O17" i="35" s="1"/>
  <c r="N18" i="35"/>
  <c r="O18" i="35" s="1"/>
  <c r="D19" i="35"/>
  <c r="E19" i="35"/>
  <c r="F19" i="35"/>
  <c r="G19" i="35"/>
  <c r="H19" i="35"/>
  <c r="I19" i="35"/>
  <c r="J19" i="35"/>
  <c r="K19" i="35"/>
  <c r="L19" i="35"/>
  <c r="M19" i="35"/>
  <c r="N20" i="35"/>
  <c r="O20" i="35" s="1"/>
  <c r="N21" i="35"/>
  <c r="O21" i="35" s="1"/>
  <c r="N22" i="35"/>
  <c r="O22" i="35" s="1"/>
  <c r="N23" i="35"/>
  <c r="O23" i="35"/>
  <c r="N24" i="35"/>
  <c r="O24" i="35"/>
  <c r="D25" i="35"/>
  <c r="E25" i="35"/>
  <c r="F25" i="35"/>
  <c r="G25" i="35"/>
  <c r="H25" i="35"/>
  <c r="I25" i="35"/>
  <c r="J25" i="35"/>
  <c r="K25" i="35"/>
  <c r="L25" i="35"/>
  <c r="M25" i="35"/>
  <c r="M36" i="35"/>
  <c r="N26" i="35"/>
  <c r="O26" i="35" s="1"/>
  <c r="D27" i="35"/>
  <c r="E27" i="35"/>
  <c r="E36" i="35" s="1"/>
  <c r="F27" i="35"/>
  <c r="G27" i="35"/>
  <c r="H27" i="35"/>
  <c r="I27" i="35"/>
  <c r="J27" i="35"/>
  <c r="K27" i="35"/>
  <c r="L27" i="35"/>
  <c r="M27" i="35"/>
  <c r="N28" i="35"/>
  <c r="O28" i="35"/>
  <c r="N29" i="35"/>
  <c r="O29" i="35"/>
  <c r="D30" i="35"/>
  <c r="E30" i="35"/>
  <c r="F30" i="35"/>
  <c r="G30" i="35"/>
  <c r="H30" i="35"/>
  <c r="I30" i="35"/>
  <c r="J30" i="35"/>
  <c r="K30" i="35"/>
  <c r="L30" i="35"/>
  <c r="M30" i="35"/>
  <c r="N31" i="35"/>
  <c r="O31" i="35"/>
  <c r="N32" i="35"/>
  <c r="O32" i="35" s="1"/>
  <c r="N33" i="35"/>
  <c r="O33" i="35" s="1"/>
  <c r="D34" i="35"/>
  <c r="E34" i="35"/>
  <c r="F34" i="35"/>
  <c r="G34" i="35"/>
  <c r="H34" i="35"/>
  <c r="I34" i="35"/>
  <c r="J34" i="35"/>
  <c r="K34" i="35"/>
  <c r="N34" i="35" s="1"/>
  <c r="O34" i="35" s="1"/>
  <c r="L34" i="35"/>
  <c r="M34" i="35"/>
  <c r="N35" i="35"/>
  <c r="O35" i="35" s="1"/>
  <c r="D5" i="36"/>
  <c r="E5" i="36"/>
  <c r="N5" i="36" s="1"/>
  <c r="O5" i="36" s="1"/>
  <c r="F5" i="36"/>
  <c r="F38" i="36" s="1"/>
  <c r="G5" i="36"/>
  <c r="G38" i="36" s="1"/>
  <c r="H5" i="36"/>
  <c r="I5" i="36"/>
  <c r="J5" i="36"/>
  <c r="K5" i="36"/>
  <c r="L5" i="36"/>
  <c r="M5" i="36"/>
  <c r="N6" i="36"/>
  <c r="O6" i="36"/>
  <c r="N7" i="36"/>
  <c r="O7" i="36"/>
  <c r="N8" i="36"/>
  <c r="O8" i="36"/>
  <c r="N9" i="36"/>
  <c r="O9" i="36" s="1"/>
  <c r="N10" i="36"/>
  <c r="O10" i="36" s="1"/>
  <c r="N11" i="36"/>
  <c r="O11" i="36" s="1"/>
  <c r="N12" i="36"/>
  <c r="O12" i="36"/>
  <c r="D13" i="36"/>
  <c r="N13" i="36" s="1"/>
  <c r="O13" i="36" s="1"/>
  <c r="E13" i="36"/>
  <c r="F13" i="36"/>
  <c r="G13" i="36"/>
  <c r="H13" i="36"/>
  <c r="I13" i="36"/>
  <c r="I38" i="36" s="1"/>
  <c r="J13" i="36"/>
  <c r="K13" i="36"/>
  <c r="L13" i="36"/>
  <c r="M13" i="36"/>
  <c r="N14" i="36"/>
  <c r="O14" i="36"/>
  <c r="N15" i="36"/>
  <c r="O15" i="36" s="1"/>
  <c r="N16" i="36"/>
  <c r="O16" i="36" s="1"/>
  <c r="N17" i="36"/>
  <c r="O17" i="36" s="1"/>
  <c r="N18" i="36"/>
  <c r="O18" i="36"/>
  <c r="N19" i="36"/>
  <c r="O19" i="36" s="1"/>
  <c r="D20" i="36"/>
  <c r="E20" i="36"/>
  <c r="F20" i="36"/>
  <c r="G20" i="36"/>
  <c r="H20" i="36"/>
  <c r="I20" i="36"/>
  <c r="J20" i="36"/>
  <c r="K20" i="36"/>
  <c r="K38" i="36" s="1"/>
  <c r="L20" i="36"/>
  <c r="L38" i="36" s="1"/>
  <c r="M20" i="36"/>
  <c r="M38" i="36" s="1"/>
  <c r="N21" i="36"/>
  <c r="O21" i="36" s="1"/>
  <c r="N22" i="36"/>
  <c r="O22" i="36" s="1"/>
  <c r="N23" i="36"/>
  <c r="O23" i="36" s="1"/>
  <c r="N24" i="36"/>
  <c r="O24" i="36"/>
  <c r="N25" i="36"/>
  <c r="O25" i="36"/>
  <c r="N26" i="36"/>
  <c r="O26" i="36"/>
  <c r="D27" i="36"/>
  <c r="E27" i="36"/>
  <c r="F27" i="36"/>
  <c r="G27" i="36"/>
  <c r="H27" i="36"/>
  <c r="I27" i="36"/>
  <c r="N27" i="36" s="1"/>
  <c r="O27" i="36" s="1"/>
  <c r="J27" i="36"/>
  <c r="K27" i="36"/>
  <c r="L27" i="36"/>
  <c r="M27" i="36"/>
  <c r="N28" i="36"/>
  <c r="O28" i="36" s="1"/>
  <c r="D29" i="36"/>
  <c r="N29" i="36" s="1"/>
  <c r="O29" i="36" s="1"/>
  <c r="E29" i="36"/>
  <c r="F29" i="36"/>
  <c r="G29" i="36"/>
  <c r="H29" i="36"/>
  <c r="H38" i="36" s="1"/>
  <c r="I29" i="36"/>
  <c r="J29" i="36"/>
  <c r="K29" i="36"/>
  <c r="L29" i="36"/>
  <c r="M29" i="36"/>
  <c r="N30" i="36"/>
  <c r="O30" i="36" s="1"/>
  <c r="N31" i="36"/>
  <c r="O31" i="36" s="1"/>
  <c r="D32" i="36"/>
  <c r="N32" i="36"/>
  <c r="O32" i="36" s="1"/>
  <c r="E32" i="36"/>
  <c r="F32" i="36"/>
  <c r="G32" i="36"/>
  <c r="H32" i="36"/>
  <c r="I32" i="36"/>
  <c r="J32" i="36"/>
  <c r="K32" i="36"/>
  <c r="L32" i="36"/>
  <c r="M32" i="36"/>
  <c r="N33" i="36"/>
  <c r="O33" i="36"/>
  <c r="N34" i="36"/>
  <c r="O34" i="36" s="1"/>
  <c r="N35" i="36"/>
  <c r="O35" i="36" s="1"/>
  <c r="D36" i="36"/>
  <c r="E36" i="36"/>
  <c r="F36" i="36"/>
  <c r="G36" i="36"/>
  <c r="H36" i="36"/>
  <c r="I36" i="36"/>
  <c r="J36" i="36"/>
  <c r="K36" i="36"/>
  <c r="L36" i="36"/>
  <c r="M36" i="36"/>
  <c r="N37" i="36"/>
  <c r="O37" i="36" s="1"/>
  <c r="D5" i="37"/>
  <c r="E5" i="37"/>
  <c r="F5" i="37"/>
  <c r="F39" i="37" s="1"/>
  <c r="G5" i="37"/>
  <c r="G39" i="37" s="1"/>
  <c r="H5" i="37"/>
  <c r="H39" i="37" s="1"/>
  <c r="I5" i="37"/>
  <c r="J5" i="37"/>
  <c r="K5" i="37"/>
  <c r="L5" i="37"/>
  <c r="L39" i="37" s="1"/>
  <c r="M5" i="37"/>
  <c r="N6" i="37"/>
  <c r="O6" i="37" s="1"/>
  <c r="N7" i="37"/>
  <c r="O7" i="37"/>
  <c r="N8" i="37"/>
  <c r="O8" i="37"/>
  <c r="N9" i="37"/>
  <c r="O9" i="37" s="1"/>
  <c r="N10" i="37"/>
  <c r="O10" i="37"/>
  <c r="N11" i="37"/>
  <c r="O11" i="37"/>
  <c r="N12" i="37"/>
  <c r="O12" i="37" s="1"/>
  <c r="D13" i="37"/>
  <c r="E13" i="37"/>
  <c r="F13" i="37"/>
  <c r="G13" i="37"/>
  <c r="N13" i="37" s="1"/>
  <c r="O13" i="37" s="1"/>
  <c r="H13" i="37"/>
  <c r="I13" i="37"/>
  <c r="J13" i="37"/>
  <c r="K13" i="37"/>
  <c r="K39" i="37" s="1"/>
  <c r="L13" i="37"/>
  <c r="M13" i="37"/>
  <c r="N14" i="37"/>
  <c r="O14" i="37"/>
  <c r="N15" i="37"/>
  <c r="O15" i="37"/>
  <c r="N16" i="37"/>
  <c r="O16" i="37" s="1"/>
  <c r="N17" i="37"/>
  <c r="O17" i="37" s="1"/>
  <c r="N18" i="37"/>
  <c r="O18" i="37" s="1"/>
  <c r="D19" i="37"/>
  <c r="E19" i="37"/>
  <c r="F19" i="37"/>
  <c r="G19" i="37"/>
  <c r="H19" i="37"/>
  <c r="I19" i="37"/>
  <c r="J19" i="37"/>
  <c r="K19" i="37"/>
  <c r="L19" i="37"/>
  <c r="M19" i="37"/>
  <c r="N20" i="37"/>
  <c r="O20" i="37" s="1"/>
  <c r="N21" i="37"/>
  <c r="O21" i="37"/>
  <c r="N22" i="37"/>
  <c r="O22" i="37"/>
  <c r="N23" i="37"/>
  <c r="O23" i="37" s="1"/>
  <c r="N24" i="37"/>
  <c r="O24" i="37"/>
  <c r="N25" i="37"/>
  <c r="O25" i="37"/>
  <c r="D26" i="37"/>
  <c r="N26" i="37" s="1"/>
  <c r="O26" i="37" s="1"/>
  <c r="E26" i="37"/>
  <c r="F26" i="37"/>
  <c r="G26" i="37"/>
  <c r="H26" i="37"/>
  <c r="I26" i="37"/>
  <c r="J26" i="37"/>
  <c r="K26" i="37"/>
  <c r="L26" i="37"/>
  <c r="M26" i="37"/>
  <c r="N27" i="37"/>
  <c r="O27" i="37" s="1"/>
  <c r="D28" i="37"/>
  <c r="E28" i="37"/>
  <c r="N28" i="37" s="1"/>
  <c r="O28" i="37" s="1"/>
  <c r="F28" i="37"/>
  <c r="G28" i="37"/>
  <c r="H28" i="37"/>
  <c r="I28" i="37"/>
  <c r="J28" i="37"/>
  <c r="K28" i="37"/>
  <c r="L28" i="37"/>
  <c r="M28" i="37"/>
  <c r="N29" i="37"/>
  <c r="O29" i="37"/>
  <c r="N30" i="37"/>
  <c r="O30" i="37"/>
  <c r="N31" i="37"/>
  <c r="O31" i="37" s="1"/>
  <c r="D32" i="37"/>
  <c r="E32" i="37"/>
  <c r="N32" i="37" s="1"/>
  <c r="O32" i="37" s="1"/>
  <c r="F32" i="37"/>
  <c r="G32" i="37"/>
  <c r="H32" i="37"/>
  <c r="I32" i="37"/>
  <c r="J32" i="37"/>
  <c r="K32" i="37"/>
  <c r="L32" i="37"/>
  <c r="M32" i="37"/>
  <c r="N33" i="37"/>
  <c r="O33" i="37"/>
  <c r="N34" i="37"/>
  <c r="O34" i="37"/>
  <c r="N35" i="37"/>
  <c r="O35" i="37" s="1"/>
  <c r="D36" i="37"/>
  <c r="E36" i="37"/>
  <c r="F36" i="37"/>
  <c r="G36" i="37"/>
  <c r="N36" i="37" s="1"/>
  <c r="O36" i="37" s="1"/>
  <c r="H36" i="37"/>
  <c r="I36" i="37"/>
  <c r="J36" i="37"/>
  <c r="K36" i="37"/>
  <c r="L36" i="37"/>
  <c r="M36" i="37"/>
  <c r="N37" i="37"/>
  <c r="O37" i="37"/>
  <c r="N38" i="37"/>
  <c r="O38" i="37"/>
  <c r="I39" i="37"/>
  <c r="J39" i="37"/>
  <c r="M39" i="37"/>
  <c r="D5" i="39"/>
  <c r="D38" i="39" s="1"/>
  <c r="E5" i="39"/>
  <c r="F5" i="39"/>
  <c r="G5" i="39"/>
  <c r="H5" i="39"/>
  <c r="I5" i="39"/>
  <c r="J5" i="39"/>
  <c r="K5" i="39"/>
  <c r="L5" i="39"/>
  <c r="L38" i="39" s="1"/>
  <c r="M5" i="39"/>
  <c r="M38" i="39"/>
  <c r="N6" i="39"/>
  <c r="O6" i="39" s="1"/>
  <c r="N7" i="39"/>
  <c r="O7" i="39"/>
  <c r="N8" i="39"/>
  <c r="O8" i="39"/>
  <c r="N9" i="39"/>
  <c r="O9" i="39" s="1"/>
  <c r="N10" i="39"/>
  <c r="O10" i="39"/>
  <c r="N11" i="39"/>
  <c r="O11" i="39"/>
  <c r="N12" i="39"/>
  <c r="O12" i="39" s="1"/>
  <c r="D13" i="39"/>
  <c r="E13" i="39"/>
  <c r="N13" i="39" s="1"/>
  <c r="F13" i="39"/>
  <c r="G13" i="39"/>
  <c r="H13" i="39"/>
  <c r="I13" i="39"/>
  <c r="J13" i="39"/>
  <c r="K13" i="39"/>
  <c r="L13" i="39"/>
  <c r="M13" i="39"/>
  <c r="N14" i="39"/>
  <c r="O14" i="39" s="1"/>
  <c r="N15" i="39"/>
  <c r="O15" i="39"/>
  <c r="N16" i="39"/>
  <c r="O16" i="39"/>
  <c r="N17" i="39"/>
  <c r="O17" i="39" s="1"/>
  <c r="N18" i="39"/>
  <c r="O18" i="39" s="1"/>
  <c r="D19" i="39"/>
  <c r="N19" i="39" s="1"/>
  <c r="O19" i="39" s="1"/>
  <c r="E19" i="39"/>
  <c r="F19" i="39"/>
  <c r="G19" i="39"/>
  <c r="H19" i="39"/>
  <c r="I19" i="39"/>
  <c r="J19" i="39"/>
  <c r="K19" i="39"/>
  <c r="L19" i="39"/>
  <c r="M19" i="39"/>
  <c r="N20" i="39"/>
  <c r="O20" i="39"/>
  <c r="N21" i="39"/>
  <c r="O21" i="39" s="1"/>
  <c r="N22" i="39"/>
  <c r="O22" i="39"/>
  <c r="N23" i="39"/>
  <c r="O23" i="39"/>
  <c r="N24" i="39"/>
  <c r="O24" i="39" s="1"/>
  <c r="N25" i="39"/>
  <c r="O25" i="39" s="1"/>
  <c r="D26" i="39"/>
  <c r="E26" i="39"/>
  <c r="F26" i="39"/>
  <c r="G26" i="39"/>
  <c r="H26" i="39"/>
  <c r="I26" i="39"/>
  <c r="N26" i="39" s="1"/>
  <c r="O26" i="39" s="1"/>
  <c r="J26" i="39"/>
  <c r="K26" i="39"/>
  <c r="L26" i="39"/>
  <c r="M26" i="39"/>
  <c r="N27" i="39"/>
  <c r="O27" i="39"/>
  <c r="D28" i="39"/>
  <c r="E28" i="39"/>
  <c r="F28" i="39"/>
  <c r="G28" i="39"/>
  <c r="H28" i="39"/>
  <c r="I28" i="39"/>
  <c r="J28" i="39"/>
  <c r="K28" i="39"/>
  <c r="K38" i="39" s="1"/>
  <c r="L28" i="39"/>
  <c r="M28" i="39"/>
  <c r="N29" i="39"/>
  <c r="O29" i="39" s="1"/>
  <c r="N30" i="39"/>
  <c r="O30" i="39"/>
  <c r="D31" i="39"/>
  <c r="E31" i="39"/>
  <c r="F31" i="39"/>
  <c r="G31" i="39"/>
  <c r="H31" i="39"/>
  <c r="I31" i="39"/>
  <c r="N31" i="39" s="1"/>
  <c r="O31" i="39" s="1"/>
  <c r="J31" i="39"/>
  <c r="K31" i="39"/>
  <c r="L31" i="39"/>
  <c r="M31" i="39"/>
  <c r="N32" i="39"/>
  <c r="O32" i="39"/>
  <c r="N33" i="39"/>
  <c r="O33" i="39"/>
  <c r="N34" i="39"/>
  <c r="O34" i="39" s="1"/>
  <c r="D35" i="39"/>
  <c r="E35" i="39"/>
  <c r="F35" i="39"/>
  <c r="F38" i="39" s="1"/>
  <c r="G35" i="39"/>
  <c r="G38" i="39" s="1"/>
  <c r="H35" i="39"/>
  <c r="H38" i="39" s="1"/>
  <c r="I35" i="39"/>
  <c r="J35" i="39"/>
  <c r="K35" i="39"/>
  <c r="L35" i="39"/>
  <c r="M35" i="39"/>
  <c r="N36" i="39"/>
  <c r="O36" i="39" s="1"/>
  <c r="N37" i="39"/>
  <c r="O37" i="39"/>
  <c r="N35" i="39"/>
  <c r="O35" i="39" s="1"/>
  <c r="O13" i="39"/>
  <c r="E38" i="36"/>
  <c r="N35" i="33"/>
  <c r="O35" i="33" s="1"/>
  <c r="H37" i="33"/>
  <c r="N5" i="33"/>
  <c r="O5" i="33" s="1"/>
  <c r="N33" i="38"/>
  <c r="O33" i="38" s="1"/>
  <c r="N30" i="35"/>
  <c r="O30" i="35" s="1"/>
  <c r="N13" i="34"/>
  <c r="O13" i="34" s="1"/>
  <c r="O26" i="33"/>
  <c r="N20" i="38"/>
  <c r="O20" i="38"/>
  <c r="N28" i="40"/>
  <c r="O28" i="40" s="1"/>
  <c r="N26" i="40"/>
  <c r="O26" i="40" s="1"/>
  <c r="N34" i="41"/>
  <c r="O34" i="41"/>
  <c r="N24" i="41"/>
  <c r="O24" i="41"/>
  <c r="N30" i="41"/>
  <c r="O30" i="41" s="1"/>
  <c r="O19" i="41"/>
  <c r="N5" i="41"/>
  <c r="O5" i="41" s="1"/>
  <c r="N27" i="42"/>
  <c r="O27" i="42" s="1"/>
  <c r="O32" i="42"/>
  <c r="N20" i="42"/>
  <c r="O20" i="42"/>
  <c r="N13" i="42"/>
  <c r="O13" i="42" s="1"/>
  <c r="O27" i="43"/>
  <c r="N32" i="43"/>
  <c r="O32" i="43" s="1"/>
  <c r="N29" i="43"/>
  <c r="O29" i="43"/>
  <c r="N20" i="43"/>
  <c r="O20" i="43" s="1"/>
  <c r="O13" i="43"/>
  <c r="N36" i="44"/>
  <c r="O36" i="44"/>
  <c r="O20" i="44"/>
  <c r="N5" i="44"/>
  <c r="O5" i="44"/>
  <c r="N27" i="45"/>
  <c r="O27" i="45" s="1"/>
  <c r="O32" i="45"/>
  <c r="N20" i="45"/>
  <c r="O20" i="45"/>
  <c r="N13" i="45"/>
  <c r="O13" i="45"/>
  <c r="O27" i="46"/>
  <c r="N29" i="46"/>
  <c r="O29" i="46"/>
  <c r="N36" i="46"/>
  <c r="O36" i="46" s="1"/>
  <c r="N32" i="46"/>
  <c r="O32" i="46"/>
  <c r="N20" i="46"/>
  <c r="O20" i="46" s="1"/>
  <c r="N5" i="46"/>
  <c r="O5" i="46"/>
  <c r="O36" i="47"/>
  <c r="P36" i="47" s="1"/>
  <c r="O27" i="47"/>
  <c r="P27" i="47"/>
  <c r="O13" i="47"/>
  <c r="P13" i="47"/>
  <c r="O5" i="47"/>
  <c r="P5" i="47" s="1"/>
  <c r="O38" i="48" l="1"/>
  <c r="P38" i="48" s="1"/>
  <c r="N37" i="33"/>
  <c r="O37" i="33" s="1"/>
  <c r="E39" i="37"/>
  <c r="N19" i="35"/>
  <c r="O19" i="35" s="1"/>
  <c r="N31" i="33"/>
  <c r="O31" i="33" s="1"/>
  <c r="I36" i="41"/>
  <c r="N31" i="34"/>
  <c r="O31" i="34" s="1"/>
  <c r="H36" i="41"/>
  <c r="N36" i="41" s="1"/>
  <c r="O36" i="41" s="1"/>
  <c r="I36" i="35"/>
  <c r="H37" i="34"/>
  <c r="N13" i="33"/>
  <c r="O13" i="33" s="1"/>
  <c r="N5" i="40"/>
  <c r="O5" i="40" s="1"/>
  <c r="G37" i="40"/>
  <c r="N37" i="40" s="1"/>
  <c r="O37" i="40" s="1"/>
  <c r="D38" i="42"/>
  <c r="L38" i="45"/>
  <c r="M38" i="46"/>
  <c r="N38" i="46" s="1"/>
  <c r="O38" i="46" s="1"/>
  <c r="J38" i="47"/>
  <c r="O38" i="47" s="1"/>
  <c r="P38" i="47" s="1"/>
  <c r="N5" i="37"/>
  <c r="O5" i="37" s="1"/>
  <c r="N36" i="36"/>
  <c r="O36" i="36" s="1"/>
  <c r="N26" i="34"/>
  <c r="O26" i="34" s="1"/>
  <c r="G37" i="34"/>
  <c r="K37" i="33"/>
  <c r="N37" i="38"/>
  <c r="O37" i="38" s="1"/>
  <c r="K39" i="38"/>
  <c r="H37" i="40"/>
  <c r="N36" i="42"/>
  <c r="O36" i="42" s="1"/>
  <c r="F39" i="38"/>
  <c r="N14" i="38"/>
  <c r="O14" i="38" s="1"/>
  <c r="N5" i="45"/>
  <c r="O5" i="45" s="1"/>
  <c r="I38" i="39"/>
  <c r="D39" i="37"/>
  <c r="N39" i="37" s="1"/>
  <c r="O39" i="37" s="1"/>
  <c r="G36" i="35"/>
  <c r="N5" i="35"/>
  <c r="O5" i="35" s="1"/>
  <c r="M37" i="34"/>
  <c r="J37" i="33"/>
  <c r="J39" i="38"/>
  <c r="L36" i="41"/>
  <c r="F38" i="44"/>
  <c r="D38" i="36"/>
  <c r="L37" i="34"/>
  <c r="K37" i="40"/>
  <c r="M38" i="47"/>
  <c r="D36" i="35"/>
  <c r="N36" i="35" s="1"/>
  <c r="O36" i="35" s="1"/>
  <c r="N25" i="35"/>
  <c r="O25" i="35" s="1"/>
  <c r="J38" i="39"/>
  <c r="N28" i="39"/>
  <c r="O28" i="39" s="1"/>
  <c r="K37" i="34"/>
  <c r="N5" i="34"/>
  <c r="O5" i="34" s="1"/>
  <c r="F37" i="33"/>
  <c r="K38" i="43"/>
  <c r="N19" i="37"/>
  <c r="O19" i="37" s="1"/>
  <c r="N20" i="36"/>
  <c r="O20" i="36" s="1"/>
  <c r="G37" i="33"/>
  <c r="D39" i="38"/>
  <c r="N39" i="38" s="1"/>
  <c r="O39" i="38" s="1"/>
  <c r="L37" i="40"/>
  <c r="E38" i="43"/>
  <c r="N38" i="43" s="1"/>
  <c r="O38" i="43" s="1"/>
  <c r="E38" i="45"/>
  <c r="K38" i="47"/>
  <c r="N5" i="42"/>
  <c r="O5" i="42" s="1"/>
  <c r="E38" i="39"/>
  <c r="N38" i="39" s="1"/>
  <c r="O38" i="39" s="1"/>
  <c r="J38" i="36"/>
  <c r="M37" i="40"/>
  <c r="N35" i="40"/>
  <c r="O35" i="40" s="1"/>
  <c r="N26" i="41"/>
  <c r="O26" i="41" s="1"/>
  <c r="N5" i="43"/>
  <c r="O5" i="43" s="1"/>
  <c r="M38" i="43"/>
  <c r="D38" i="44"/>
  <c r="N38" i="44" s="1"/>
  <c r="O38" i="44" s="1"/>
  <c r="N5" i="39"/>
  <c r="O5" i="39" s="1"/>
  <c r="L36" i="35"/>
  <c r="E37" i="34"/>
  <c r="K38" i="42"/>
  <c r="K38" i="45"/>
  <c r="N38" i="45" s="1"/>
  <c r="O38" i="45" s="1"/>
  <c r="F36" i="35"/>
  <c r="N27" i="35"/>
  <c r="O27" i="35" s="1"/>
  <c r="D37" i="34"/>
  <c r="G39" i="38"/>
  <c r="N14" i="41"/>
  <c r="O14" i="41" s="1"/>
  <c r="N29" i="44"/>
  <c r="O29" i="44" s="1"/>
  <c r="N37" i="34" l="1"/>
  <c r="O37" i="34" s="1"/>
  <c r="N38" i="36"/>
  <c r="O38" i="36" s="1"/>
  <c r="N38" i="42"/>
  <c r="O38" i="42" s="1"/>
</calcChain>
</file>

<file path=xl/sharedStrings.xml><?xml version="1.0" encoding="utf-8"?>
<sst xmlns="http://schemas.openxmlformats.org/spreadsheetml/2006/main" count="916" uniqueCount="103">
  <si>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</si>
  <si>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</si>
  <si>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</si>
  <si>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</si>
  <si>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</si>
  <si>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</si>
  <si>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</si>
  <si>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</si>
  <si>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</si>
  <si>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</si>
  <si>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</si>
  <si>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</si>
  <si>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</si>
  <si>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</si>
  <si>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</si>
  <si>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</si>
  <si>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</si>
  <si>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</si>
  <si>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</si>
  <si>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</si>
  <si>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</si>
  <si>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</si>
  <si>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</si>
  <si>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</si>
  <si>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</si>
  <si>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</si>
  <si>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</si>
  <si>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</si>
  <si>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</si>
  <si>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</si>
  <si>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</si>
  <si>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Ambulance and Rescue Services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</si>
  <si>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</si>
  <si>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</si>
  <si>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</si>
  <si>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</si>
  <si>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</si>
  <si>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</si>
  <si>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</si>
  <si>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</si>
  <si>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</si>
  <si>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</si>
  <si>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Industry Development</t>
  </si>
  <si>
    <t>Housing and Urban Development</t>
  </si>
  <si>
    <t>Culture / Recreation</t>
  </si>
  <si>
    <t>Libraries</t>
  </si>
  <si>
    <t>Parks and Recreation</t>
  </si>
  <si>
    <t>Cultural Services</t>
  </si>
  <si>
    <t>Inter-Fund Group Transfers Out</t>
  </si>
  <si>
    <t>Other Uses and Non-Operating</t>
  </si>
  <si>
    <t>2009 Municipal Population:</t>
  </si>
  <si>
    <t>Plantation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</si>
  <si>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</si>
  <si>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</si>
  <si>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</si>
  <si>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</si>
  <si>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Gas Utility Services</t>
  </si>
  <si>
    <t>2011 Municipal Population:</t>
  </si>
  <si>
    <t>Local Fiscal Year Ended September 30, 2012</t>
  </si>
  <si>
    <t>Water-Sewer Combination Services</t>
  </si>
  <si>
    <t>2012 Municipal Population:</t>
  </si>
  <si>
    <t>Local Fiscal Year Ended September 30, 2013</t>
  </si>
  <si>
    <t>Other Economic Environment</t>
  </si>
  <si>
    <t>Payment to Refunded Bond Escrow Agent</t>
  </si>
  <si>
    <t>2013 Municipal Population:</t>
  </si>
  <si>
    <t>Local Fiscal Year Ended September 30, 2008</t>
  </si>
  <si>
    <t>Legal Counsel</t>
  </si>
  <si>
    <t>Other Transportation Systems / Services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</si>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</sst>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SUM(D6:D12)</f>
        <v>21539584</v>
      </c>
      <c r="E5" s="26">
        <f>SUM(E6:E12)</f>
        <v>249624</v>
      </c>
      <c r="F5" s="26">
        <f>SUM(F6:F12)</f>
        <v>5785209</v>
      </c>
      <c r="G5" s="26">
        <f>SUM(G6:G12)</f>
        <v>236019</v>
      </c>
      <c r="H5" s="26">
        <f>SUM(H6:H12)</f>
        <v>0</v>
      </c>
      <c r="I5" s="26">
        <f>SUM(I6:I12)</f>
        <v>0</v>
      </c>
      <c r="J5" s="26">
        <f>SUM(J6:J12)</f>
        <v>0</v>
      </c>
      <c r="K5" s="26">
        <f>SUM(K6:K12)</f>
        <v>30790037</v>
      </c>
      <c r="L5" s="26">
        <f>SUM(L6:L12)</f>
        <v>0</v>
      </c>
      <c r="M5" s="26">
        <f>SUM(M6:M12)</f>
        <v>0</v>
      </c>
      <c r="N5" s="26">
        <f>SUM(N6:N12)</f>
        <v>0</v>
      </c>
      <c r="O5" s="27">
        <f>SUM(D5:N5)</f>
        <v>58600473</v>
      </c>
      <c r="P5" s="32">
        <f>(O5/P$40)</f>
        <v>614.95044756697769</v>
      </c>
      <c r="Q5" s="6"/>
    </row>
    <row r="6" spans="1:134">
      <c r="A6" s="12"/>
      <c r="B6" s="44">
        <v>511</v>
      </c>
      <c r="C6" s="20" t="s">
        <v>19</v>
      </c>
      <c r="D6" s="46">
        <v>490447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490447</v>
      </c>
      <c r="P6" s="47">
        <f>(O6/P$40)</f>
        <v>5.1467264122233534</v>
      </c>
      <c r="Q6" s="9"/>
    </row>
    <row r="7" spans="1:134">
      <c r="A7" s="12"/>
      <c r="B7" s="44">
        <v>512</v>
      </c>
      <c r="C7" s="20" t="s">
        <v>20</v>
      </c>
      <c r="D7" s="46">
        <v>2208977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2208977</v>
      </c>
      <c r="P7" s="47">
        <f>(O7/P$40)</f>
        <v>23.180894714197265</v>
      </c>
      <c r="Q7" s="9"/>
    </row>
    <row r="8" spans="1:134">
      <c r="A8" s="12"/>
      <c r="B8" s="44">
        <v>513</v>
      </c>
      <c r="C8" s="20" t="s">
        <v>21</v>
      </c>
      <c r="D8" s="46">
        <v>8078261</v>
      </c>
      <c r="E8" s="46">
        <v>246856</v>
      </c>
      <c r="F8" s="46">
        <v>448</v>
      </c>
      <c r="G8" s="46">
        <v>4762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8330327</v>
      </c>
      <c r="P8" s="47">
        <f>(O8/P$40)</f>
        <v>87.418037001668537</v>
      </c>
      <c r="Q8" s="9"/>
    </row>
    <row r="9" spans="1:134">
      <c r="A9" s="12"/>
      <c r="B9" s="44">
        <v>515</v>
      </c>
      <c r="C9" s="20" t="s">
        <v>22</v>
      </c>
      <c r="D9" s="46">
        <v>1915387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1915387</v>
      </c>
      <c r="P9" s="47">
        <f>(O9/P$40)</f>
        <v>20.099975863914452</v>
      </c>
      <c r="Q9" s="9"/>
    </row>
    <row r="10" spans="1:134">
      <c r="A10" s="12"/>
      <c r="B10" s="44">
        <v>517</v>
      </c>
      <c r="C10" s="20" t="s">
        <v>23</v>
      </c>
      <c r="D10" s="46">
        <v>885000</v>
      </c>
      <c r="E10" s="46">
        <v>0</v>
      </c>
      <c r="F10" s="46">
        <v>5784761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6669761</v>
      </c>
      <c r="P10" s="47">
        <f>(O10/P$40)</f>
        <v>69.992140031271973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30790037</v>
      </c>
      <c r="L11" s="46">
        <v>0</v>
      </c>
      <c r="M11" s="46">
        <v>0</v>
      </c>
      <c r="N11" s="46">
        <v>0</v>
      </c>
      <c r="O11" s="46">
        <f t="shared" si="0"/>
        <v>30790037</v>
      </c>
      <c r="P11" s="47">
        <f>(O11/P$40)</f>
        <v>323.1091160945715</v>
      </c>
      <c r="Q11" s="9"/>
    </row>
    <row r="12" spans="1:134">
      <c r="A12" s="12"/>
      <c r="B12" s="44">
        <v>519</v>
      </c>
      <c r="C12" s="20" t="s">
        <v>25</v>
      </c>
      <c r="D12" s="46">
        <v>7961512</v>
      </c>
      <c r="E12" s="46">
        <v>2768</v>
      </c>
      <c r="F12" s="46">
        <v>0</v>
      </c>
      <c r="G12" s="46">
        <v>231257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8195537</v>
      </c>
      <c r="P12" s="47">
        <f>(O12/P$40)</f>
        <v>86.003557449130582</v>
      </c>
      <c r="Q12" s="9"/>
    </row>
    <row r="13" spans="1:134" ht="15.75">
      <c r="A13" s="28" t="s">
        <v>26</v>
      </c>
      <c r="B13" s="29"/>
      <c r="C13" s="30"/>
      <c r="D13" s="31">
        <f>SUM(D14:D19)</f>
        <v>63142926</v>
      </c>
      <c r="E13" s="31">
        <f>SUM(E14:E19)</f>
        <v>7145238</v>
      </c>
      <c r="F13" s="31">
        <f>SUM(F14:F19)</f>
        <v>0</v>
      </c>
      <c r="G13" s="31">
        <f>SUM(G14:G19)</f>
        <v>746270</v>
      </c>
      <c r="H13" s="31">
        <f>SUM(H14:H19)</f>
        <v>0</v>
      </c>
      <c r="I13" s="31">
        <f>SUM(I14:I19)</f>
        <v>0</v>
      </c>
      <c r="J13" s="31">
        <f>SUM(J14:J19)</f>
        <v>0</v>
      </c>
      <c r="K13" s="31">
        <f>SUM(K14:K19)</f>
        <v>0</v>
      </c>
      <c r="L13" s="31">
        <f>SUM(L14:L19)</f>
        <v>0</v>
      </c>
      <c r="M13" s="31">
        <f>SUM(M14:M19)</f>
        <v>0</v>
      </c>
      <c r="N13" s="31">
        <f>SUM(N14:N19)</f>
        <v>0</v>
      </c>
      <c r="O13" s="42">
        <f>SUM(D13:N13)</f>
        <v>71034434</v>
      </c>
      <c r="P13" s="43">
        <f>(O13/P$40)</f>
        <v>745.43181555833064</v>
      </c>
      <c r="Q13" s="10"/>
    </row>
    <row r="14" spans="1:134">
      <c r="A14" s="12"/>
      <c r="B14" s="44">
        <v>521</v>
      </c>
      <c r="C14" s="20" t="s">
        <v>27</v>
      </c>
      <c r="D14" s="46">
        <v>44942266</v>
      </c>
      <c r="E14" s="46">
        <v>346941</v>
      </c>
      <c r="F14" s="46">
        <v>0</v>
      </c>
      <c r="G14" s="46">
        <v>215941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45505148</v>
      </c>
      <c r="P14" s="47">
        <f>(O14/P$40)</f>
        <v>477.52875867062636</v>
      </c>
      <c r="Q14" s="9"/>
    </row>
    <row r="15" spans="1:134">
      <c r="A15" s="12"/>
      <c r="B15" s="44">
        <v>522</v>
      </c>
      <c r="C15" s="20" t="s">
        <v>28</v>
      </c>
      <c r="D15" s="46">
        <v>7648731</v>
      </c>
      <c r="E15" s="46">
        <v>55775</v>
      </c>
      <c r="F15" s="46">
        <v>0</v>
      </c>
      <c r="G15" s="46">
        <v>207486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1">SUM(D15:N15)</f>
        <v>7911992</v>
      </c>
      <c r="P15" s="47">
        <f>(O15/P$40)</f>
        <v>83.028050328985344</v>
      </c>
      <c r="Q15" s="9"/>
    </row>
    <row r="16" spans="1:134">
      <c r="A16" s="12"/>
      <c r="B16" s="44">
        <v>524</v>
      </c>
      <c r="C16" s="20" t="s">
        <v>29</v>
      </c>
      <c r="D16" s="46">
        <v>0</v>
      </c>
      <c r="E16" s="46">
        <v>6424274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6424274</v>
      </c>
      <c r="P16" s="47">
        <f>(O16/P$40)</f>
        <v>67.416011669272663</v>
      </c>
      <c r="Q16" s="9"/>
    </row>
    <row r="17" spans="1:17">
      <c r="A17" s="12"/>
      <c r="B17" s="44">
        <v>525</v>
      </c>
      <c r="C17" s="20" t="s">
        <v>30</v>
      </c>
      <c r="D17" s="46">
        <v>0</v>
      </c>
      <c r="E17" s="46">
        <v>0</v>
      </c>
      <c r="F17" s="46">
        <v>0</v>
      </c>
      <c r="G17" s="46">
        <v>322637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322637</v>
      </c>
      <c r="P17" s="47">
        <f>(O17/P$40)</f>
        <v>3.3857366228369346</v>
      </c>
      <c r="Q17" s="9"/>
    </row>
    <row r="18" spans="1:17">
      <c r="A18" s="12"/>
      <c r="B18" s="44">
        <v>526</v>
      </c>
      <c r="C18" s="20" t="s">
        <v>31</v>
      </c>
      <c r="D18" s="46">
        <v>10551929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10551929</v>
      </c>
      <c r="P18" s="47">
        <f>(O18/P$40)</f>
        <v>110.73141783761662</v>
      </c>
      <c r="Q18" s="9"/>
    </row>
    <row r="19" spans="1:17">
      <c r="A19" s="12"/>
      <c r="B19" s="44">
        <v>529</v>
      </c>
      <c r="C19" s="20" t="s">
        <v>32</v>
      </c>
      <c r="D19" s="46">
        <v>0</v>
      </c>
      <c r="E19" s="46">
        <v>318248</v>
      </c>
      <c r="F19" s="46">
        <v>0</v>
      </c>
      <c r="G19" s="46">
        <v>206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318454</v>
      </c>
      <c r="P19" s="47">
        <f>(O19/P$40)</f>
        <v>3.3418404289926857</v>
      </c>
      <c r="Q19" s="9"/>
    </row>
    <row r="20" spans="1:17" ht="15.75">
      <c r="A20" s="28" t="s">
        <v>33</v>
      </c>
      <c r="B20" s="29"/>
      <c r="C20" s="30"/>
      <c r="D20" s="31">
        <f>SUM(D21:D26)</f>
        <v>13244902</v>
      </c>
      <c r="E20" s="31">
        <f>SUM(E21:E26)</f>
        <v>0</v>
      </c>
      <c r="F20" s="31">
        <f>SUM(F21:F26)</f>
        <v>0</v>
      </c>
      <c r="G20" s="31">
        <f>SUM(G21:G26)</f>
        <v>3661</v>
      </c>
      <c r="H20" s="31">
        <f>SUM(H21:H26)</f>
        <v>0</v>
      </c>
      <c r="I20" s="31">
        <f>SUM(I21:I26)</f>
        <v>32489069</v>
      </c>
      <c r="J20" s="31">
        <f>SUM(J21:J26)</f>
        <v>0</v>
      </c>
      <c r="K20" s="31">
        <f>SUM(K21:K26)</f>
        <v>0</v>
      </c>
      <c r="L20" s="31">
        <f>SUM(L21:L26)</f>
        <v>0</v>
      </c>
      <c r="M20" s="31">
        <f>SUM(M21:M26)</f>
        <v>0</v>
      </c>
      <c r="N20" s="31">
        <f>SUM(N21:N26)</f>
        <v>0</v>
      </c>
      <c r="O20" s="42">
        <f>SUM(D20:N20)</f>
        <v>45737632</v>
      </c>
      <c r="P20" s="43">
        <f>(O20/P$40)</f>
        <v>479.96843419768504</v>
      </c>
      <c r="Q20" s="10"/>
    </row>
    <row r="21" spans="1:17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15256789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5" si="2">SUM(D21:N21)</f>
        <v>15256789</v>
      </c>
      <c r="P21" s="47">
        <f>(O21/P$40)</f>
        <v>160.10398455290525</v>
      </c>
      <c r="Q21" s="9"/>
    </row>
    <row r="22" spans="1:17">
      <c r="A22" s="12"/>
      <c r="B22" s="44">
        <v>534</v>
      </c>
      <c r="C22" s="20" t="s">
        <v>35</v>
      </c>
      <c r="D22" s="46">
        <v>4682647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4682647</v>
      </c>
      <c r="P22" s="47">
        <f>(O22/P$40)</f>
        <v>49.139464598658876</v>
      </c>
      <c r="Q22" s="9"/>
    </row>
    <row r="23" spans="1:17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15851792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15851792</v>
      </c>
      <c r="P23" s="47">
        <f>(O23/P$40)</f>
        <v>166.34791642618032</v>
      </c>
      <c r="Q23" s="9"/>
    </row>
    <row r="24" spans="1:17">
      <c r="A24" s="12"/>
      <c r="B24" s="44">
        <v>536</v>
      </c>
      <c r="C24" s="20" t="s">
        <v>59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8314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8314</v>
      </c>
      <c r="P24" s="47">
        <f>(O24/P$40)</f>
        <v>8.7246702276137802E-2</v>
      </c>
      <c r="Q24" s="9"/>
    </row>
    <row r="25" spans="1:17">
      <c r="A25" s="12"/>
      <c r="B25" s="44">
        <v>538</v>
      </c>
      <c r="C25" s="20" t="s">
        <v>37</v>
      </c>
      <c r="D25" s="46">
        <v>0</v>
      </c>
      <c r="E25" s="46">
        <v>0</v>
      </c>
      <c r="F25" s="46">
        <v>0</v>
      </c>
      <c r="G25" s="46">
        <v>3661</v>
      </c>
      <c r="H25" s="46">
        <v>0</v>
      </c>
      <c r="I25" s="46">
        <v>1372174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1375835</v>
      </c>
      <c r="P25" s="47">
        <f>(O25/P$40)</f>
        <v>14.437944025269433</v>
      </c>
      <c r="Q25" s="9"/>
    </row>
    <row r="26" spans="1:17">
      <c r="A26" s="12"/>
      <c r="B26" s="44">
        <v>539</v>
      </c>
      <c r="C26" s="20" t="s">
        <v>38</v>
      </c>
      <c r="D26" s="46">
        <v>8562255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8562255</v>
      </c>
      <c r="P26" s="47">
        <f>(O26/P$40)</f>
        <v>89.851877892395038</v>
      </c>
      <c r="Q26" s="9"/>
    </row>
    <row r="27" spans="1:17" ht="15.75">
      <c r="A27" s="28" t="s">
        <v>39</v>
      </c>
      <c r="B27" s="29"/>
      <c r="C27" s="30"/>
      <c r="D27" s="31">
        <f>SUM(D28:D28)</f>
        <v>1453738</v>
      </c>
      <c r="E27" s="31">
        <f>SUM(E28:E28)</f>
        <v>2689889</v>
      </c>
      <c r="F27" s="31">
        <f>SUM(F28:F28)</f>
        <v>0</v>
      </c>
      <c r="G27" s="31">
        <f>SUM(G28:G28)</f>
        <v>808498</v>
      </c>
      <c r="H27" s="31">
        <f>SUM(H28:H28)</f>
        <v>0</v>
      </c>
      <c r="I27" s="31">
        <f>SUM(I28:I28)</f>
        <v>0</v>
      </c>
      <c r="J27" s="31">
        <f>SUM(J28:J28)</f>
        <v>0</v>
      </c>
      <c r="K27" s="31">
        <f>SUM(K28:K28)</f>
        <v>0</v>
      </c>
      <c r="L27" s="31">
        <f>SUM(L28:L28)</f>
        <v>0</v>
      </c>
      <c r="M27" s="31">
        <f>SUM(M28:M28)</f>
        <v>0</v>
      </c>
      <c r="N27" s="31">
        <f>SUM(N28:N28)</f>
        <v>0</v>
      </c>
      <c r="O27" s="31">
        <f t="shared" si="2"/>
        <v>4952125</v>
      </c>
      <c r="P27" s="43">
        <f>(O27/P$40)</f>
        <v>51.967353320810552</v>
      </c>
      <c r="Q27" s="10"/>
    </row>
    <row r="28" spans="1:17">
      <c r="A28" s="12"/>
      <c r="B28" s="44">
        <v>541</v>
      </c>
      <c r="C28" s="20" t="s">
        <v>40</v>
      </c>
      <c r="D28" s="46">
        <v>1453738</v>
      </c>
      <c r="E28" s="46">
        <v>2689889</v>
      </c>
      <c r="F28" s="46">
        <v>0</v>
      </c>
      <c r="G28" s="46">
        <v>808498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4952125</v>
      </c>
      <c r="P28" s="47">
        <f>(O28/P$40)</f>
        <v>51.967353320810552</v>
      </c>
      <c r="Q28" s="9"/>
    </row>
    <row r="29" spans="1:17" ht="15.75">
      <c r="A29" s="28" t="s">
        <v>41</v>
      </c>
      <c r="B29" s="29"/>
      <c r="C29" s="30"/>
      <c r="D29" s="31">
        <f>SUM(D30:D31)</f>
        <v>1652671</v>
      </c>
      <c r="E29" s="31">
        <f>SUM(E30:E31)</f>
        <v>1765543</v>
      </c>
      <c r="F29" s="31">
        <f>SUM(F30:F31)</f>
        <v>2893</v>
      </c>
      <c r="G29" s="31">
        <f>SUM(G30:G31)</f>
        <v>212085</v>
      </c>
      <c r="H29" s="31">
        <f>SUM(H30:H31)</f>
        <v>0</v>
      </c>
      <c r="I29" s="31">
        <f>SUM(I30:I31)</f>
        <v>0</v>
      </c>
      <c r="J29" s="31">
        <f>SUM(J30:J31)</f>
        <v>0</v>
      </c>
      <c r="K29" s="31">
        <f>SUM(K30:K31)</f>
        <v>0</v>
      </c>
      <c r="L29" s="31">
        <f>SUM(L30:L31)</f>
        <v>0</v>
      </c>
      <c r="M29" s="31">
        <f>SUM(M30:M31)</f>
        <v>0</v>
      </c>
      <c r="N29" s="31">
        <f>SUM(N30:N31)</f>
        <v>0</v>
      </c>
      <c r="O29" s="31">
        <f t="shared" si="2"/>
        <v>3633192</v>
      </c>
      <c r="P29" s="43">
        <f>(O29/P$40)</f>
        <v>38.126536051966042</v>
      </c>
      <c r="Q29" s="10"/>
    </row>
    <row r="30" spans="1:17">
      <c r="A30" s="13"/>
      <c r="B30" s="45">
        <v>552</v>
      </c>
      <c r="C30" s="21" t="s">
        <v>42</v>
      </c>
      <c r="D30" s="46">
        <v>1652671</v>
      </c>
      <c r="E30" s="46">
        <v>182272</v>
      </c>
      <c r="F30" s="46">
        <v>0</v>
      </c>
      <c r="G30" s="46">
        <v>207466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2042409</v>
      </c>
      <c r="P30" s="47">
        <f>(O30/P$40)</f>
        <v>21.432938411006056</v>
      </c>
      <c r="Q30" s="9"/>
    </row>
    <row r="31" spans="1:17">
      <c r="A31" s="13"/>
      <c r="B31" s="45">
        <v>554</v>
      </c>
      <c r="C31" s="21" t="s">
        <v>43</v>
      </c>
      <c r="D31" s="46">
        <v>0</v>
      </c>
      <c r="E31" s="46">
        <v>1583271</v>
      </c>
      <c r="F31" s="46">
        <v>2893</v>
      </c>
      <c r="G31" s="46">
        <v>4619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1590783</v>
      </c>
      <c r="P31" s="47">
        <f>(O31/P$40)</f>
        <v>16.693597640959986</v>
      </c>
      <c r="Q31" s="9"/>
    </row>
    <row r="32" spans="1:17" ht="15.75">
      <c r="A32" s="28" t="s">
        <v>44</v>
      </c>
      <c r="B32" s="29"/>
      <c r="C32" s="30"/>
      <c r="D32" s="31">
        <f>SUM(D33:D35)</f>
        <v>16353271</v>
      </c>
      <c r="E32" s="31">
        <f>SUM(E33:E35)</f>
        <v>44649</v>
      </c>
      <c r="F32" s="31">
        <f>SUM(F33:F35)</f>
        <v>0</v>
      </c>
      <c r="G32" s="31">
        <f>SUM(G33:G35)</f>
        <v>275720</v>
      </c>
      <c r="H32" s="31">
        <f>SUM(H33:H35)</f>
        <v>0</v>
      </c>
      <c r="I32" s="31">
        <f>SUM(I33:I35)</f>
        <v>4680228</v>
      </c>
      <c r="J32" s="31">
        <f>SUM(J33:J35)</f>
        <v>0</v>
      </c>
      <c r="K32" s="31">
        <f>SUM(K33:K35)</f>
        <v>0</v>
      </c>
      <c r="L32" s="31">
        <f>SUM(L33:L35)</f>
        <v>0</v>
      </c>
      <c r="M32" s="31">
        <f>SUM(M33:M35)</f>
        <v>0</v>
      </c>
      <c r="N32" s="31">
        <f>SUM(N33:N35)</f>
        <v>0</v>
      </c>
      <c r="O32" s="31">
        <f>SUM(D32:N32)</f>
        <v>21353868</v>
      </c>
      <c r="P32" s="43">
        <f>(O32/P$40)</f>
        <v>224.08642817415759</v>
      </c>
      <c r="Q32" s="9"/>
    </row>
    <row r="33" spans="1:120">
      <c r="A33" s="12"/>
      <c r="B33" s="44">
        <v>571</v>
      </c>
      <c r="C33" s="20" t="s">
        <v>45</v>
      </c>
      <c r="D33" s="46">
        <v>1222370</v>
      </c>
      <c r="E33" s="46">
        <v>44649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1267019</v>
      </c>
      <c r="P33" s="47">
        <f>(O33/P$40)</f>
        <v>13.296034336205178</v>
      </c>
      <c r="Q33" s="9"/>
    </row>
    <row r="34" spans="1:120">
      <c r="A34" s="12"/>
      <c r="B34" s="44">
        <v>572</v>
      </c>
      <c r="C34" s="20" t="s">
        <v>46</v>
      </c>
      <c r="D34" s="46">
        <v>14631260</v>
      </c>
      <c r="E34" s="46">
        <v>0</v>
      </c>
      <c r="F34" s="46">
        <v>0</v>
      </c>
      <c r="G34" s="46">
        <v>275720</v>
      </c>
      <c r="H34" s="46">
        <v>0</v>
      </c>
      <c r="I34" s="46">
        <v>4680228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19587208</v>
      </c>
      <c r="P34" s="47">
        <f>(O34/P$40)</f>
        <v>205.54718604724377</v>
      </c>
      <c r="Q34" s="9"/>
    </row>
    <row r="35" spans="1:120">
      <c r="A35" s="12"/>
      <c r="B35" s="44">
        <v>573</v>
      </c>
      <c r="C35" s="20" t="s">
        <v>47</v>
      </c>
      <c r="D35" s="46">
        <v>499641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499641</v>
      </c>
      <c r="P35" s="47">
        <f>(O35/P$40)</f>
        <v>5.2432077907086567</v>
      </c>
      <c r="Q35" s="9"/>
    </row>
    <row r="36" spans="1:120" ht="15.75">
      <c r="A36" s="28" t="s">
        <v>49</v>
      </c>
      <c r="B36" s="29"/>
      <c r="C36" s="30"/>
      <c r="D36" s="31">
        <f>SUM(D37:D37)</f>
        <v>1785818</v>
      </c>
      <c r="E36" s="31">
        <f>SUM(E37:E37)</f>
        <v>4460813</v>
      </c>
      <c r="F36" s="31">
        <f>SUM(F37:F37)</f>
        <v>0</v>
      </c>
      <c r="G36" s="31">
        <f>SUM(G37:G37)</f>
        <v>1016816</v>
      </c>
      <c r="H36" s="31">
        <f>SUM(H37:H37)</f>
        <v>0</v>
      </c>
      <c r="I36" s="31">
        <f>SUM(I37:I37)</f>
        <v>3500000</v>
      </c>
      <c r="J36" s="31">
        <f>SUM(J37:J37)</f>
        <v>0</v>
      </c>
      <c r="K36" s="31">
        <f>SUM(K37:K37)</f>
        <v>0</v>
      </c>
      <c r="L36" s="31">
        <f>SUM(L37:L37)</f>
        <v>0</v>
      </c>
      <c r="M36" s="31">
        <f>SUM(M37:M37)</f>
        <v>0</v>
      </c>
      <c r="N36" s="31">
        <f>SUM(N37:N37)</f>
        <v>0</v>
      </c>
      <c r="O36" s="31">
        <f>SUM(D36:N36)</f>
        <v>10763447</v>
      </c>
      <c r="P36" s="43">
        <f>(O36/P$40)</f>
        <v>112.9510772039919</v>
      </c>
      <c r="Q36" s="9"/>
    </row>
    <row r="37" spans="1:120" ht="15.75" thickBot="1">
      <c r="A37" s="12"/>
      <c r="B37" s="44">
        <v>581</v>
      </c>
      <c r="C37" s="20" t="s">
        <v>97</v>
      </c>
      <c r="D37" s="46">
        <v>1785818</v>
      </c>
      <c r="E37" s="46">
        <v>4460813</v>
      </c>
      <c r="F37" s="46">
        <v>0</v>
      </c>
      <c r="G37" s="46">
        <v>1016816</v>
      </c>
      <c r="H37" s="46">
        <v>0</v>
      </c>
      <c r="I37" s="46">
        <v>3500000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10763447</v>
      </c>
      <c r="P37" s="47">
        <f>(O37/P$40)</f>
        <v>112.9510772039919</v>
      </c>
      <c r="Q37" s="9"/>
    </row>
    <row r="38" spans="1:120" ht="16.5" thickBot="1">
      <c r="A38" s="14" t="s">
        <v>10</v>
      </c>
      <c r="B38" s="23"/>
      <c r="C38" s="22"/>
      <c r="D38" s="15">
        <f>SUM(D5,D13,D20,D27,D29,D32,D36)</f>
        <v>119172910</v>
      </c>
      <c r="E38" s="15">
        <f t="shared" ref="E38:N38" si="3">SUM(E5,E13,E20,E27,E29,E32,E36)</f>
        <v>16355756</v>
      </c>
      <c r="F38" s="15">
        <f t="shared" si="3"/>
        <v>5788102</v>
      </c>
      <c r="G38" s="15">
        <f t="shared" si="3"/>
        <v>3299069</v>
      </c>
      <c r="H38" s="15">
        <f t="shared" si="3"/>
        <v>0</v>
      </c>
      <c r="I38" s="15">
        <f t="shared" si="3"/>
        <v>40669297</v>
      </c>
      <c r="J38" s="15">
        <f t="shared" si="3"/>
        <v>0</v>
      </c>
      <c r="K38" s="15">
        <f t="shared" si="3"/>
        <v>30790037</v>
      </c>
      <c r="L38" s="15">
        <f t="shared" si="3"/>
        <v>0</v>
      </c>
      <c r="M38" s="15">
        <f t="shared" si="3"/>
        <v>0</v>
      </c>
      <c r="N38" s="15">
        <f t="shared" si="3"/>
        <v>0</v>
      </c>
      <c r="O38" s="15">
        <f>SUM(D38:N38)</f>
        <v>216075171</v>
      </c>
      <c r="P38" s="37">
        <f>(O38/P$40)</f>
        <v>2267.4820920739194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93" t="s">
        <v>102</v>
      </c>
      <c r="N40" s="93"/>
      <c r="O40" s="93"/>
      <c r="P40" s="41">
        <v>95293</v>
      </c>
    </row>
    <row r="41" spans="1:120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6"/>
    </row>
    <row r="42" spans="1:120" ht="15.75" customHeight="1" thickBot="1">
      <c r="A42" s="97" t="s">
        <v>54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9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13920719</v>
      </c>
      <c r="E5" s="59">
        <f t="shared" si="0"/>
        <v>6</v>
      </c>
      <c r="F5" s="59">
        <f t="shared" si="0"/>
        <v>1918138</v>
      </c>
      <c r="G5" s="59">
        <f t="shared" si="0"/>
        <v>118053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18921945</v>
      </c>
      <c r="L5" s="59">
        <f t="shared" si="0"/>
        <v>0</v>
      </c>
      <c r="M5" s="59">
        <f t="shared" si="0"/>
        <v>0</v>
      </c>
      <c r="N5" s="60">
        <f>SUM(D5:M5)</f>
        <v>34878861</v>
      </c>
      <c r="O5" s="61">
        <f t="shared" ref="O5:O38" si="1">(N5/O$40)</f>
        <v>401.91354197875137</v>
      </c>
      <c r="P5" s="62"/>
    </row>
    <row r="6" spans="1:133">
      <c r="A6" s="64"/>
      <c r="B6" s="65">
        <v>511</v>
      </c>
      <c r="C6" s="66" t="s">
        <v>19</v>
      </c>
      <c r="D6" s="67">
        <v>362673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362673</v>
      </c>
      <c r="O6" s="68">
        <f t="shared" si="1"/>
        <v>4.1791270079048655</v>
      </c>
      <c r="P6" s="69"/>
    </row>
    <row r="7" spans="1:133">
      <c r="A7" s="64"/>
      <c r="B7" s="65">
        <v>512</v>
      </c>
      <c r="C7" s="66" t="s">
        <v>20</v>
      </c>
      <c r="D7" s="67">
        <v>1698133</v>
      </c>
      <c r="E7" s="67">
        <v>0</v>
      </c>
      <c r="F7" s="67">
        <v>0</v>
      </c>
      <c r="G7" s="67">
        <v>330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1698463</v>
      </c>
      <c r="O7" s="68">
        <f t="shared" si="1"/>
        <v>19.571604710654285</v>
      </c>
      <c r="P7" s="69"/>
    </row>
    <row r="8" spans="1:133">
      <c r="A8" s="64"/>
      <c r="B8" s="65">
        <v>513</v>
      </c>
      <c r="C8" s="66" t="s">
        <v>21</v>
      </c>
      <c r="D8" s="67">
        <v>5408393</v>
      </c>
      <c r="E8" s="67">
        <v>6</v>
      </c>
      <c r="F8" s="67">
        <v>0</v>
      </c>
      <c r="G8" s="67">
        <v>114068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5522467</v>
      </c>
      <c r="O8" s="68">
        <f t="shared" si="1"/>
        <v>63.636088128874654</v>
      </c>
      <c r="P8" s="69"/>
    </row>
    <row r="9" spans="1:133">
      <c r="A9" s="64"/>
      <c r="B9" s="65">
        <v>515</v>
      </c>
      <c r="C9" s="66" t="s">
        <v>22</v>
      </c>
      <c r="D9" s="67">
        <v>1009498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1009498</v>
      </c>
      <c r="O9" s="68">
        <f t="shared" si="1"/>
        <v>11.632573575165356</v>
      </c>
      <c r="P9" s="69"/>
    </row>
    <row r="10" spans="1:133">
      <c r="A10" s="64"/>
      <c r="B10" s="65">
        <v>517</v>
      </c>
      <c r="C10" s="66" t="s">
        <v>23</v>
      </c>
      <c r="D10" s="67">
        <v>271967</v>
      </c>
      <c r="E10" s="67">
        <v>0</v>
      </c>
      <c r="F10" s="67">
        <v>1918138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2190105</v>
      </c>
      <c r="O10" s="68">
        <f t="shared" si="1"/>
        <v>25.236857873752623</v>
      </c>
      <c r="P10" s="69"/>
    </row>
    <row r="11" spans="1:133">
      <c r="A11" s="64"/>
      <c r="B11" s="65">
        <v>518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18921945</v>
      </c>
      <c r="L11" s="67">
        <v>0</v>
      </c>
      <c r="M11" s="67">
        <v>0</v>
      </c>
      <c r="N11" s="67">
        <f t="shared" si="2"/>
        <v>18921945</v>
      </c>
      <c r="O11" s="68">
        <f t="shared" si="1"/>
        <v>218.03997372727062</v>
      </c>
      <c r="P11" s="69"/>
    </row>
    <row r="12" spans="1:133">
      <c r="A12" s="64"/>
      <c r="B12" s="65">
        <v>519</v>
      </c>
      <c r="C12" s="66" t="s">
        <v>70</v>
      </c>
      <c r="D12" s="67">
        <v>5170055</v>
      </c>
      <c r="E12" s="67">
        <v>0</v>
      </c>
      <c r="F12" s="67">
        <v>0</v>
      </c>
      <c r="G12" s="67">
        <v>3655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5173710</v>
      </c>
      <c r="O12" s="68">
        <f t="shared" si="1"/>
        <v>59.617316955128942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SUM(D14:D18)</f>
        <v>42703827</v>
      </c>
      <c r="E13" s="73">
        <f t="shared" si="3"/>
        <v>329994</v>
      </c>
      <c r="F13" s="73">
        <f t="shared" si="3"/>
        <v>0</v>
      </c>
      <c r="G13" s="73">
        <f t="shared" si="3"/>
        <v>87</v>
      </c>
      <c r="H13" s="73">
        <f t="shared" si="3"/>
        <v>0</v>
      </c>
      <c r="I13" s="73">
        <f t="shared" si="3"/>
        <v>8626523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19" si="4">SUM(D13:M13)</f>
        <v>51660431</v>
      </c>
      <c r="O13" s="75">
        <f t="shared" si="1"/>
        <v>595.28970293378813</v>
      </c>
      <c r="P13" s="76"/>
    </row>
    <row r="14" spans="1:133">
      <c r="A14" s="64"/>
      <c r="B14" s="65">
        <v>521</v>
      </c>
      <c r="C14" s="66" t="s">
        <v>27</v>
      </c>
      <c r="D14" s="67">
        <v>36032490</v>
      </c>
      <c r="E14" s="67">
        <v>76729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36109219</v>
      </c>
      <c r="O14" s="68">
        <f t="shared" si="1"/>
        <v>416.09111336452258</v>
      </c>
      <c r="P14" s="69"/>
    </row>
    <row r="15" spans="1:133">
      <c r="A15" s="64"/>
      <c r="B15" s="65">
        <v>522</v>
      </c>
      <c r="C15" s="66" t="s">
        <v>28</v>
      </c>
      <c r="D15" s="67">
        <v>4435906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4435906</v>
      </c>
      <c r="O15" s="68">
        <f t="shared" si="1"/>
        <v>51.115507824203178</v>
      </c>
      <c r="P15" s="69"/>
    </row>
    <row r="16" spans="1:133">
      <c r="A16" s="64"/>
      <c r="B16" s="65">
        <v>524</v>
      </c>
      <c r="C16" s="66" t="s">
        <v>29</v>
      </c>
      <c r="D16" s="67">
        <v>2235431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2235431</v>
      </c>
      <c r="O16" s="68">
        <f t="shared" si="1"/>
        <v>25.759155124334541</v>
      </c>
      <c r="P16" s="69"/>
    </row>
    <row r="17" spans="1:16">
      <c r="A17" s="64"/>
      <c r="B17" s="65">
        <v>526</v>
      </c>
      <c r="C17" s="66" t="s">
        <v>31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8626523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8626523</v>
      </c>
      <c r="O17" s="68">
        <f t="shared" si="1"/>
        <v>99.404519370376349</v>
      </c>
      <c r="P17" s="69"/>
    </row>
    <row r="18" spans="1:16">
      <c r="A18" s="64"/>
      <c r="B18" s="65">
        <v>529</v>
      </c>
      <c r="C18" s="66" t="s">
        <v>32</v>
      </c>
      <c r="D18" s="67">
        <v>0</v>
      </c>
      <c r="E18" s="67">
        <v>253265</v>
      </c>
      <c r="F18" s="67">
        <v>0</v>
      </c>
      <c r="G18" s="67">
        <v>87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253352</v>
      </c>
      <c r="O18" s="68">
        <f t="shared" si="1"/>
        <v>2.9194072503514552</v>
      </c>
      <c r="P18" s="69"/>
    </row>
    <row r="19" spans="1:16" ht="15.75">
      <c r="A19" s="70" t="s">
        <v>33</v>
      </c>
      <c r="B19" s="71"/>
      <c r="C19" s="72"/>
      <c r="D19" s="73">
        <f t="shared" ref="D19:M19" si="5">SUM(D20:D25)</f>
        <v>7788160</v>
      </c>
      <c r="E19" s="73">
        <f t="shared" si="5"/>
        <v>0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25545631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33333791</v>
      </c>
      <c r="O19" s="75">
        <f t="shared" si="1"/>
        <v>384.1095042750801</v>
      </c>
      <c r="P19" s="76"/>
    </row>
    <row r="20" spans="1:16">
      <c r="A20" s="64"/>
      <c r="B20" s="65">
        <v>533</v>
      </c>
      <c r="C20" s="66" t="s">
        <v>34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11316284</v>
      </c>
      <c r="J20" s="67">
        <v>0</v>
      </c>
      <c r="K20" s="67">
        <v>0</v>
      </c>
      <c r="L20" s="67">
        <v>0</v>
      </c>
      <c r="M20" s="67">
        <v>0</v>
      </c>
      <c r="N20" s="67">
        <f t="shared" ref="N20:N25" si="6">SUM(D20:M20)</f>
        <v>11316284</v>
      </c>
      <c r="O20" s="68">
        <f t="shared" si="1"/>
        <v>130.39897674632988</v>
      </c>
      <c r="P20" s="69"/>
    </row>
    <row r="21" spans="1:16">
      <c r="A21" s="64"/>
      <c r="B21" s="65">
        <v>534</v>
      </c>
      <c r="C21" s="66" t="s">
        <v>71</v>
      </c>
      <c r="D21" s="67">
        <v>1921108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6"/>
        <v>1921108</v>
      </c>
      <c r="O21" s="68">
        <f t="shared" si="1"/>
        <v>22.137171302804727</v>
      </c>
      <c r="P21" s="69"/>
    </row>
    <row r="22" spans="1:16">
      <c r="A22" s="64"/>
      <c r="B22" s="65">
        <v>535</v>
      </c>
      <c r="C22" s="66" t="s">
        <v>36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13174301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13174301</v>
      </c>
      <c r="O22" s="68">
        <f t="shared" si="1"/>
        <v>151.80914244889493</v>
      </c>
      <c r="P22" s="69"/>
    </row>
    <row r="23" spans="1:16">
      <c r="A23" s="64"/>
      <c r="B23" s="65">
        <v>536</v>
      </c>
      <c r="C23" s="66" t="s">
        <v>72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99749</v>
      </c>
      <c r="J23" s="67">
        <v>0</v>
      </c>
      <c r="K23" s="67">
        <v>0</v>
      </c>
      <c r="L23" s="67">
        <v>0</v>
      </c>
      <c r="M23" s="67">
        <v>0</v>
      </c>
      <c r="N23" s="67">
        <f t="shared" si="6"/>
        <v>99749</v>
      </c>
      <c r="O23" s="68">
        <f t="shared" si="1"/>
        <v>1.1494203867161392</v>
      </c>
      <c r="P23" s="69"/>
    </row>
    <row r="24" spans="1:16">
      <c r="A24" s="64"/>
      <c r="B24" s="65">
        <v>538</v>
      </c>
      <c r="C24" s="66" t="s">
        <v>73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955297</v>
      </c>
      <c r="J24" s="67">
        <v>0</v>
      </c>
      <c r="K24" s="67">
        <v>0</v>
      </c>
      <c r="L24" s="67">
        <v>0</v>
      </c>
      <c r="M24" s="67">
        <v>0</v>
      </c>
      <c r="N24" s="67">
        <f t="shared" si="6"/>
        <v>955297</v>
      </c>
      <c r="O24" s="68">
        <f t="shared" si="1"/>
        <v>11.008008573206425</v>
      </c>
      <c r="P24" s="69"/>
    </row>
    <row r="25" spans="1:16">
      <c r="A25" s="64"/>
      <c r="B25" s="65">
        <v>539</v>
      </c>
      <c r="C25" s="66" t="s">
        <v>38</v>
      </c>
      <c r="D25" s="67">
        <v>5867052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6"/>
        <v>5867052</v>
      </c>
      <c r="O25" s="68">
        <f t="shared" si="1"/>
        <v>67.606784817127973</v>
      </c>
      <c r="P25" s="69"/>
    </row>
    <row r="26" spans="1:16" ht="15.75">
      <c r="A26" s="70" t="s">
        <v>39</v>
      </c>
      <c r="B26" s="71"/>
      <c r="C26" s="72"/>
      <c r="D26" s="73">
        <f t="shared" ref="D26:M26" si="7">SUM(D27:D27)</f>
        <v>614440</v>
      </c>
      <c r="E26" s="73">
        <f t="shared" si="7"/>
        <v>2363287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0</v>
      </c>
      <c r="J26" s="73">
        <f t="shared" si="7"/>
        <v>0</v>
      </c>
      <c r="K26" s="73">
        <f t="shared" si="7"/>
        <v>0</v>
      </c>
      <c r="L26" s="73">
        <f t="shared" si="7"/>
        <v>0</v>
      </c>
      <c r="M26" s="73">
        <f t="shared" si="7"/>
        <v>0</v>
      </c>
      <c r="N26" s="73">
        <f t="shared" ref="N26:N38" si="8">SUM(D26:M26)</f>
        <v>2977727</v>
      </c>
      <c r="O26" s="75">
        <f t="shared" si="1"/>
        <v>34.312726141365722</v>
      </c>
      <c r="P26" s="76"/>
    </row>
    <row r="27" spans="1:16">
      <c r="A27" s="64"/>
      <c r="B27" s="65">
        <v>541</v>
      </c>
      <c r="C27" s="66" t="s">
        <v>74</v>
      </c>
      <c r="D27" s="67">
        <v>614440</v>
      </c>
      <c r="E27" s="67">
        <v>2363287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8"/>
        <v>2977727</v>
      </c>
      <c r="O27" s="68">
        <f t="shared" si="1"/>
        <v>34.312726141365722</v>
      </c>
      <c r="P27" s="69"/>
    </row>
    <row r="28" spans="1:16" ht="15.75">
      <c r="A28" s="70" t="s">
        <v>41</v>
      </c>
      <c r="B28" s="71"/>
      <c r="C28" s="72"/>
      <c r="D28" s="73">
        <f t="shared" ref="D28:M28" si="9">SUM(D29:D30)</f>
        <v>0</v>
      </c>
      <c r="E28" s="73">
        <f t="shared" si="9"/>
        <v>1752638</v>
      </c>
      <c r="F28" s="73">
        <f t="shared" si="9"/>
        <v>869</v>
      </c>
      <c r="G28" s="73">
        <f t="shared" si="9"/>
        <v>272005</v>
      </c>
      <c r="H28" s="73">
        <f t="shared" si="9"/>
        <v>0</v>
      </c>
      <c r="I28" s="73">
        <f t="shared" si="9"/>
        <v>0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si="8"/>
        <v>2025512</v>
      </c>
      <c r="O28" s="75">
        <f t="shared" si="1"/>
        <v>23.340231845313543</v>
      </c>
      <c r="P28" s="76"/>
    </row>
    <row r="29" spans="1:16">
      <c r="A29" s="64"/>
      <c r="B29" s="65">
        <v>552</v>
      </c>
      <c r="C29" s="66" t="s">
        <v>42</v>
      </c>
      <c r="D29" s="67">
        <v>0</v>
      </c>
      <c r="E29" s="67">
        <v>257364</v>
      </c>
      <c r="F29" s="67">
        <v>869</v>
      </c>
      <c r="G29" s="67">
        <v>54104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8"/>
        <v>312337</v>
      </c>
      <c r="O29" s="68">
        <f t="shared" si="1"/>
        <v>3.5990988914751907</v>
      </c>
      <c r="P29" s="69"/>
    </row>
    <row r="30" spans="1:16">
      <c r="A30" s="64"/>
      <c r="B30" s="65">
        <v>554</v>
      </c>
      <c r="C30" s="66" t="s">
        <v>43</v>
      </c>
      <c r="D30" s="67">
        <v>0</v>
      </c>
      <c r="E30" s="67">
        <v>1495274</v>
      </c>
      <c r="F30" s="67">
        <v>0</v>
      </c>
      <c r="G30" s="67">
        <v>217901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8"/>
        <v>1713175</v>
      </c>
      <c r="O30" s="68">
        <f t="shared" si="1"/>
        <v>19.741132953838353</v>
      </c>
      <c r="P30" s="69"/>
    </row>
    <row r="31" spans="1:16" ht="15.75">
      <c r="A31" s="70" t="s">
        <v>44</v>
      </c>
      <c r="B31" s="71"/>
      <c r="C31" s="72"/>
      <c r="D31" s="73">
        <f t="shared" ref="D31:M31" si="10">SUM(D32:D34)</f>
        <v>11328675</v>
      </c>
      <c r="E31" s="73">
        <f t="shared" si="10"/>
        <v>59453</v>
      </c>
      <c r="F31" s="73">
        <f t="shared" si="10"/>
        <v>0</v>
      </c>
      <c r="G31" s="73">
        <f t="shared" si="10"/>
        <v>86199</v>
      </c>
      <c r="H31" s="73">
        <f t="shared" si="10"/>
        <v>0</v>
      </c>
      <c r="I31" s="73">
        <f t="shared" si="10"/>
        <v>3903955</v>
      </c>
      <c r="J31" s="73">
        <f t="shared" si="10"/>
        <v>0</v>
      </c>
      <c r="K31" s="73">
        <f t="shared" si="10"/>
        <v>0</v>
      </c>
      <c r="L31" s="73">
        <f t="shared" si="10"/>
        <v>0</v>
      </c>
      <c r="M31" s="73">
        <f t="shared" si="10"/>
        <v>0</v>
      </c>
      <c r="N31" s="73">
        <f t="shared" si="8"/>
        <v>15378282</v>
      </c>
      <c r="O31" s="75">
        <f t="shared" si="1"/>
        <v>177.2058952317301</v>
      </c>
      <c r="P31" s="69"/>
    </row>
    <row r="32" spans="1:16">
      <c r="A32" s="64"/>
      <c r="B32" s="65">
        <v>571</v>
      </c>
      <c r="C32" s="66" t="s">
        <v>45</v>
      </c>
      <c r="D32" s="67">
        <v>774047</v>
      </c>
      <c r="E32" s="67">
        <v>59453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8"/>
        <v>833500</v>
      </c>
      <c r="O32" s="68">
        <f t="shared" si="1"/>
        <v>9.6045262842524952</v>
      </c>
      <c r="P32" s="69"/>
    </row>
    <row r="33" spans="1:119">
      <c r="A33" s="64"/>
      <c r="B33" s="65">
        <v>572</v>
      </c>
      <c r="C33" s="66" t="s">
        <v>75</v>
      </c>
      <c r="D33" s="67">
        <v>10450455</v>
      </c>
      <c r="E33" s="67">
        <v>0</v>
      </c>
      <c r="F33" s="67">
        <v>0</v>
      </c>
      <c r="G33" s="67">
        <v>701</v>
      </c>
      <c r="H33" s="67">
        <v>0</v>
      </c>
      <c r="I33" s="67">
        <v>3903955</v>
      </c>
      <c r="J33" s="67">
        <v>0</v>
      </c>
      <c r="K33" s="67">
        <v>0</v>
      </c>
      <c r="L33" s="67">
        <v>0</v>
      </c>
      <c r="M33" s="67">
        <v>0</v>
      </c>
      <c r="N33" s="67">
        <f t="shared" si="8"/>
        <v>14355111</v>
      </c>
      <c r="O33" s="68">
        <f t="shared" si="1"/>
        <v>165.41576594224608</v>
      </c>
      <c r="P33" s="69"/>
    </row>
    <row r="34" spans="1:119">
      <c r="A34" s="64"/>
      <c r="B34" s="65">
        <v>573</v>
      </c>
      <c r="C34" s="66" t="s">
        <v>47</v>
      </c>
      <c r="D34" s="67">
        <v>104173</v>
      </c>
      <c r="E34" s="67">
        <v>0</v>
      </c>
      <c r="F34" s="67">
        <v>0</v>
      </c>
      <c r="G34" s="67">
        <v>85498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8"/>
        <v>189671</v>
      </c>
      <c r="O34" s="68">
        <f t="shared" si="1"/>
        <v>2.1856030052314996</v>
      </c>
      <c r="P34" s="69"/>
    </row>
    <row r="35" spans="1:119" ht="15.75">
      <c r="A35" s="70" t="s">
        <v>76</v>
      </c>
      <c r="B35" s="71"/>
      <c r="C35" s="72"/>
      <c r="D35" s="73">
        <f t="shared" ref="D35:M35" si="11">SUM(D36:D37)</f>
        <v>8038266</v>
      </c>
      <c r="E35" s="73">
        <f t="shared" si="11"/>
        <v>756743</v>
      </c>
      <c r="F35" s="73">
        <f t="shared" si="11"/>
        <v>169954</v>
      </c>
      <c r="G35" s="73">
        <f t="shared" si="11"/>
        <v>1900000</v>
      </c>
      <c r="H35" s="73">
        <f t="shared" si="11"/>
        <v>0</v>
      </c>
      <c r="I35" s="73">
        <f t="shared" si="11"/>
        <v>2184659</v>
      </c>
      <c r="J35" s="73">
        <f t="shared" si="11"/>
        <v>0</v>
      </c>
      <c r="K35" s="73">
        <f t="shared" si="11"/>
        <v>0</v>
      </c>
      <c r="L35" s="73">
        <f t="shared" si="11"/>
        <v>0</v>
      </c>
      <c r="M35" s="73">
        <f t="shared" si="11"/>
        <v>0</v>
      </c>
      <c r="N35" s="73">
        <f t="shared" si="8"/>
        <v>13049622</v>
      </c>
      <c r="O35" s="75">
        <f t="shared" si="1"/>
        <v>150.37245050816989</v>
      </c>
      <c r="P35" s="69"/>
    </row>
    <row r="36" spans="1:119">
      <c r="A36" s="64"/>
      <c r="B36" s="65">
        <v>581</v>
      </c>
      <c r="C36" s="66" t="s">
        <v>77</v>
      </c>
      <c r="D36" s="67">
        <v>8038266</v>
      </c>
      <c r="E36" s="67">
        <v>756743</v>
      </c>
      <c r="F36" s="67">
        <v>169808</v>
      </c>
      <c r="G36" s="67">
        <v>1900000</v>
      </c>
      <c r="H36" s="67">
        <v>0</v>
      </c>
      <c r="I36" s="67">
        <v>2184659</v>
      </c>
      <c r="J36" s="67">
        <v>0</v>
      </c>
      <c r="K36" s="67">
        <v>0</v>
      </c>
      <c r="L36" s="67">
        <v>0</v>
      </c>
      <c r="M36" s="67">
        <v>0</v>
      </c>
      <c r="N36" s="67">
        <f t="shared" si="8"/>
        <v>13049476</v>
      </c>
      <c r="O36" s="68">
        <f t="shared" si="1"/>
        <v>150.3707681316402</v>
      </c>
      <c r="P36" s="69"/>
    </row>
    <row r="37" spans="1:119" ht="15.75" thickBot="1">
      <c r="A37" s="64"/>
      <c r="B37" s="65">
        <v>585</v>
      </c>
      <c r="C37" s="66" t="s">
        <v>63</v>
      </c>
      <c r="D37" s="67">
        <v>0</v>
      </c>
      <c r="E37" s="67">
        <v>0</v>
      </c>
      <c r="F37" s="67">
        <v>146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f t="shared" si="8"/>
        <v>146</v>
      </c>
      <c r="O37" s="68">
        <f t="shared" si="1"/>
        <v>1.6823765296950981E-3</v>
      </c>
      <c r="P37" s="69"/>
    </row>
    <row r="38" spans="1:119" ht="16.5" thickBot="1">
      <c r="A38" s="77" t="s">
        <v>10</v>
      </c>
      <c r="B38" s="78"/>
      <c r="C38" s="79"/>
      <c r="D38" s="80">
        <f>SUM(D5,D13,D19,D26,D28,D31,D35)</f>
        <v>84394087</v>
      </c>
      <c r="E38" s="80">
        <f t="shared" ref="E38:M38" si="12">SUM(E5,E13,E19,E26,E28,E31,E35)</f>
        <v>5262121</v>
      </c>
      <c r="F38" s="80">
        <f t="shared" si="12"/>
        <v>2088961</v>
      </c>
      <c r="G38" s="80">
        <f t="shared" si="12"/>
        <v>2376344</v>
      </c>
      <c r="H38" s="80">
        <f t="shared" si="12"/>
        <v>0</v>
      </c>
      <c r="I38" s="80">
        <f t="shared" si="12"/>
        <v>40260768</v>
      </c>
      <c r="J38" s="80">
        <f t="shared" si="12"/>
        <v>0</v>
      </c>
      <c r="K38" s="80">
        <f t="shared" si="12"/>
        <v>18921945</v>
      </c>
      <c r="L38" s="80">
        <f t="shared" si="12"/>
        <v>0</v>
      </c>
      <c r="M38" s="80">
        <f t="shared" si="12"/>
        <v>0</v>
      </c>
      <c r="N38" s="80">
        <f t="shared" si="8"/>
        <v>153304226</v>
      </c>
      <c r="O38" s="81">
        <f t="shared" si="1"/>
        <v>1766.5440529141988</v>
      </c>
      <c r="P38" s="62"/>
      <c r="Q38" s="82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</row>
    <row r="39" spans="1:119">
      <c r="A39" s="84"/>
      <c r="B39" s="85"/>
      <c r="C39" s="85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7"/>
    </row>
    <row r="40" spans="1:119">
      <c r="A40" s="88"/>
      <c r="B40" s="89"/>
      <c r="C40" s="89"/>
      <c r="D40" s="90"/>
      <c r="E40" s="90"/>
      <c r="F40" s="90"/>
      <c r="G40" s="90"/>
      <c r="H40" s="90"/>
      <c r="I40" s="90"/>
      <c r="J40" s="90"/>
      <c r="K40" s="90"/>
      <c r="L40" s="117" t="s">
        <v>78</v>
      </c>
      <c r="M40" s="117"/>
      <c r="N40" s="117"/>
      <c r="O40" s="91">
        <v>86782</v>
      </c>
    </row>
    <row r="41" spans="1:119">
      <c r="A41" s="118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  <row r="42" spans="1:119" ht="15.75" customHeight="1" thickBot="1">
      <c r="A42" s="121" t="s">
        <v>54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3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14502804</v>
      </c>
      <c r="E5" s="26">
        <f t="shared" si="0"/>
        <v>0</v>
      </c>
      <c r="F5" s="26">
        <f t="shared" si="0"/>
        <v>7285989</v>
      </c>
      <c r="G5" s="26">
        <f t="shared" si="0"/>
        <v>257780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19421901</v>
      </c>
      <c r="L5" s="26">
        <f t="shared" si="0"/>
        <v>0</v>
      </c>
      <c r="M5" s="26">
        <f t="shared" si="0"/>
        <v>0</v>
      </c>
      <c r="N5" s="27">
        <f>SUM(D5:M5)</f>
        <v>41468474</v>
      </c>
      <c r="O5" s="32">
        <f t="shared" ref="O5:O39" si="1">(N5/O$41)</f>
        <v>485.03408346589316</v>
      </c>
      <c r="P5" s="6"/>
    </row>
    <row r="6" spans="1:133">
      <c r="A6" s="12"/>
      <c r="B6" s="44">
        <v>511</v>
      </c>
      <c r="C6" s="20" t="s">
        <v>19</v>
      </c>
      <c r="D6" s="46">
        <v>430739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430739</v>
      </c>
      <c r="O6" s="47">
        <f t="shared" si="1"/>
        <v>5.0381187423973053</v>
      </c>
      <c r="P6" s="9"/>
    </row>
    <row r="7" spans="1:133">
      <c r="A7" s="12"/>
      <c r="B7" s="44">
        <v>512</v>
      </c>
      <c r="C7" s="20" t="s">
        <v>20</v>
      </c>
      <c r="D7" s="46">
        <v>1654924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1654924</v>
      </c>
      <c r="O7" s="47">
        <f t="shared" si="1"/>
        <v>19.356741835875361</v>
      </c>
      <c r="P7" s="9"/>
    </row>
    <row r="8" spans="1:133">
      <c r="A8" s="12"/>
      <c r="B8" s="44">
        <v>513</v>
      </c>
      <c r="C8" s="20" t="s">
        <v>21</v>
      </c>
      <c r="D8" s="46">
        <v>6360019</v>
      </c>
      <c r="E8" s="46">
        <v>0</v>
      </c>
      <c r="F8" s="46">
        <v>0</v>
      </c>
      <c r="G8" s="46">
        <v>234188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6594207</v>
      </c>
      <c r="O8" s="47">
        <f t="shared" si="1"/>
        <v>77.128836436792369</v>
      </c>
      <c r="P8" s="9"/>
    </row>
    <row r="9" spans="1:133">
      <c r="A9" s="12"/>
      <c r="B9" s="44">
        <v>515</v>
      </c>
      <c r="C9" s="20" t="s">
        <v>22</v>
      </c>
      <c r="D9" s="46">
        <v>963041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963041</v>
      </c>
      <c r="O9" s="47">
        <f t="shared" si="1"/>
        <v>11.264164405352297</v>
      </c>
      <c r="P9" s="9"/>
    </row>
    <row r="10" spans="1:133">
      <c r="A10" s="12"/>
      <c r="B10" s="44">
        <v>517</v>
      </c>
      <c r="C10" s="20" t="s">
        <v>23</v>
      </c>
      <c r="D10" s="46">
        <v>271967</v>
      </c>
      <c r="E10" s="46">
        <v>0</v>
      </c>
      <c r="F10" s="46">
        <v>7285989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7557956</v>
      </c>
      <c r="O10" s="47">
        <f t="shared" si="1"/>
        <v>88.401281931318422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19421901</v>
      </c>
      <c r="L11" s="46">
        <v>0</v>
      </c>
      <c r="M11" s="46">
        <v>0</v>
      </c>
      <c r="N11" s="46">
        <f t="shared" si="2"/>
        <v>19421901</v>
      </c>
      <c r="O11" s="47">
        <f t="shared" si="1"/>
        <v>227.16736455506691</v>
      </c>
      <c r="P11" s="9"/>
    </row>
    <row r="12" spans="1:133">
      <c r="A12" s="12"/>
      <c r="B12" s="44">
        <v>519</v>
      </c>
      <c r="C12" s="20" t="s">
        <v>25</v>
      </c>
      <c r="D12" s="46">
        <v>4822114</v>
      </c>
      <c r="E12" s="46">
        <v>0</v>
      </c>
      <c r="F12" s="46">
        <v>0</v>
      </c>
      <c r="G12" s="46">
        <v>23592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4845706</v>
      </c>
      <c r="O12" s="47">
        <f t="shared" si="1"/>
        <v>56.677575559090485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40258203</v>
      </c>
      <c r="E13" s="31">
        <f t="shared" si="3"/>
        <v>488245</v>
      </c>
      <c r="F13" s="31">
        <f t="shared" si="3"/>
        <v>0</v>
      </c>
      <c r="G13" s="31">
        <f t="shared" si="3"/>
        <v>65588</v>
      </c>
      <c r="H13" s="31">
        <f t="shared" si="3"/>
        <v>0</v>
      </c>
      <c r="I13" s="31">
        <f t="shared" si="3"/>
        <v>7372995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9" si="4">SUM(D13:M13)</f>
        <v>48185031</v>
      </c>
      <c r="O13" s="43">
        <f t="shared" si="1"/>
        <v>563.59398100495935</v>
      </c>
      <c r="P13" s="10"/>
    </row>
    <row r="14" spans="1:133">
      <c r="A14" s="12"/>
      <c r="B14" s="44">
        <v>521</v>
      </c>
      <c r="C14" s="20" t="s">
        <v>27</v>
      </c>
      <c r="D14" s="46">
        <v>34245830</v>
      </c>
      <c r="E14" s="46">
        <v>104129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34349959</v>
      </c>
      <c r="O14" s="47">
        <f t="shared" si="1"/>
        <v>401.77270281650601</v>
      </c>
      <c r="P14" s="9"/>
    </row>
    <row r="15" spans="1:133">
      <c r="A15" s="12"/>
      <c r="B15" s="44">
        <v>522</v>
      </c>
      <c r="C15" s="20" t="s">
        <v>28</v>
      </c>
      <c r="D15" s="46">
        <v>3997339</v>
      </c>
      <c r="E15" s="46">
        <v>0</v>
      </c>
      <c r="F15" s="46">
        <v>0</v>
      </c>
      <c r="G15" s="46">
        <v>65496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4062835</v>
      </c>
      <c r="O15" s="47">
        <f t="shared" si="1"/>
        <v>47.520761205202582</v>
      </c>
      <c r="P15" s="9"/>
    </row>
    <row r="16" spans="1:133">
      <c r="A16" s="12"/>
      <c r="B16" s="44">
        <v>524</v>
      </c>
      <c r="C16" s="20" t="s">
        <v>29</v>
      </c>
      <c r="D16" s="46">
        <v>2015034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2015034</v>
      </c>
      <c r="O16" s="47">
        <f t="shared" si="1"/>
        <v>23.568751754468046</v>
      </c>
      <c r="P16" s="9"/>
    </row>
    <row r="17" spans="1:16">
      <c r="A17" s="12"/>
      <c r="B17" s="44">
        <v>526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7372995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7372995</v>
      </c>
      <c r="O17" s="47">
        <f t="shared" si="1"/>
        <v>86.237894170487507</v>
      </c>
      <c r="P17" s="9"/>
    </row>
    <row r="18" spans="1:16">
      <c r="A18" s="12"/>
      <c r="B18" s="44">
        <v>529</v>
      </c>
      <c r="C18" s="20" t="s">
        <v>32</v>
      </c>
      <c r="D18" s="46">
        <v>0</v>
      </c>
      <c r="E18" s="46">
        <v>384116</v>
      </c>
      <c r="F18" s="46">
        <v>0</v>
      </c>
      <c r="G18" s="46">
        <v>92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384208</v>
      </c>
      <c r="O18" s="47">
        <f t="shared" si="1"/>
        <v>4.4938710582951247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SUM(D20:D25)</f>
        <v>7951108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23689680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31640788</v>
      </c>
      <c r="O19" s="43">
        <f t="shared" si="1"/>
        <v>370.08500982502107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11321778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11321778</v>
      </c>
      <c r="O20" s="47">
        <f t="shared" si="1"/>
        <v>132.42465144568166</v>
      </c>
      <c r="P20" s="9"/>
    </row>
    <row r="21" spans="1:16">
      <c r="A21" s="12"/>
      <c r="B21" s="44">
        <v>534</v>
      </c>
      <c r="C21" s="20" t="s">
        <v>35</v>
      </c>
      <c r="D21" s="46">
        <v>2192935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2192935</v>
      </c>
      <c r="O21" s="47">
        <f t="shared" si="1"/>
        <v>25.649562552634041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12363038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12363038</v>
      </c>
      <c r="O22" s="47">
        <f t="shared" si="1"/>
        <v>144.6037007579302</v>
      </c>
      <c r="P22" s="9"/>
    </row>
    <row r="23" spans="1:16">
      <c r="A23" s="12"/>
      <c r="B23" s="44">
        <v>536</v>
      </c>
      <c r="C23" s="20" t="s">
        <v>59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4864</v>
      </c>
      <c r="O23" s="47">
        <f t="shared" si="1"/>
        <v>5.6891550481893892E-2</v>
      </c>
      <c r="P23" s="9"/>
    </row>
    <row r="24" spans="1:16">
      <c r="A24" s="12"/>
      <c r="B24" s="44">
        <v>538</v>
      </c>
      <c r="C24" s="20" t="s">
        <v>37</v>
      </c>
      <c r="D24" s="46">
        <v>92169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92169</v>
      </c>
      <c r="O24" s="47">
        <f t="shared" si="1"/>
        <v>1.0780504351080753</v>
      </c>
      <c r="P24" s="9"/>
    </row>
    <row r="25" spans="1:16">
      <c r="A25" s="12"/>
      <c r="B25" s="44">
        <v>539</v>
      </c>
      <c r="C25" s="20" t="s">
        <v>38</v>
      </c>
      <c r="D25" s="46">
        <v>5666004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5666004</v>
      </c>
      <c r="O25" s="47">
        <f t="shared" si="1"/>
        <v>66.272153083185174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812346</v>
      </c>
      <c r="E26" s="31">
        <f t="shared" si="7"/>
        <v>2403198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1" si="8">SUM(D26:M26)</f>
        <v>3215544</v>
      </c>
      <c r="O26" s="43">
        <f t="shared" si="1"/>
        <v>37.610461308131377</v>
      </c>
      <c r="P26" s="10"/>
    </row>
    <row r="27" spans="1:16">
      <c r="A27" s="12"/>
      <c r="B27" s="44">
        <v>541</v>
      </c>
      <c r="C27" s="20" t="s">
        <v>40</v>
      </c>
      <c r="D27" s="46">
        <v>812346</v>
      </c>
      <c r="E27" s="46">
        <v>2403198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3215544</v>
      </c>
      <c r="O27" s="47">
        <f t="shared" si="1"/>
        <v>37.610461308131377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SUM(D29:D31)</f>
        <v>428406</v>
      </c>
      <c r="E28" s="31">
        <f t="shared" si="9"/>
        <v>1420454</v>
      </c>
      <c r="F28" s="31">
        <f t="shared" si="9"/>
        <v>0</v>
      </c>
      <c r="G28" s="31">
        <f t="shared" si="9"/>
        <v>2912055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4760915</v>
      </c>
      <c r="O28" s="43">
        <f t="shared" si="1"/>
        <v>55.685821558903342</v>
      </c>
      <c r="P28" s="10"/>
    </row>
    <row r="29" spans="1:16">
      <c r="A29" s="13"/>
      <c r="B29" s="45">
        <v>552</v>
      </c>
      <c r="C29" s="21" t="s">
        <v>42</v>
      </c>
      <c r="D29" s="46">
        <v>428406</v>
      </c>
      <c r="E29" s="46">
        <v>223152</v>
      </c>
      <c r="F29" s="46">
        <v>0</v>
      </c>
      <c r="G29" s="46">
        <v>2796440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3447998</v>
      </c>
      <c r="O29" s="47">
        <f t="shared" si="1"/>
        <v>40.329348741461587</v>
      </c>
      <c r="P29" s="9"/>
    </row>
    <row r="30" spans="1:16">
      <c r="A30" s="13"/>
      <c r="B30" s="45">
        <v>554</v>
      </c>
      <c r="C30" s="21" t="s">
        <v>43</v>
      </c>
      <c r="D30" s="46">
        <v>0</v>
      </c>
      <c r="E30" s="46">
        <v>1197302</v>
      </c>
      <c r="F30" s="46">
        <v>0</v>
      </c>
      <c r="G30" s="46">
        <v>67184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1264486</v>
      </c>
      <c r="O30" s="47">
        <f t="shared" si="1"/>
        <v>14.790001871432581</v>
      </c>
      <c r="P30" s="9"/>
    </row>
    <row r="31" spans="1:16">
      <c r="A31" s="13"/>
      <c r="B31" s="45">
        <v>559</v>
      </c>
      <c r="C31" s="21" t="s">
        <v>62</v>
      </c>
      <c r="D31" s="46">
        <v>0</v>
      </c>
      <c r="E31" s="46">
        <v>0</v>
      </c>
      <c r="F31" s="46">
        <v>0</v>
      </c>
      <c r="G31" s="46">
        <v>48431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48431</v>
      </c>
      <c r="O31" s="47">
        <f t="shared" si="1"/>
        <v>0.56647094600917003</v>
      </c>
      <c r="P31" s="9"/>
    </row>
    <row r="32" spans="1:16" ht="15.75">
      <c r="A32" s="28" t="s">
        <v>44</v>
      </c>
      <c r="B32" s="29"/>
      <c r="C32" s="30"/>
      <c r="D32" s="31">
        <f t="shared" ref="D32:M32" si="10">SUM(D33:D35)</f>
        <v>10269395</v>
      </c>
      <c r="E32" s="31">
        <f t="shared" si="10"/>
        <v>42299</v>
      </c>
      <c r="F32" s="31">
        <f t="shared" si="10"/>
        <v>0</v>
      </c>
      <c r="G32" s="31">
        <f t="shared" si="10"/>
        <v>1023250</v>
      </c>
      <c r="H32" s="31">
        <f t="shared" si="10"/>
        <v>0</v>
      </c>
      <c r="I32" s="31">
        <f t="shared" si="10"/>
        <v>4056472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ref="N32:N39" si="11">SUM(D32:M32)</f>
        <v>15391416</v>
      </c>
      <c r="O32" s="43">
        <f t="shared" si="1"/>
        <v>180.0249836249649</v>
      </c>
      <c r="P32" s="9"/>
    </row>
    <row r="33" spans="1:119">
      <c r="A33" s="12"/>
      <c r="B33" s="44">
        <v>571</v>
      </c>
      <c r="C33" s="20" t="s">
        <v>45</v>
      </c>
      <c r="D33" s="46">
        <v>759718</v>
      </c>
      <c r="E33" s="46">
        <v>42299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1"/>
        <v>802017</v>
      </c>
      <c r="O33" s="47">
        <f t="shared" si="1"/>
        <v>9.3807546551885466</v>
      </c>
      <c r="P33" s="9"/>
    </row>
    <row r="34" spans="1:119">
      <c r="A34" s="12"/>
      <c r="B34" s="44">
        <v>572</v>
      </c>
      <c r="C34" s="20" t="s">
        <v>46</v>
      </c>
      <c r="D34" s="46">
        <v>9424797</v>
      </c>
      <c r="E34" s="46">
        <v>0</v>
      </c>
      <c r="F34" s="46">
        <v>0</v>
      </c>
      <c r="G34" s="46">
        <v>984033</v>
      </c>
      <c r="H34" s="46">
        <v>0</v>
      </c>
      <c r="I34" s="46">
        <v>4056472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14465302</v>
      </c>
      <c r="O34" s="47">
        <f t="shared" si="1"/>
        <v>169.19273416300177</v>
      </c>
      <c r="P34" s="9"/>
    </row>
    <row r="35" spans="1:119">
      <c r="A35" s="12"/>
      <c r="B35" s="44">
        <v>573</v>
      </c>
      <c r="C35" s="20" t="s">
        <v>47</v>
      </c>
      <c r="D35" s="46">
        <v>84880</v>
      </c>
      <c r="E35" s="46">
        <v>0</v>
      </c>
      <c r="F35" s="46">
        <v>0</v>
      </c>
      <c r="G35" s="46">
        <v>39217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124097</v>
      </c>
      <c r="O35" s="47">
        <f t="shared" si="1"/>
        <v>1.4514948067745859</v>
      </c>
      <c r="P35" s="9"/>
    </row>
    <row r="36" spans="1:119" ht="15.75">
      <c r="A36" s="28" t="s">
        <v>49</v>
      </c>
      <c r="B36" s="29"/>
      <c r="C36" s="30"/>
      <c r="D36" s="31">
        <f t="shared" ref="D36:M36" si="12">SUM(D37:D38)</f>
        <v>7851084</v>
      </c>
      <c r="E36" s="31">
        <f t="shared" si="12"/>
        <v>804133</v>
      </c>
      <c r="F36" s="31">
        <f t="shared" si="12"/>
        <v>19629117</v>
      </c>
      <c r="G36" s="31">
        <f t="shared" si="12"/>
        <v>3255507</v>
      </c>
      <c r="H36" s="31">
        <f t="shared" si="12"/>
        <v>0</v>
      </c>
      <c r="I36" s="31">
        <f t="shared" si="12"/>
        <v>2013785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1"/>
        <v>33553626</v>
      </c>
      <c r="O36" s="43">
        <f t="shared" si="1"/>
        <v>392.45843080378029</v>
      </c>
      <c r="P36" s="9"/>
    </row>
    <row r="37" spans="1:119">
      <c r="A37" s="12"/>
      <c r="B37" s="44">
        <v>581</v>
      </c>
      <c r="C37" s="20" t="s">
        <v>48</v>
      </c>
      <c r="D37" s="46">
        <v>7851084</v>
      </c>
      <c r="E37" s="46">
        <v>804133</v>
      </c>
      <c r="F37" s="46">
        <v>5714491</v>
      </c>
      <c r="G37" s="46">
        <v>3255507</v>
      </c>
      <c r="H37" s="46">
        <v>0</v>
      </c>
      <c r="I37" s="46">
        <v>2013785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19639000</v>
      </c>
      <c r="O37" s="47">
        <f t="shared" si="1"/>
        <v>229.70665294282773</v>
      </c>
      <c r="P37" s="9"/>
    </row>
    <row r="38" spans="1:119" ht="15.75" thickBot="1">
      <c r="A38" s="12"/>
      <c r="B38" s="44">
        <v>585</v>
      </c>
      <c r="C38" s="20" t="s">
        <v>63</v>
      </c>
      <c r="D38" s="46">
        <v>0</v>
      </c>
      <c r="E38" s="46">
        <v>0</v>
      </c>
      <c r="F38" s="46">
        <v>13914626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13914626</v>
      </c>
      <c r="O38" s="47">
        <f t="shared" si="1"/>
        <v>162.75177786095256</v>
      </c>
      <c r="P38" s="9"/>
    </row>
    <row r="39" spans="1:119" ht="16.5" thickBot="1">
      <c r="A39" s="14" t="s">
        <v>10</v>
      </c>
      <c r="B39" s="23"/>
      <c r="C39" s="22"/>
      <c r="D39" s="15">
        <f>SUM(D5,D13,D19,D26,D28,D32,D36)</f>
        <v>82073346</v>
      </c>
      <c r="E39" s="15">
        <f t="shared" ref="E39:M39" si="13">SUM(E5,E13,E19,E26,E28,E32,E36)</f>
        <v>5158329</v>
      </c>
      <c r="F39" s="15">
        <f t="shared" si="13"/>
        <v>26915106</v>
      </c>
      <c r="G39" s="15">
        <f t="shared" si="13"/>
        <v>7514180</v>
      </c>
      <c r="H39" s="15">
        <f t="shared" si="13"/>
        <v>0</v>
      </c>
      <c r="I39" s="15">
        <f t="shared" si="13"/>
        <v>37132932</v>
      </c>
      <c r="J39" s="15">
        <f t="shared" si="13"/>
        <v>0</v>
      </c>
      <c r="K39" s="15">
        <f t="shared" si="13"/>
        <v>19421901</v>
      </c>
      <c r="L39" s="15">
        <f t="shared" si="13"/>
        <v>0</v>
      </c>
      <c r="M39" s="15">
        <f t="shared" si="13"/>
        <v>0</v>
      </c>
      <c r="N39" s="15">
        <f t="shared" si="11"/>
        <v>178215794</v>
      </c>
      <c r="O39" s="37">
        <f t="shared" si="1"/>
        <v>2084.4927715916533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3" t="s">
        <v>64</v>
      </c>
      <c r="M41" s="93"/>
      <c r="N41" s="93"/>
      <c r="O41" s="41">
        <v>85496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54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12938857</v>
      </c>
      <c r="E5" s="26">
        <f t="shared" si="0"/>
        <v>0</v>
      </c>
      <c r="F5" s="26">
        <f t="shared" si="0"/>
        <v>2923481</v>
      </c>
      <c r="G5" s="26">
        <f t="shared" si="0"/>
        <v>243846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17331010</v>
      </c>
      <c r="L5" s="26">
        <f t="shared" si="0"/>
        <v>0</v>
      </c>
      <c r="M5" s="26">
        <f t="shared" si="0"/>
        <v>0</v>
      </c>
      <c r="N5" s="27">
        <f>SUM(D5:M5)</f>
        <v>33437194</v>
      </c>
      <c r="O5" s="32">
        <f t="shared" ref="O5:O38" si="1">(N5/O$40)</f>
        <v>393.15211231172617</v>
      </c>
      <c r="P5" s="6"/>
    </row>
    <row r="6" spans="1:133">
      <c r="A6" s="12"/>
      <c r="B6" s="44">
        <v>511</v>
      </c>
      <c r="C6" s="20" t="s">
        <v>19</v>
      </c>
      <c r="D6" s="46">
        <v>361012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361012</v>
      </c>
      <c r="O6" s="47">
        <f t="shared" si="1"/>
        <v>4.2447530247269221</v>
      </c>
      <c r="P6" s="9"/>
    </row>
    <row r="7" spans="1:133">
      <c r="A7" s="12"/>
      <c r="B7" s="44">
        <v>512</v>
      </c>
      <c r="C7" s="20" t="s">
        <v>20</v>
      </c>
      <c r="D7" s="46">
        <v>1585510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1585510</v>
      </c>
      <c r="O7" s="47">
        <f t="shared" si="1"/>
        <v>18.642312078919211</v>
      </c>
      <c r="P7" s="9"/>
    </row>
    <row r="8" spans="1:133">
      <c r="A8" s="12"/>
      <c r="B8" s="44">
        <v>513</v>
      </c>
      <c r="C8" s="20" t="s">
        <v>21</v>
      </c>
      <c r="D8" s="46">
        <v>5488375</v>
      </c>
      <c r="E8" s="46">
        <v>0</v>
      </c>
      <c r="F8" s="46">
        <v>0</v>
      </c>
      <c r="G8" s="46">
        <v>172510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5660885</v>
      </c>
      <c r="O8" s="47">
        <f t="shared" si="1"/>
        <v>66.560277016778556</v>
      </c>
      <c r="P8" s="9"/>
    </row>
    <row r="9" spans="1:133">
      <c r="A9" s="12"/>
      <c r="B9" s="44">
        <v>515</v>
      </c>
      <c r="C9" s="20" t="s">
        <v>22</v>
      </c>
      <c r="D9" s="46">
        <v>945947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945947</v>
      </c>
      <c r="O9" s="47">
        <f t="shared" si="1"/>
        <v>11.122376512363461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2923481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2923481</v>
      </c>
      <c r="O10" s="47">
        <f t="shared" si="1"/>
        <v>34.374078472410019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17331010</v>
      </c>
      <c r="L11" s="46">
        <v>0</v>
      </c>
      <c r="M11" s="46">
        <v>0</v>
      </c>
      <c r="N11" s="46">
        <f t="shared" si="2"/>
        <v>17331010</v>
      </c>
      <c r="O11" s="47">
        <f t="shared" si="1"/>
        <v>203.77676398311561</v>
      </c>
      <c r="P11" s="9"/>
    </row>
    <row r="12" spans="1:133">
      <c r="A12" s="12"/>
      <c r="B12" s="44">
        <v>519</v>
      </c>
      <c r="C12" s="20" t="s">
        <v>25</v>
      </c>
      <c r="D12" s="46">
        <v>4558013</v>
      </c>
      <c r="E12" s="46">
        <v>0</v>
      </c>
      <c r="F12" s="46">
        <v>0</v>
      </c>
      <c r="G12" s="46">
        <v>71336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4629349</v>
      </c>
      <c r="O12" s="47">
        <f t="shared" si="1"/>
        <v>54.431551223412384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41400141</v>
      </c>
      <c r="E13" s="31">
        <f t="shared" si="3"/>
        <v>476953</v>
      </c>
      <c r="F13" s="31">
        <f t="shared" si="3"/>
        <v>0</v>
      </c>
      <c r="G13" s="31">
        <f t="shared" si="3"/>
        <v>1412523</v>
      </c>
      <c r="H13" s="31">
        <f t="shared" si="3"/>
        <v>0</v>
      </c>
      <c r="I13" s="31">
        <f t="shared" si="3"/>
        <v>8376767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51666384</v>
      </c>
      <c r="O13" s="43">
        <f t="shared" si="1"/>
        <v>607.48961187080386</v>
      </c>
      <c r="P13" s="10"/>
    </row>
    <row r="14" spans="1:133">
      <c r="A14" s="12"/>
      <c r="B14" s="44">
        <v>521</v>
      </c>
      <c r="C14" s="20" t="s">
        <v>27</v>
      </c>
      <c r="D14" s="46">
        <v>35512862</v>
      </c>
      <c r="E14" s="46">
        <v>145599</v>
      </c>
      <c r="F14" s="46">
        <v>0</v>
      </c>
      <c r="G14" s="46">
        <v>428048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36086509</v>
      </c>
      <c r="O14" s="47">
        <f t="shared" si="1"/>
        <v>424.30256675563498</v>
      </c>
      <c r="P14" s="9"/>
    </row>
    <row r="15" spans="1:133">
      <c r="A15" s="12"/>
      <c r="B15" s="44">
        <v>522</v>
      </c>
      <c r="C15" s="20" t="s">
        <v>28</v>
      </c>
      <c r="D15" s="46">
        <v>3880214</v>
      </c>
      <c r="E15" s="46">
        <v>0</v>
      </c>
      <c r="F15" s="46">
        <v>0</v>
      </c>
      <c r="G15" s="46">
        <v>925198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4805412</v>
      </c>
      <c r="O15" s="47">
        <f t="shared" si="1"/>
        <v>56.501687262636835</v>
      </c>
      <c r="P15" s="9"/>
    </row>
    <row r="16" spans="1:133">
      <c r="A16" s="12"/>
      <c r="B16" s="44">
        <v>524</v>
      </c>
      <c r="C16" s="20" t="s">
        <v>29</v>
      </c>
      <c r="D16" s="46">
        <v>1991713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1991713</v>
      </c>
      <c r="O16" s="47">
        <f t="shared" si="1"/>
        <v>23.41841761807899</v>
      </c>
      <c r="P16" s="9"/>
    </row>
    <row r="17" spans="1:16">
      <c r="A17" s="12"/>
      <c r="B17" s="44">
        <v>525</v>
      </c>
      <c r="C17" s="20" t="s">
        <v>30</v>
      </c>
      <c r="D17" s="46">
        <v>15352</v>
      </c>
      <c r="E17" s="46">
        <v>801</v>
      </c>
      <c r="F17" s="46">
        <v>0</v>
      </c>
      <c r="G17" s="46">
        <v>37936</v>
      </c>
      <c r="H17" s="46">
        <v>0</v>
      </c>
      <c r="I17" s="46">
        <v>1832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55921</v>
      </c>
      <c r="O17" s="47">
        <f t="shared" si="1"/>
        <v>0.65751507954238142</v>
      </c>
      <c r="P17" s="9"/>
    </row>
    <row r="18" spans="1:16">
      <c r="A18" s="12"/>
      <c r="B18" s="44">
        <v>526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8374935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8374935</v>
      </c>
      <c r="O18" s="47">
        <f t="shared" si="1"/>
        <v>98.471880915707416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330553</v>
      </c>
      <c r="F19" s="46">
        <v>0</v>
      </c>
      <c r="G19" s="46">
        <v>21341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351894</v>
      </c>
      <c r="O19" s="47">
        <f t="shared" si="1"/>
        <v>4.1375442392032831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8347665</v>
      </c>
      <c r="E20" s="31">
        <f t="shared" si="5"/>
        <v>0</v>
      </c>
      <c r="F20" s="31">
        <f t="shared" si="5"/>
        <v>0</v>
      </c>
      <c r="G20" s="31">
        <f t="shared" si="5"/>
        <v>422685</v>
      </c>
      <c r="H20" s="31">
        <f t="shared" si="5"/>
        <v>0</v>
      </c>
      <c r="I20" s="31">
        <f t="shared" si="5"/>
        <v>23498218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32268568</v>
      </c>
      <c r="O20" s="43">
        <f t="shared" si="1"/>
        <v>379.41149219861489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11277847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11277847</v>
      </c>
      <c r="O21" s="47">
        <f t="shared" si="1"/>
        <v>132.60411057155287</v>
      </c>
      <c r="P21" s="9"/>
    </row>
    <row r="22" spans="1:16">
      <c r="A22" s="12"/>
      <c r="B22" s="44">
        <v>534</v>
      </c>
      <c r="C22" s="20" t="s">
        <v>35</v>
      </c>
      <c r="D22" s="46">
        <v>2493883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2493883</v>
      </c>
      <c r="O22" s="47">
        <f t="shared" si="1"/>
        <v>29.322896212771461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12213418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12213418</v>
      </c>
      <c r="O23" s="47">
        <f t="shared" si="1"/>
        <v>143.60448682524191</v>
      </c>
      <c r="P23" s="9"/>
    </row>
    <row r="24" spans="1:16">
      <c r="A24" s="12"/>
      <c r="B24" s="44">
        <v>536</v>
      </c>
      <c r="C24" s="20" t="s">
        <v>59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6953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6953</v>
      </c>
      <c r="O24" s="47">
        <f t="shared" si="1"/>
        <v>8.1752871873860947E-2</v>
      </c>
      <c r="P24" s="9"/>
    </row>
    <row r="25" spans="1:16">
      <c r="A25" s="12"/>
      <c r="B25" s="44">
        <v>538</v>
      </c>
      <c r="C25" s="20" t="s">
        <v>37</v>
      </c>
      <c r="D25" s="46">
        <v>52983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52983</v>
      </c>
      <c r="O25" s="47">
        <f t="shared" si="1"/>
        <v>0.62297028771649288</v>
      </c>
      <c r="P25" s="9"/>
    </row>
    <row r="26" spans="1:16">
      <c r="A26" s="12"/>
      <c r="B26" s="44">
        <v>539</v>
      </c>
      <c r="C26" s="20" t="s">
        <v>38</v>
      </c>
      <c r="D26" s="46">
        <v>5800799</v>
      </c>
      <c r="E26" s="46">
        <v>0</v>
      </c>
      <c r="F26" s="46">
        <v>0</v>
      </c>
      <c r="G26" s="46">
        <v>422685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6223484</v>
      </c>
      <c r="O26" s="47">
        <f t="shared" si="1"/>
        <v>73.17527542945831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SUM(D28:D28)</f>
        <v>819691</v>
      </c>
      <c r="E27" s="31">
        <f t="shared" si="7"/>
        <v>2643594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8" si="8">SUM(D27:M27)</f>
        <v>3463285</v>
      </c>
      <c r="O27" s="43">
        <f t="shared" si="1"/>
        <v>40.721054921280675</v>
      </c>
      <c r="P27" s="10"/>
    </row>
    <row r="28" spans="1:16">
      <c r="A28" s="12"/>
      <c r="B28" s="44">
        <v>541</v>
      </c>
      <c r="C28" s="20" t="s">
        <v>40</v>
      </c>
      <c r="D28" s="46">
        <v>819691</v>
      </c>
      <c r="E28" s="46">
        <v>2643594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3463285</v>
      </c>
      <c r="O28" s="47">
        <f t="shared" si="1"/>
        <v>40.721054921280675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SUM(D30:D31)</f>
        <v>452863</v>
      </c>
      <c r="E29" s="31">
        <f t="shared" si="9"/>
        <v>1690142</v>
      </c>
      <c r="F29" s="31">
        <f t="shared" si="9"/>
        <v>0</v>
      </c>
      <c r="G29" s="31">
        <f t="shared" si="9"/>
        <v>991420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3134425</v>
      </c>
      <c r="O29" s="43">
        <f t="shared" si="1"/>
        <v>36.854342790626582</v>
      </c>
      <c r="P29" s="10"/>
    </row>
    <row r="30" spans="1:16">
      <c r="A30" s="13"/>
      <c r="B30" s="45">
        <v>552</v>
      </c>
      <c r="C30" s="21" t="s">
        <v>42</v>
      </c>
      <c r="D30" s="46">
        <v>452863</v>
      </c>
      <c r="E30" s="46">
        <v>149725</v>
      </c>
      <c r="F30" s="46">
        <v>0</v>
      </c>
      <c r="G30" s="46">
        <v>959966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1562554</v>
      </c>
      <c r="O30" s="47">
        <f t="shared" si="1"/>
        <v>18.372397088737081</v>
      </c>
      <c r="P30" s="9"/>
    </row>
    <row r="31" spans="1:16">
      <c r="A31" s="13"/>
      <c r="B31" s="45">
        <v>554</v>
      </c>
      <c r="C31" s="21" t="s">
        <v>43</v>
      </c>
      <c r="D31" s="46">
        <v>0</v>
      </c>
      <c r="E31" s="46">
        <v>1540417</v>
      </c>
      <c r="F31" s="46">
        <v>0</v>
      </c>
      <c r="G31" s="46">
        <v>31454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1571871</v>
      </c>
      <c r="O31" s="47">
        <f t="shared" si="1"/>
        <v>18.481945701889497</v>
      </c>
      <c r="P31" s="9"/>
    </row>
    <row r="32" spans="1:16" ht="15.75">
      <c r="A32" s="28" t="s">
        <v>44</v>
      </c>
      <c r="B32" s="29"/>
      <c r="C32" s="30"/>
      <c r="D32" s="31">
        <f t="shared" ref="D32:M32" si="10">SUM(D33:D35)</f>
        <v>10271510</v>
      </c>
      <c r="E32" s="31">
        <f t="shared" si="10"/>
        <v>38984</v>
      </c>
      <c r="F32" s="31">
        <f t="shared" si="10"/>
        <v>0</v>
      </c>
      <c r="G32" s="31">
        <f t="shared" si="10"/>
        <v>360843</v>
      </c>
      <c r="H32" s="31">
        <f t="shared" si="10"/>
        <v>0</v>
      </c>
      <c r="I32" s="31">
        <f t="shared" si="10"/>
        <v>4089296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8"/>
        <v>14760633</v>
      </c>
      <c r="O32" s="43">
        <f t="shared" si="1"/>
        <v>173.55445684252606</v>
      </c>
      <c r="P32" s="9"/>
    </row>
    <row r="33" spans="1:119">
      <c r="A33" s="12"/>
      <c r="B33" s="44">
        <v>571</v>
      </c>
      <c r="C33" s="20" t="s">
        <v>45</v>
      </c>
      <c r="D33" s="46">
        <v>774946</v>
      </c>
      <c r="E33" s="46">
        <v>38984</v>
      </c>
      <c r="F33" s="46">
        <v>0</v>
      </c>
      <c r="G33" s="46">
        <v>17729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831659</v>
      </c>
      <c r="O33" s="47">
        <f t="shared" si="1"/>
        <v>9.7785864619219502</v>
      </c>
      <c r="P33" s="9"/>
    </row>
    <row r="34" spans="1:119">
      <c r="A34" s="12"/>
      <c r="B34" s="44">
        <v>572</v>
      </c>
      <c r="C34" s="20" t="s">
        <v>46</v>
      </c>
      <c r="D34" s="46">
        <v>9422227</v>
      </c>
      <c r="E34" s="46">
        <v>0</v>
      </c>
      <c r="F34" s="46">
        <v>0</v>
      </c>
      <c r="G34" s="46">
        <v>322849</v>
      </c>
      <c r="H34" s="46">
        <v>0</v>
      </c>
      <c r="I34" s="46">
        <v>4089296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13834372</v>
      </c>
      <c r="O34" s="47">
        <f t="shared" si="1"/>
        <v>162.66354689649495</v>
      </c>
      <c r="P34" s="9"/>
    </row>
    <row r="35" spans="1:119">
      <c r="A35" s="12"/>
      <c r="B35" s="44">
        <v>573</v>
      </c>
      <c r="C35" s="20" t="s">
        <v>47</v>
      </c>
      <c r="D35" s="46">
        <v>74337</v>
      </c>
      <c r="E35" s="46">
        <v>0</v>
      </c>
      <c r="F35" s="46">
        <v>0</v>
      </c>
      <c r="G35" s="46">
        <v>20265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94602</v>
      </c>
      <c r="O35" s="47">
        <f t="shared" si="1"/>
        <v>1.1123234841091607</v>
      </c>
      <c r="P35" s="9"/>
    </row>
    <row r="36" spans="1:119" ht="15.75">
      <c r="A36" s="28" t="s">
        <v>49</v>
      </c>
      <c r="B36" s="29"/>
      <c r="C36" s="30"/>
      <c r="D36" s="31">
        <f t="shared" ref="D36:M36" si="11">SUM(D37:D37)</f>
        <v>7697971</v>
      </c>
      <c r="E36" s="31">
        <f t="shared" si="11"/>
        <v>963606</v>
      </c>
      <c r="F36" s="31">
        <f t="shared" si="11"/>
        <v>495183</v>
      </c>
      <c r="G36" s="31">
        <f t="shared" si="11"/>
        <v>538690</v>
      </c>
      <c r="H36" s="31">
        <f t="shared" si="11"/>
        <v>0</v>
      </c>
      <c r="I36" s="31">
        <f t="shared" si="11"/>
        <v>1981550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8"/>
        <v>11677000</v>
      </c>
      <c r="O36" s="43">
        <f t="shared" si="1"/>
        <v>137.29732271984386</v>
      </c>
      <c r="P36" s="9"/>
    </row>
    <row r="37" spans="1:119" ht="15.75" thickBot="1">
      <c r="A37" s="12"/>
      <c r="B37" s="44">
        <v>581</v>
      </c>
      <c r="C37" s="20" t="s">
        <v>48</v>
      </c>
      <c r="D37" s="46">
        <v>7697971</v>
      </c>
      <c r="E37" s="46">
        <v>963606</v>
      </c>
      <c r="F37" s="46">
        <v>495183</v>
      </c>
      <c r="G37" s="46">
        <v>538690</v>
      </c>
      <c r="H37" s="46">
        <v>0</v>
      </c>
      <c r="I37" s="46">
        <v>1981550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11677000</v>
      </c>
      <c r="O37" s="47">
        <f t="shared" si="1"/>
        <v>137.29732271984386</v>
      </c>
      <c r="P37" s="9"/>
    </row>
    <row r="38" spans="1:119" ht="16.5" thickBot="1">
      <c r="A38" s="14" t="s">
        <v>10</v>
      </c>
      <c r="B38" s="23"/>
      <c r="C38" s="22"/>
      <c r="D38" s="15">
        <f>SUM(D5,D13,D20,D27,D29,D32,D36)</f>
        <v>81928698</v>
      </c>
      <c r="E38" s="15">
        <f t="shared" ref="E38:M38" si="12">SUM(E5,E13,E20,E27,E29,E32,E36)</f>
        <v>5813279</v>
      </c>
      <c r="F38" s="15">
        <f t="shared" si="12"/>
        <v>3418664</v>
      </c>
      <c r="G38" s="15">
        <f t="shared" si="12"/>
        <v>3970007</v>
      </c>
      <c r="H38" s="15">
        <f t="shared" si="12"/>
        <v>0</v>
      </c>
      <c r="I38" s="15">
        <f t="shared" si="12"/>
        <v>37945831</v>
      </c>
      <c r="J38" s="15">
        <f t="shared" si="12"/>
        <v>0</v>
      </c>
      <c r="K38" s="15">
        <f t="shared" si="12"/>
        <v>17331010</v>
      </c>
      <c r="L38" s="15">
        <f t="shared" si="12"/>
        <v>0</v>
      </c>
      <c r="M38" s="15">
        <f t="shared" si="12"/>
        <v>0</v>
      </c>
      <c r="N38" s="15">
        <f t="shared" si="8"/>
        <v>150407489</v>
      </c>
      <c r="O38" s="37">
        <f t="shared" si="1"/>
        <v>1768.4803936554222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60</v>
      </c>
      <c r="M40" s="93"/>
      <c r="N40" s="93"/>
      <c r="O40" s="41">
        <v>85049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54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12772359</v>
      </c>
      <c r="E5" s="26">
        <f t="shared" si="0"/>
        <v>0</v>
      </c>
      <c r="F5" s="26">
        <f t="shared" si="0"/>
        <v>10880563</v>
      </c>
      <c r="G5" s="26">
        <f t="shared" si="0"/>
        <v>260548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13005829</v>
      </c>
      <c r="L5" s="26">
        <f t="shared" si="0"/>
        <v>0</v>
      </c>
      <c r="M5" s="26">
        <f t="shared" si="0"/>
        <v>0</v>
      </c>
      <c r="N5" s="27">
        <f>SUM(D5:M5)</f>
        <v>36919299</v>
      </c>
      <c r="O5" s="32">
        <f t="shared" ref="O5:O36" si="1">(N5/O$38)</f>
        <v>435.95001594105355</v>
      </c>
      <c r="P5" s="6"/>
    </row>
    <row r="6" spans="1:133">
      <c r="A6" s="12"/>
      <c r="B6" s="44">
        <v>511</v>
      </c>
      <c r="C6" s="20" t="s">
        <v>19</v>
      </c>
      <c r="D6" s="46">
        <v>478090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478090</v>
      </c>
      <c r="O6" s="47">
        <f t="shared" si="1"/>
        <v>5.6453765040679205</v>
      </c>
      <c r="P6" s="9"/>
    </row>
    <row r="7" spans="1:133">
      <c r="A7" s="12"/>
      <c r="B7" s="44">
        <v>512</v>
      </c>
      <c r="C7" s="20" t="s">
        <v>20</v>
      </c>
      <c r="D7" s="46">
        <v>1530332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1530332</v>
      </c>
      <c r="O7" s="47">
        <f t="shared" si="1"/>
        <v>18.070447648399401</v>
      </c>
      <c r="P7" s="9"/>
    </row>
    <row r="8" spans="1:133">
      <c r="A8" s="12"/>
      <c r="B8" s="44">
        <v>513</v>
      </c>
      <c r="C8" s="20" t="s">
        <v>21</v>
      </c>
      <c r="D8" s="46">
        <v>5641996</v>
      </c>
      <c r="E8" s="46">
        <v>0</v>
      </c>
      <c r="F8" s="46">
        <v>0</v>
      </c>
      <c r="G8" s="46">
        <v>122089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5764085</v>
      </c>
      <c r="O8" s="47">
        <f t="shared" si="1"/>
        <v>68.063398160284336</v>
      </c>
      <c r="P8" s="9"/>
    </row>
    <row r="9" spans="1:133">
      <c r="A9" s="12"/>
      <c r="B9" s="44">
        <v>515</v>
      </c>
      <c r="C9" s="20" t="s">
        <v>22</v>
      </c>
      <c r="D9" s="46">
        <v>1040839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1040839</v>
      </c>
      <c r="O9" s="47">
        <f t="shared" si="1"/>
        <v>12.290422378877514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10880563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10880563</v>
      </c>
      <c r="O10" s="47">
        <f t="shared" si="1"/>
        <v>128.47973124564572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13005829</v>
      </c>
      <c r="L11" s="46">
        <v>0</v>
      </c>
      <c r="M11" s="46">
        <v>0</v>
      </c>
      <c r="N11" s="46">
        <f t="shared" si="2"/>
        <v>13005829</v>
      </c>
      <c r="O11" s="47">
        <f t="shared" si="1"/>
        <v>153.57527129311464</v>
      </c>
      <c r="P11" s="9"/>
    </row>
    <row r="12" spans="1:133">
      <c r="A12" s="12"/>
      <c r="B12" s="44">
        <v>519</v>
      </c>
      <c r="C12" s="20" t="s">
        <v>25</v>
      </c>
      <c r="D12" s="46">
        <v>4081102</v>
      </c>
      <c r="E12" s="46">
        <v>0</v>
      </c>
      <c r="F12" s="46">
        <v>0</v>
      </c>
      <c r="G12" s="46">
        <v>138459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4219561</v>
      </c>
      <c r="O12" s="47">
        <f t="shared" si="1"/>
        <v>49.825368710663973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39724310</v>
      </c>
      <c r="E13" s="31">
        <f t="shared" si="3"/>
        <v>966614</v>
      </c>
      <c r="F13" s="31">
        <f t="shared" si="3"/>
        <v>0</v>
      </c>
      <c r="G13" s="31">
        <f t="shared" si="3"/>
        <v>926541</v>
      </c>
      <c r="H13" s="31">
        <f t="shared" si="3"/>
        <v>0</v>
      </c>
      <c r="I13" s="31">
        <f t="shared" si="3"/>
        <v>8137472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6" si="4">SUM(D13:M13)</f>
        <v>49754937</v>
      </c>
      <c r="O13" s="43">
        <f t="shared" si="1"/>
        <v>587.5156399447377</v>
      </c>
      <c r="P13" s="10"/>
    </row>
    <row r="14" spans="1:133">
      <c r="A14" s="12"/>
      <c r="B14" s="44">
        <v>521</v>
      </c>
      <c r="C14" s="20" t="s">
        <v>27</v>
      </c>
      <c r="D14" s="46">
        <v>34146858</v>
      </c>
      <c r="E14" s="46">
        <v>610629</v>
      </c>
      <c r="F14" s="46">
        <v>0</v>
      </c>
      <c r="G14" s="46">
        <v>16686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34774173</v>
      </c>
      <c r="O14" s="47">
        <f t="shared" si="1"/>
        <v>410.61996528392785</v>
      </c>
      <c r="P14" s="9"/>
    </row>
    <row r="15" spans="1:133">
      <c r="A15" s="12"/>
      <c r="B15" s="44">
        <v>522</v>
      </c>
      <c r="C15" s="20" t="s">
        <v>28</v>
      </c>
      <c r="D15" s="46">
        <v>3738111</v>
      </c>
      <c r="E15" s="46">
        <v>0</v>
      </c>
      <c r="F15" s="46">
        <v>0</v>
      </c>
      <c r="G15" s="46">
        <v>874300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4612411</v>
      </c>
      <c r="O15" s="47">
        <f t="shared" si="1"/>
        <v>54.46421528687992</v>
      </c>
      <c r="P15" s="9"/>
    </row>
    <row r="16" spans="1:133">
      <c r="A16" s="12"/>
      <c r="B16" s="44">
        <v>524</v>
      </c>
      <c r="C16" s="20" t="s">
        <v>29</v>
      </c>
      <c r="D16" s="46">
        <v>1839341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1839341</v>
      </c>
      <c r="O16" s="47">
        <f t="shared" si="1"/>
        <v>21.719283951491963</v>
      </c>
      <c r="P16" s="9"/>
    </row>
    <row r="17" spans="1:16">
      <c r="A17" s="12"/>
      <c r="B17" s="44">
        <v>526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8137472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8137472</v>
      </c>
      <c r="O17" s="47">
        <f t="shared" si="1"/>
        <v>96.088797572236587</v>
      </c>
      <c r="P17" s="9"/>
    </row>
    <row r="18" spans="1:16">
      <c r="A18" s="12"/>
      <c r="B18" s="44">
        <v>529</v>
      </c>
      <c r="C18" s="20" t="s">
        <v>32</v>
      </c>
      <c r="D18" s="46">
        <v>0</v>
      </c>
      <c r="E18" s="46">
        <v>355985</v>
      </c>
      <c r="F18" s="46">
        <v>0</v>
      </c>
      <c r="G18" s="46">
        <v>35555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391540</v>
      </c>
      <c r="O18" s="47">
        <f t="shared" si="1"/>
        <v>4.6233778502013294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SUM(D20:D24)</f>
        <v>7940046</v>
      </c>
      <c r="E19" s="31">
        <f t="shared" si="5"/>
        <v>0</v>
      </c>
      <c r="F19" s="31">
        <f t="shared" si="5"/>
        <v>0</v>
      </c>
      <c r="G19" s="31">
        <f t="shared" si="5"/>
        <v>34893</v>
      </c>
      <c r="H19" s="31">
        <f t="shared" si="5"/>
        <v>0</v>
      </c>
      <c r="I19" s="31">
        <f t="shared" si="5"/>
        <v>23010360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30985299</v>
      </c>
      <c r="O19" s="43">
        <f t="shared" si="1"/>
        <v>365.88022955117077</v>
      </c>
      <c r="P19" s="10"/>
    </row>
    <row r="20" spans="1:16">
      <c r="A20" s="12"/>
      <c r="B20" s="44">
        <v>532</v>
      </c>
      <c r="C20" s="20" t="s">
        <v>56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11035649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11035649</v>
      </c>
      <c r="O20" s="47">
        <f t="shared" si="1"/>
        <v>130.31101585839622</v>
      </c>
      <c r="P20" s="9"/>
    </row>
    <row r="21" spans="1:16">
      <c r="A21" s="12"/>
      <c r="B21" s="44">
        <v>534</v>
      </c>
      <c r="C21" s="20" t="s">
        <v>35</v>
      </c>
      <c r="D21" s="46">
        <v>1852361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1852361</v>
      </c>
      <c r="O21" s="47">
        <f t="shared" si="1"/>
        <v>21.873026556614356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11974711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11974711</v>
      </c>
      <c r="O22" s="47">
        <f t="shared" si="1"/>
        <v>141.39963630781583</v>
      </c>
      <c r="P22" s="9"/>
    </row>
    <row r="23" spans="1:16">
      <c r="A23" s="12"/>
      <c r="B23" s="44">
        <v>538</v>
      </c>
      <c r="C23" s="20" t="s">
        <v>37</v>
      </c>
      <c r="D23" s="46">
        <v>114590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114590</v>
      </c>
      <c r="O23" s="47">
        <f t="shared" si="1"/>
        <v>1.3531002397062122</v>
      </c>
      <c r="P23" s="9"/>
    </row>
    <row r="24" spans="1:16">
      <c r="A24" s="12"/>
      <c r="B24" s="44">
        <v>539</v>
      </c>
      <c r="C24" s="20" t="s">
        <v>38</v>
      </c>
      <c r="D24" s="46">
        <v>5973095</v>
      </c>
      <c r="E24" s="46">
        <v>0</v>
      </c>
      <c r="F24" s="46">
        <v>0</v>
      </c>
      <c r="G24" s="46">
        <v>34893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6007988</v>
      </c>
      <c r="O24" s="47">
        <f t="shared" si="1"/>
        <v>70.943450588638157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802531</v>
      </c>
      <c r="E25" s="31">
        <f t="shared" si="6"/>
        <v>2253678</v>
      </c>
      <c r="F25" s="31">
        <f t="shared" si="6"/>
        <v>0</v>
      </c>
      <c r="G25" s="31">
        <f t="shared" si="6"/>
        <v>8760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3064969</v>
      </c>
      <c r="O25" s="43">
        <f t="shared" si="1"/>
        <v>36.191729545266689</v>
      </c>
      <c r="P25" s="10"/>
    </row>
    <row r="26" spans="1:16">
      <c r="A26" s="12"/>
      <c r="B26" s="44">
        <v>541</v>
      </c>
      <c r="C26" s="20" t="s">
        <v>40</v>
      </c>
      <c r="D26" s="46">
        <v>802531</v>
      </c>
      <c r="E26" s="46">
        <v>2253678</v>
      </c>
      <c r="F26" s="46">
        <v>0</v>
      </c>
      <c r="G26" s="46">
        <v>8760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3064969</v>
      </c>
      <c r="O26" s="47">
        <f t="shared" si="1"/>
        <v>36.191729545266689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SUM(D28:D29)</f>
        <v>578401</v>
      </c>
      <c r="E27" s="31">
        <f t="shared" si="7"/>
        <v>1809997</v>
      </c>
      <c r="F27" s="31">
        <f t="shared" si="7"/>
        <v>0</v>
      </c>
      <c r="G27" s="31">
        <f t="shared" si="7"/>
        <v>501425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2889823</v>
      </c>
      <c r="O27" s="43">
        <f t="shared" si="1"/>
        <v>34.12357268529999</v>
      </c>
      <c r="P27" s="10"/>
    </row>
    <row r="28" spans="1:16">
      <c r="A28" s="13"/>
      <c r="B28" s="45">
        <v>552</v>
      </c>
      <c r="C28" s="21" t="s">
        <v>42</v>
      </c>
      <c r="D28" s="46">
        <v>578401</v>
      </c>
      <c r="E28" s="46">
        <v>71060</v>
      </c>
      <c r="F28" s="46">
        <v>0</v>
      </c>
      <c r="G28" s="46">
        <v>418533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1067994</v>
      </c>
      <c r="O28" s="47">
        <f t="shared" si="1"/>
        <v>12.611073718516419</v>
      </c>
      <c r="P28" s="9"/>
    </row>
    <row r="29" spans="1:16">
      <c r="A29" s="13"/>
      <c r="B29" s="45">
        <v>554</v>
      </c>
      <c r="C29" s="21" t="s">
        <v>43</v>
      </c>
      <c r="D29" s="46">
        <v>0</v>
      </c>
      <c r="E29" s="46">
        <v>1738937</v>
      </c>
      <c r="F29" s="46">
        <v>0</v>
      </c>
      <c r="G29" s="46">
        <v>82892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1821829</v>
      </c>
      <c r="O29" s="47">
        <f t="shared" si="1"/>
        <v>21.512498966783568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10319574</v>
      </c>
      <c r="E30" s="31">
        <f t="shared" si="8"/>
        <v>47153</v>
      </c>
      <c r="F30" s="31">
        <f t="shared" si="8"/>
        <v>0</v>
      </c>
      <c r="G30" s="31">
        <f t="shared" si="8"/>
        <v>596115</v>
      </c>
      <c r="H30" s="31">
        <f t="shared" si="8"/>
        <v>0</v>
      </c>
      <c r="I30" s="31">
        <f t="shared" si="8"/>
        <v>4108802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15071644</v>
      </c>
      <c r="O30" s="43">
        <f t="shared" si="1"/>
        <v>177.96880276783921</v>
      </c>
      <c r="P30" s="9"/>
    </row>
    <row r="31" spans="1:16">
      <c r="A31" s="12"/>
      <c r="B31" s="44">
        <v>571</v>
      </c>
      <c r="C31" s="20" t="s">
        <v>45</v>
      </c>
      <c r="D31" s="46">
        <v>769728</v>
      </c>
      <c r="E31" s="46">
        <v>47153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816881</v>
      </c>
      <c r="O31" s="47">
        <f t="shared" si="1"/>
        <v>9.6458842561432103</v>
      </c>
      <c r="P31" s="9"/>
    </row>
    <row r="32" spans="1:16">
      <c r="A32" s="12"/>
      <c r="B32" s="44">
        <v>572</v>
      </c>
      <c r="C32" s="20" t="s">
        <v>46</v>
      </c>
      <c r="D32" s="46">
        <v>9484260</v>
      </c>
      <c r="E32" s="46">
        <v>0</v>
      </c>
      <c r="F32" s="46">
        <v>0</v>
      </c>
      <c r="G32" s="46">
        <v>596115</v>
      </c>
      <c r="H32" s="46">
        <v>0</v>
      </c>
      <c r="I32" s="46">
        <v>4108802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14189177</v>
      </c>
      <c r="O32" s="47">
        <f t="shared" si="1"/>
        <v>167.54846670681451</v>
      </c>
      <c r="P32" s="9"/>
    </row>
    <row r="33" spans="1:119">
      <c r="A33" s="12"/>
      <c r="B33" s="44">
        <v>573</v>
      </c>
      <c r="C33" s="20" t="s">
        <v>47</v>
      </c>
      <c r="D33" s="46">
        <v>65586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65586</v>
      </c>
      <c r="O33" s="47">
        <f t="shared" si="1"/>
        <v>0.77445180488150489</v>
      </c>
      <c r="P33" s="9"/>
    </row>
    <row r="34" spans="1:119" ht="15.75">
      <c r="A34" s="28" t="s">
        <v>49</v>
      </c>
      <c r="B34" s="29"/>
      <c r="C34" s="30"/>
      <c r="D34" s="31">
        <f t="shared" ref="D34:M34" si="9">SUM(D35:D35)</f>
        <v>6828821</v>
      </c>
      <c r="E34" s="31">
        <f t="shared" si="9"/>
        <v>1546097</v>
      </c>
      <c r="F34" s="31">
        <f t="shared" si="9"/>
        <v>5261167</v>
      </c>
      <c r="G34" s="31">
        <f t="shared" si="9"/>
        <v>9640938</v>
      </c>
      <c r="H34" s="31">
        <f t="shared" si="9"/>
        <v>0</v>
      </c>
      <c r="I34" s="31">
        <f t="shared" si="9"/>
        <v>4608744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4"/>
        <v>27885767</v>
      </c>
      <c r="O34" s="43">
        <f t="shared" si="1"/>
        <v>329.28037361106192</v>
      </c>
      <c r="P34" s="9"/>
    </row>
    <row r="35" spans="1:119" ht="15.75" thickBot="1">
      <c r="A35" s="12"/>
      <c r="B35" s="44">
        <v>581</v>
      </c>
      <c r="C35" s="20" t="s">
        <v>48</v>
      </c>
      <c r="D35" s="46">
        <v>6828821</v>
      </c>
      <c r="E35" s="46">
        <v>1546097</v>
      </c>
      <c r="F35" s="46">
        <v>5261167</v>
      </c>
      <c r="G35" s="46">
        <v>9640938</v>
      </c>
      <c r="H35" s="46">
        <v>0</v>
      </c>
      <c r="I35" s="46">
        <v>4608744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27885767</v>
      </c>
      <c r="O35" s="47">
        <f t="shared" si="1"/>
        <v>329.28037361106192</v>
      </c>
      <c r="P35" s="9"/>
    </row>
    <row r="36" spans="1:119" ht="16.5" thickBot="1">
      <c r="A36" s="14" t="s">
        <v>10</v>
      </c>
      <c r="B36" s="23"/>
      <c r="C36" s="22"/>
      <c r="D36" s="15">
        <f>SUM(D5,D13,D19,D25,D27,D30,D34)</f>
        <v>78966042</v>
      </c>
      <c r="E36" s="15">
        <f t="shared" ref="E36:M36" si="10">SUM(E5,E13,E19,E25,E27,E30,E34)</f>
        <v>6623539</v>
      </c>
      <c r="F36" s="15">
        <f t="shared" si="10"/>
        <v>16141730</v>
      </c>
      <c r="G36" s="15">
        <f t="shared" si="10"/>
        <v>11969220</v>
      </c>
      <c r="H36" s="15">
        <f t="shared" si="10"/>
        <v>0</v>
      </c>
      <c r="I36" s="15">
        <f t="shared" si="10"/>
        <v>39865378</v>
      </c>
      <c r="J36" s="15">
        <f t="shared" si="10"/>
        <v>0</v>
      </c>
      <c r="K36" s="15">
        <f t="shared" si="10"/>
        <v>13005829</v>
      </c>
      <c r="L36" s="15">
        <f t="shared" si="10"/>
        <v>0</v>
      </c>
      <c r="M36" s="15">
        <f t="shared" si="10"/>
        <v>0</v>
      </c>
      <c r="N36" s="15">
        <f t="shared" si="4"/>
        <v>166571738</v>
      </c>
      <c r="O36" s="37">
        <f t="shared" si="1"/>
        <v>1966.9103640464298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57</v>
      </c>
      <c r="M38" s="93"/>
      <c r="N38" s="93"/>
      <c r="O38" s="41">
        <v>84687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12829197</v>
      </c>
      <c r="E5" s="26">
        <f t="shared" ref="E5:M5" si="0">SUM(E6:E12)</f>
        <v>95066</v>
      </c>
      <c r="F5" s="26">
        <f t="shared" si="0"/>
        <v>8110036</v>
      </c>
      <c r="G5" s="26">
        <f t="shared" si="0"/>
        <v>1851599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13974954</v>
      </c>
      <c r="L5" s="26">
        <f t="shared" si="0"/>
        <v>0</v>
      </c>
      <c r="M5" s="26">
        <f t="shared" si="0"/>
        <v>0</v>
      </c>
      <c r="N5" s="27">
        <f>SUM(D5:M5)</f>
        <v>36860852</v>
      </c>
      <c r="O5" s="32">
        <f t="shared" ref="O5:O37" si="1">(N5/O$39)</f>
        <v>433.88678712259434</v>
      </c>
      <c r="P5" s="6"/>
    </row>
    <row r="6" spans="1:133">
      <c r="A6" s="12"/>
      <c r="B6" s="44">
        <v>511</v>
      </c>
      <c r="C6" s="20" t="s">
        <v>19</v>
      </c>
      <c r="D6" s="46">
        <v>366991</v>
      </c>
      <c r="E6" s="46">
        <v>0</v>
      </c>
      <c r="F6" s="46">
        <v>0</v>
      </c>
      <c r="G6" s="46">
        <v>18000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384991</v>
      </c>
      <c r="O6" s="47">
        <f t="shared" si="1"/>
        <v>4.5317050203048677</v>
      </c>
      <c r="P6" s="9"/>
    </row>
    <row r="7" spans="1:133">
      <c r="A7" s="12"/>
      <c r="B7" s="44">
        <v>512</v>
      </c>
      <c r="C7" s="20" t="s">
        <v>20</v>
      </c>
      <c r="D7" s="46">
        <v>1550254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1550254</v>
      </c>
      <c r="O7" s="47">
        <f t="shared" si="1"/>
        <v>18.247943028662235</v>
      </c>
      <c r="P7" s="9"/>
    </row>
    <row r="8" spans="1:133">
      <c r="A8" s="12"/>
      <c r="B8" s="44">
        <v>513</v>
      </c>
      <c r="C8" s="20" t="s">
        <v>21</v>
      </c>
      <c r="D8" s="46">
        <v>5505632</v>
      </c>
      <c r="E8" s="46">
        <v>0</v>
      </c>
      <c r="F8" s="46">
        <v>0</v>
      </c>
      <c r="G8" s="46">
        <v>130561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5636193</v>
      </c>
      <c r="O8" s="47">
        <f t="shared" si="1"/>
        <v>66.343275851921604</v>
      </c>
      <c r="P8" s="9"/>
    </row>
    <row r="9" spans="1:133">
      <c r="A9" s="12"/>
      <c r="B9" s="44">
        <v>515</v>
      </c>
      <c r="C9" s="20" t="s">
        <v>22</v>
      </c>
      <c r="D9" s="46">
        <v>849274</v>
      </c>
      <c r="E9" s="46">
        <v>0</v>
      </c>
      <c r="F9" s="46">
        <v>0</v>
      </c>
      <c r="G9" s="46">
        <v>23340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872614</v>
      </c>
      <c r="O9" s="47">
        <f t="shared" si="1"/>
        <v>10.271484903772585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8110036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8110036</v>
      </c>
      <c r="O10" s="47">
        <f t="shared" si="1"/>
        <v>95.46272732623153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13974954</v>
      </c>
      <c r="L11" s="46">
        <v>0</v>
      </c>
      <c r="M11" s="46">
        <v>0</v>
      </c>
      <c r="N11" s="46">
        <f t="shared" si="2"/>
        <v>13974954</v>
      </c>
      <c r="O11" s="47">
        <f t="shared" si="1"/>
        <v>164.49831087046084</v>
      </c>
      <c r="P11" s="9"/>
    </row>
    <row r="12" spans="1:133">
      <c r="A12" s="12"/>
      <c r="B12" s="44">
        <v>519</v>
      </c>
      <c r="C12" s="20" t="s">
        <v>25</v>
      </c>
      <c r="D12" s="46">
        <v>4557046</v>
      </c>
      <c r="E12" s="46">
        <v>95066</v>
      </c>
      <c r="F12" s="46">
        <v>0</v>
      </c>
      <c r="G12" s="46">
        <v>1679698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6331810</v>
      </c>
      <c r="O12" s="47">
        <f t="shared" si="1"/>
        <v>74.53134012124066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39372840</v>
      </c>
      <c r="E13" s="31">
        <f t="shared" si="3"/>
        <v>1458208</v>
      </c>
      <c r="F13" s="31">
        <f t="shared" si="3"/>
        <v>0</v>
      </c>
      <c r="G13" s="31">
        <f t="shared" si="3"/>
        <v>336751</v>
      </c>
      <c r="H13" s="31">
        <f t="shared" si="3"/>
        <v>0</v>
      </c>
      <c r="I13" s="31">
        <f t="shared" si="3"/>
        <v>6912898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7" si="4">SUM(D13:M13)</f>
        <v>48080697</v>
      </c>
      <c r="O13" s="43">
        <f t="shared" si="1"/>
        <v>565.95488199635099</v>
      </c>
      <c r="P13" s="10"/>
    </row>
    <row r="14" spans="1:133">
      <c r="A14" s="12"/>
      <c r="B14" s="44">
        <v>521</v>
      </c>
      <c r="C14" s="20" t="s">
        <v>27</v>
      </c>
      <c r="D14" s="46">
        <v>33489142</v>
      </c>
      <c r="E14" s="46">
        <v>1113885</v>
      </c>
      <c r="F14" s="46">
        <v>0</v>
      </c>
      <c r="G14" s="46">
        <v>228209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34831236</v>
      </c>
      <c r="O14" s="47">
        <f t="shared" si="1"/>
        <v>409.99630392560766</v>
      </c>
      <c r="P14" s="9"/>
    </row>
    <row r="15" spans="1:133">
      <c r="A15" s="12"/>
      <c r="B15" s="44">
        <v>522</v>
      </c>
      <c r="C15" s="20" t="s">
        <v>28</v>
      </c>
      <c r="D15" s="46">
        <v>3910510</v>
      </c>
      <c r="E15" s="46">
        <v>247</v>
      </c>
      <c r="F15" s="46">
        <v>0</v>
      </c>
      <c r="G15" s="46">
        <v>103542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4014299</v>
      </c>
      <c r="O15" s="47">
        <f t="shared" si="1"/>
        <v>47.252062856806546</v>
      </c>
      <c r="P15" s="9"/>
    </row>
    <row r="16" spans="1:133">
      <c r="A16" s="12"/>
      <c r="B16" s="44">
        <v>524</v>
      </c>
      <c r="C16" s="20" t="s">
        <v>29</v>
      </c>
      <c r="D16" s="46">
        <v>1964456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1964456</v>
      </c>
      <c r="O16" s="47">
        <f t="shared" si="1"/>
        <v>23.123488905891353</v>
      </c>
      <c r="P16" s="9"/>
    </row>
    <row r="17" spans="1:16">
      <c r="A17" s="12"/>
      <c r="B17" s="44">
        <v>525</v>
      </c>
      <c r="C17" s="20" t="s">
        <v>30</v>
      </c>
      <c r="D17" s="46">
        <v>8732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8732</v>
      </c>
      <c r="O17" s="47">
        <f t="shared" si="1"/>
        <v>0.10278382673179919</v>
      </c>
      <c r="P17" s="9"/>
    </row>
    <row r="18" spans="1:16">
      <c r="A18" s="12"/>
      <c r="B18" s="44">
        <v>526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6912898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6912898</v>
      </c>
      <c r="O18" s="47">
        <f t="shared" si="1"/>
        <v>81.371290683302931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344076</v>
      </c>
      <c r="F19" s="46">
        <v>0</v>
      </c>
      <c r="G19" s="46">
        <v>5000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349076</v>
      </c>
      <c r="O19" s="47">
        <f t="shared" si="1"/>
        <v>4.108951798010712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SUM(D21:D25)</f>
        <v>6422659</v>
      </c>
      <c r="E20" s="31">
        <f t="shared" si="5"/>
        <v>0</v>
      </c>
      <c r="F20" s="31">
        <f t="shared" si="5"/>
        <v>0</v>
      </c>
      <c r="G20" s="31">
        <f t="shared" si="5"/>
        <v>1067872</v>
      </c>
      <c r="H20" s="31">
        <f t="shared" si="5"/>
        <v>0</v>
      </c>
      <c r="I20" s="31">
        <f t="shared" si="5"/>
        <v>22020320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29510851</v>
      </c>
      <c r="O20" s="43">
        <f t="shared" si="1"/>
        <v>347.3703843211112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10712346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10712346</v>
      </c>
      <c r="O21" s="47">
        <f t="shared" si="1"/>
        <v>126.09435583544229</v>
      </c>
      <c r="P21" s="9"/>
    </row>
    <row r="22" spans="1:16">
      <c r="A22" s="12"/>
      <c r="B22" s="44">
        <v>534</v>
      </c>
      <c r="C22" s="20" t="s">
        <v>35</v>
      </c>
      <c r="D22" s="46">
        <v>538295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538295</v>
      </c>
      <c r="O22" s="47">
        <f t="shared" si="1"/>
        <v>6.3362368312636104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11307974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11307974</v>
      </c>
      <c r="O23" s="47">
        <f t="shared" si="1"/>
        <v>133.10545582955683</v>
      </c>
      <c r="P23" s="9"/>
    </row>
    <row r="24" spans="1:16">
      <c r="A24" s="12"/>
      <c r="B24" s="44">
        <v>538</v>
      </c>
      <c r="C24" s="20" t="s">
        <v>37</v>
      </c>
      <c r="D24" s="46">
        <v>89170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89170</v>
      </c>
      <c r="O24" s="47">
        <f t="shared" si="1"/>
        <v>1.049614501795068</v>
      </c>
      <c r="P24" s="9"/>
    </row>
    <row r="25" spans="1:16">
      <c r="A25" s="12"/>
      <c r="B25" s="44">
        <v>539</v>
      </c>
      <c r="C25" s="20" t="s">
        <v>38</v>
      </c>
      <c r="D25" s="46">
        <v>5795194</v>
      </c>
      <c r="E25" s="46">
        <v>0</v>
      </c>
      <c r="F25" s="46">
        <v>0</v>
      </c>
      <c r="G25" s="46">
        <v>1067872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6863066</v>
      </c>
      <c r="O25" s="47">
        <f t="shared" si="1"/>
        <v>80.784721323053375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SUM(D27:D27)</f>
        <v>749479</v>
      </c>
      <c r="E26" s="31">
        <f t="shared" si="6"/>
        <v>2314824</v>
      </c>
      <c r="F26" s="31">
        <f t="shared" si="6"/>
        <v>0</v>
      </c>
      <c r="G26" s="31">
        <f t="shared" si="6"/>
        <v>341651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3405954</v>
      </c>
      <c r="O26" s="43">
        <f t="shared" si="1"/>
        <v>40.091271849802837</v>
      </c>
      <c r="P26" s="10"/>
    </row>
    <row r="27" spans="1:16">
      <c r="A27" s="12"/>
      <c r="B27" s="44">
        <v>541</v>
      </c>
      <c r="C27" s="20" t="s">
        <v>40</v>
      </c>
      <c r="D27" s="46">
        <v>749479</v>
      </c>
      <c r="E27" s="46">
        <v>2314824</v>
      </c>
      <c r="F27" s="46">
        <v>0</v>
      </c>
      <c r="G27" s="46">
        <v>341651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3405954</v>
      </c>
      <c r="O27" s="47">
        <f t="shared" si="1"/>
        <v>40.091271849802837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SUM(D29:D30)</f>
        <v>705473</v>
      </c>
      <c r="E28" s="31">
        <f t="shared" si="7"/>
        <v>2686220</v>
      </c>
      <c r="F28" s="31">
        <f t="shared" si="7"/>
        <v>0</v>
      </c>
      <c r="G28" s="31">
        <f t="shared" si="7"/>
        <v>1848523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5240216</v>
      </c>
      <c r="O28" s="43">
        <f t="shared" si="1"/>
        <v>61.682255311635572</v>
      </c>
      <c r="P28" s="10"/>
    </row>
    <row r="29" spans="1:16">
      <c r="A29" s="13"/>
      <c r="B29" s="45">
        <v>552</v>
      </c>
      <c r="C29" s="21" t="s">
        <v>42</v>
      </c>
      <c r="D29" s="46">
        <v>705473</v>
      </c>
      <c r="E29" s="46">
        <v>67701</v>
      </c>
      <c r="F29" s="46">
        <v>0</v>
      </c>
      <c r="G29" s="46">
        <v>63346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836520</v>
      </c>
      <c r="O29" s="47">
        <f t="shared" si="1"/>
        <v>9.8466246836560529</v>
      </c>
      <c r="P29" s="9"/>
    </row>
    <row r="30" spans="1:16">
      <c r="A30" s="13"/>
      <c r="B30" s="45">
        <v>554</v>
      </c>
      <c r="C30" s="21" t="s">
        <v>43</v>
      </c>
      <c r="D30" s="46">
        <v>0</v>
      </c>
      <c r="E30" s="46">
        <v>2618519</v>
      </c>
      <c r="F30" s="46">
        <v>0</v>
      </c>
      <c r="G30" s="46">
        <v>1785177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4403696</v>
      </c>
      <c r="O30" s="47">
        <f t="shared" si="1"/>
        <v>51.835630627979519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SUM(D32:D34)</f>
        <v>9669673</v>
      </c>
      <c r="E31" s="31">
        <f t="shared" si="8"/>
        <v>135513</v>
      </c>
      <c r="F31" s="31">
        <f t="shared" si="8"/>
        <v>0</v>
      </c>
      <c r="G31" s="31">
        <f t="shared" si="8"/>
        <v>3868968</v>
      </c>
      <c r="H31" s="31">
        <f t="shared" si="8"/>
        <v>0</v>
      </c>
      <c r="I31" s="31">
        <f t="shared" si="8"/>
        <v>4108753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17782907</v>
      </c>
      <c r="O31" s="43">
        <f t="shared" si="1"/>
        <v>209.32148784650698</v>
      </c>
      <c r="P31" s="9"/>
    </row>
    <row r="32" spans="1:16">
      <c r="A32" s="12"/>
      <c r="B32" s="44">
        <v>571</v>
      </c>
      <c r="C32" s="20" t="s">
        <v>45</v>
      </c>
      <c r="D32" s="46">
        <v>810834</v>
      </c>
      <c r="E32" s="46">
        <v>31398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842232</v>
      </c>
      <c r="O32" s="47">
        <f t="shared" si="1"/>
        <v>9.9138602789712209</v>
      </c>
      <c r="P32" s="9"/>
    </row>
    <row r="33" spans="1:119">
      <c r="A33" s="12"/>
      <c r="B33" s="44">
        <v>572</v>
      </c>
      <c r="C33" s="20" t="s">
        <v>46</v>
      </c>
      <c r="D33" s="46">
        <v>8797098</v>
      </c>
      <c r="E33" s="46">
        <v>93402</v>
      </c>
      <c r="F33" s="46">
        <v>0</v>
      </c>
      <c r="G33" s="46">
        <v>3868968</v>
      </c>
      <c r="H33" s="46">
        <v>0</v>
      </c>
      <c r="I33" s="46">
        <v>4108753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16868221</v>
      </c>
      <c r="O33" s="47">
        <f t="shared" si="1"/>
        <v>198.55477605791302</v>
      </c>
      <c r="P33" s="9"/>
    </row>
    <row r="34" spans="1:119">
      <c r="A34" s="12"/>
      <c r="B34" s="44">
        <v>573</v>
      </c>
      <c r="C34" s="20" t="s">
        <v>47</v>
      </c>
      <c r="D34" s="46">
        <v>61741</v>
      </c>
      <c r="E34" s="46">
        <v>10713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72454</v>
      </c>
      <c r="O34" s="47">
        <f t="shared" si="1"/>
        <v>0.85285150962274148</v>
      </c>
      <c r="P34" s="9"/>
    </row>
    <row r="35" spans="1:119" ht="15.75">
      <c r="A35" s="28" t="s">
        <v>49</v>
      </c>
      <c r="B35" s="29"/>
      <c r="C35" s="30"/>
      <c r="D35" s="31">
        <f t="shared" ref="D35:M35" si="9">SUM(D36:D36)</f>
        <v>6523853</v>
      </c>
      <c r="E35" s="31">
        <f t="shared" si="9"/>
        <v>17090858</v>
      </c>
      <c r="F35" s="31">
        <f t="shared" si="9"/>
        <v>1857178</v>
      </c>
      <c r="G35" s="31">
        <f t="shared" si="9"/>
        <v>2665542</v>
      </c>
      <c r="H35" s="31">
        <f t="shared" si="9"/>
        <v>0</v>
      </c>
      <c r="I35" s="31">
        <f t="shared" si="9"/>
        <v>6926246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4"/>
        <v>35063677</v>
      </c>
      <c r="O35" s="43">
        <f t="shared" si="1"/>
        <v>412.73235242187042</v>
      </c>
      <c r="P35" s="9"/>
    </row>
    <row r="36" spans="1:119" ht="15.75" thickBot="1">
      <c r="A36" s="12"/>
      <c r="B36" s="44">
        <v>581</v>
      </c>
      <c r="C36" s="20" t="s">
        <v>48</v>
      </c>
      <c r="D36" s="46">
        <v>6523853</v>
      </c>
      <c r="E36" s="46">
        <v>17090858</v>
      </c>
      <c r="F36" s="46">
        <v>1857178</v>
      </c>
      <c r="G36" s="46">
        <v>2665542</v>
      </c>
      <c r="H36" s="46">
        <v>0</v>
      </c>
      <c r="I36" s="46">
        <v>6926246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35063677</v>
      </c>
      <c r="O36" s="47">
        <f t="shared" si="1"/>
        <v>412.73235242187042</v>
      </c>
      <c r="P36" s="9"/>
    </row>
    <row r="37" spans="1:119" ht="16.5" thickBot="1">
      <c r="A37" s="14" t="s">
        <v>10</v>
      </c>
      <c r="B37" s="23"/>
      <c r="C37" s="22"/>
      <c r="D37" s="15">
        <f>SUM(D5,D13,D20,D26,D28,D31,D35)</f>
        <v>76273174</v>
      </c>
      <c r="E37" s="15">
        <f t="shared" ref="E37:M37" si="10">SUM(E5,E13,E20,E26,E28,E31,E35)</f>
        <v>23780689</v>
      </c>
      <c r="F37" s="15">
        <f t="shared" si="10"/>
        <v>9967214</v>
      </c>
      <c r="G37" s="15">
        <f t="shared" si="10"/>
        <v>11980906</v>
      </c>
      <c r="H37" s="15">
        <f t="shared" si="10"/>
        <v>0</v>
      </c>
      <c r="I37" s="15">
        <f t="shared" si="10"/>
        <v>39968217</v>
      </c>
      <c r="J37" s="15">
        <f t="shared" si="10"/>
        <v>0</v>
      </c>
      <c r="K37" s="15">
        <f t="shared" si="10"/>
        <v>13974954</v>
      </c>
      <c r="L37" s="15">
        <f t="shared" si="10"/>
        <v>0</v>
      </c>
      <c r="M37" s="15">
        <f t="shared" si="10"/>
        <v>0</v>
      </c>
      <c r="N37" s="15">
        <f t="shared" si="4"/>
        <v>175945154</v>
      </c>
      <c r="O37" s="37">
        <f t="shared" si="1"/>
        <v>2071.0394208698722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53</v>
      </c>
      <c r="M39" s="93"/>
      <c r="N39" s="93"/>
      <c r="O39" s="41">
        <v>84955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thickBot="1">
      <c r="A41" s="97" t="s">
        <v>54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A41:O41"/>
    <mergeCell ref="L39:N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12675219</v>
      </c>
      <c r="E5" s="26">
        <f t="shared" ref="E5:M5" si="0">SUM(E6:E12)</f>
        <v>3654</v>
      </c>
      <c r="F5" s="26">
        <f t="shared" si="0"/>
        <v>7967479</v>
      </c>
      <c r="G5" s="26">
        <f t="shared" si="0"/>
        <v>394051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13203588</v>
      </c>
      <c r="L5" s="26">
        <f t="shared" si="0"/>
        <v>0</v>
      </c>
      <c r="M5" s="26">
        <f t="shared" si="0"/>
        <v>0</v>
      </c>
      <c r="N5" s="27">
        <f>SUM(D5:M5)</f>
        <v>34243991</v>
      </c>
      <c r="O5" s="32">
        <f t="shared" ref="O5:O37" si="1">(N5/O$39)</f>
        <v>404.17811743877252</v>
      </c>
      <c r="P5" s="6"/>
    </row>
    <row r="6" spans="1:133">
      <c r="A6" s="12"/>
      <c r="B6" s="44">
        <v>511</v>
      </c>
      <c r="C6" s="20" t="s">
        <v>19</v>
      </c>
      <c r="D6" s="46">
        <v>475853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475853</v>
      </c>
      <c r="O6" s="47">
        <f t="shared" si="1"/>
        <v>5.6164414281498969</v>
      </c>
      <c r="P6" s="9"/>
    </row>
    <row r="7" spans="1:133">
      <c r="A7" s="12"/>
      <c r="B7" s="44">
        <v>512</v>
      </c>
      <c r="C7" s="20" t="s">
        <v>20</v>
      </c>
      <c r="D7" s="46">
        <v>1773879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1773879</v>
      </c>
      <c r="O7" s="47">
        <f t="shared" si="1"/>
        <v>20.936901740926526</v>
      </c>
      <c r="P7" s="9"/>
    </row>
    <row r="8" spans="1:133">
      <c r="A8" s="12"/>
      <c r="B8" s="44">
        <v>513</v>
      </c>
      <c r="C8" s="20" t="s">
        <v>21</v>
      </c>
      <c r="D8" s="46">
        <v>5917559</v>
      </c>
      <c r="E8" s="46">
        <v>0</v>
      </c>
      <c r="F8" s="46">
        <v>0</v>
      </c>
      <c r="G8" s="46">
        <v>232840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6150399</v>
      </c>
      <c r="O8" s="47">
        <f t="shared" si="1"/>
        <v>72.592493360873419</v>
      </c>
      <c r="P8" s="9"/>
    </row>
    <row r="9" spans="1:133">
      <c r="A9" s="12"/>
      <c r="B9" s="44">
        <v>515</v>
      </c>
      <c r="C9" s="20" t="s">
        <v>22</v>
      </c>
      <c r="D9" s="46">
        <v>910839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910839</v>
      </c>
      <c r="O9" s="47">
        <f t="shared" si="1"/>
        <v>10.750534080849809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7967479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7967479</v>
      </c>
      <c r="O10" s="47">
        <f t="shared" si="1"/>
        <v>94.03929182649749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13203588</v>
      </c>
      <c r="L11" s="46">
        <v>0</v>
      </c>
      <c r="M11" s="46">
        <v>0</v>
      </c>
      <c r="N11" s="46">
        <f t="shared" si="2"/>
        <v>13203588</v>
      </c>
      <c r="O11" s="47">
        <f t="shared" si="1"/>
        <v>155.84051932723517</v>
      </c>
      <c r="P11" s="9"/>
    </row>
    <row r="12" spans="1:133">
      <c r="A12" s="12"/>
      <c r="B12" s="44">
        <v>519</v>
      </c>
      <c r="C12" s="20" t="s">
        <v>25</v>
      </c>
      <c r="D12" s="46">
        <v>3597089</v>
      </c>
      <c r="E12" s="46">
        <v>3654</v>
      </c>
      <c r="F12" s="46">
        <v>0</v>
      </c>
      <c r="G12" s="46">
        <v>161211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3761954</v>
      </c>
      <c r="O12" s="47">
        <f t="shared" si="1"/>
        <v>44.401935674240185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39149570</v>
      </c>
      <c r="E13" s="31">
        <f t="shared" si="3"/>
        <v>1717677</v>
      </c>
      <c r="F13" s="31">
        <f t="shared" si="3"/>
        <v>0</v>
      </c>
      <c r="G13" s="31">
        <f t="shared" si="3"/>
        <v>2917863</v>
      </c>
      <c r="H13" s="31">
        <f t="shared" si="3"/>
        <v>0</v>
      </c>
      <c r="I13" s="31">
        <f t="shared" si="3"/>
        <v>7699741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7" si="4">SUM(D13:M13)</f>
        <v>51484851</v>
      </c>
      <c r="O13" s="43">
        <f t="shared" si="1"/>
        <v>607.67012097964005</v>
      </c>
      <c r="P13" s="10"/>
    </row>
    <row r="14" spans="1:133">
      <c r="A14" s="12"/>
      <c r="B14" s="44">
        <v>521</v>
      </c>
      <c r="C14" s="20" t="s">
        <v>27</v>
      </c>
      <c r="D14" s="46">
        <v>32762687</v>
      </c>
      <c r="E14" s="46">
        <v>1376584</v>
      </c>
      <c r="F14" s="46">
        <v>0</v>
      </c>
      <c r="G14" s="46">
        <v>2371495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36510766</v>
      </c>
      <c r="O14" s="47">
        <f t="shared" si="1"/>
        <v>430.93261729123634</v>
      </c>
      <c r="P14" s="9"/>
    </row>
    <row r="15" spans="1:133">
      <c r="A15" s="12"/>
      <c r="B15" s="44">
        <v>522</v>
      </c>
      <c r="C15" s="20" t="s">
        <v>28</v>
      </c>
      <c r="D15" s="46">
        <v>4163582</v>
      </c>
      <c r="E15" s="46">
        <v>3142</v>
      </c>
      <c r="F15" s="46">
        <v>0</v>
      </c>
      <c r="G15" s="46">
        <v>230487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4397211</v>
      </c>
      <c r="O15" s="47">
        <f t="shared" si="1"/>
        <v>51.899805252286811</v>
      </c>
      <c r="P15" s="9"/>
    </row>
    <row r="16" spans="1:133">
      <c r="A16" s="12"/>
      <c r="B16" s="44">
        <v>524</v>
      </c>
      <c r="C16" s="20" t="s">
        <v>29</v>
      </c>
      <c r="D16" s="46">
        <v>2215942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2215942</v>
      </c>
      <c r="O16" s="47">
        <f t="shared" si="1"/>
        <v>26.154523458247272</v>
      </c>
      <c r="P16" s="9"/>
    </row>
    <row r="17" spans="1:16">
      <c r="A17" s="12"/>
      <c r="B17" s="44">
        <v>525</v>
      </c>
      <c r="C17" s="20" t="s">
        <v>30</v>
      </c>
      <c r="D17" s="46">
        <v>7359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7359</v>
      </c>
      <c r="O17" s="47">
        <f t="shared" si="1"/>
        <v>8.6857480082620245E-2</v>
      </c>
      <c r="P17" s="9"/>
    </row>
    <row r="18" spans="1:16">
      <c r="A18" s="12"/>
      <c r="B18" s="44">
        <v>526</v>
      </c>
      <c r="C18" s="20" t="s">
        <v>31</v>
      </c>
      <c r="D18" s="46">
        <v>0</v>
      </c>
      <c r="E18" s="46">
        <v>0</v>
      </c>
      <c r="F18" s="46">
        <v>0</v>
      </c>
      <c r="G18" s="46">
        <v>298317</v>
      </c>
      <c r="H18" s="46">
        <v>0</v>
      </c>
      <c r="I18" s="46">
        <v>7699741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7998058</v>
      </c>
      <c r="O18" s="47">
        <f t="shared" si="1"/>
        <v>94.400212452050752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337951</v>
      </c>
      <c r="F19" s="46">
        <v>0</v>
      </c>
      <c r="G19" s="46">
        <v>17564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355515</v>
      </c>
      <c r="O19" s="47">
        <f t="shared" si="1"/>
        <v>4.1961050457362052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SUM(D21:D25)</f>
        <v>6563754</v>
      </c>
      <c r="E20" s="31">
        <f t="shared" si="5"/>
        <v>3702</v>
      </c>
      <c r="F20" s="31">
        <f t="shared" si="5"/>
        <v>0</v>
      </c>
      <c r="G20" s="31">
        <f t="shared" si="5"/>
        <v>453678</v>
      </c>
      <c r="H20" s="31">
        <f t="shared" si="5"/>
        <v>0</v>
      </c>
      <c r="I20" s="31">
        <f t="shared" si="5"/>
        <v>22280103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29301237</v>
      </c>
      <c r="O20" s="43">
        <f t="shared" si="1"/>
        <v>345.83932723517262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10611601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10611601</v>
      </c>
      <c r="O21" s="47">
        <f t="shared" si="1"/>
        <v>125.24757745647683</v>
      </c>
      <c r="P21" s="9"/>
    </row>
    <row r="22" spans="1:16">
      <c r="A22" s="12"/>
      <c r="B22" s="44">
        <v>534</v>
      </c>
      <c r="C22" s="20" t="s">
        <v>35</v>
      </c>
      <c r="D22" s="46">
        <v>538830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538830</v>
      </c>
      <c r="O22" s="47">
        <f t="shared" si="1"/>
        <v>6.3597521392741223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11668502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11668502</v>
      </c>
      <c r="O23" s="47">
        <f t="shared" si="1"/>
        <v>137.72206550604898</v>
      </c>
      <c r="P23" s="9"/>
    </row>
    <row r="24" spans="1:16">
      <c r="A24" s="12"/>
      <c r="B24" s="44">
        <v>538</v>
      </c>
      <c r="C24" s="20" t="s">
        <v>37</v>
      </c>
      <c r="D24" s="46">
        <v>79160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79160</v>
      </c>
      <c r="O24" s="47">
        <f t="shared" si="1"/>
        <v>0.93431690764237241</v>
      </c>
      <c r="P24" s="9"/>
    </row>
    <row r="25" spans="1:16">
      <c r="A25" s="12"/>
      <c r="B25" s="44">
        <v>539</v>
      </c>
      <c r="C25" s="20" t="s">
        <v>38</v>
      </c>
      <c r="D25" s="46">
        <v>5945764</v>
      </c>
      <c r="E25" s="46">
        <v>3702</v>
      </c>
      <c r="F25" s="46">
        <v>0</v>
      </c>
      <c r="G25" s="46">
        <v>453678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6403144</v>
      </c>
      <c r="O25" s="47">
        <f t="shared" si="1"/>
        <v>75.575615225730303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SUM(D27:D27)</f>
        <v>755466</v>
      </c>
      <c r="E26" s="31">
        <f t="shared" si="6"/>
        <v>3326165</v>
      </c>
      <c r="F26" s="31">
        <f t="shared" si="6"/>
        <v>0</v>
      </c>
      <c r="G26" s="31">
        <f t="shared" si="6"/>
        <v>13669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4095300</v>
      </c>
      <c r="O26" s="43">
        <f t="shared" si="1"/>
        <v>48.336382413691354</v>
      </c>
      <c r="P26" s="10"/>
    </row>
    <row r="27" spans="1:16">
      <c r="A27" s="12"/>
      <c r="B27" s="44">
        <v>541</v>
      </c>
      <c r="C27" s="20" t="s">
        <v>40</v>
      </c>
      <c r="D27" s="46">
        <v>755466</v>
      </c>
      <c r="E27" s="46">
        <v>3326165</v>
      </c>
      <c r="F27" s="46">
        <v>0</v>
      </c>
      <c r="G27" s="46">
        <v>13669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4095300</v>
      </c>
      <c r="O27" s="47">
        <f t="shared" si="1"/>
        <v>48.336382413691354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SUM(D29:D30)</f>
        <v>618820</v>
      </c>
      <c r="E28" s="31">
        <f t="shared" si="7"/>
        <v>2475455</v>
      </c>
      <c r="F28" s="31">
        <f t="shared" si="7"/>
        <v>0</v>
      </c>
      <c r="G28" s="31">
        <f t="shared" si="7"/>
        <v>316696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3410971</v>
      </c>
      <c r="O28" s="43">
        <f t="shared" si="1"/>
        <v>40.25932133372676</v>
      </c>
      <c r="P28" s="10"/>
    </row>
    <row r="29" spans="1:16">
      <c r="A29" s="13"/>
      <c r="B29" s="45">
        <v>552</v>
      </c>
      <c r="C29" s="21" t="s">
        <v>42</v>
      </c>
      <c r="D29" s="46">
        <v>618820</v>
      </c>
      <c r="E29" s="46">
        <v>97031</v>
      </c>
      <c r="F29" s="46">
        <v>0</v>
      </c>
      <c r="G29" s="46">
        <v>187497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903348</v>
      </c>
      <c r="O29" s="47">
        <f t="shared" si="1"/>
        <v>10.662118619061671</v>
      </c>
      <c r="P29" s="9"/>
    </row>
    <row r="30" spans="1:16">
      <c r="A30" s="13"/>
      <c r="B30" s="45">
        <v>554</v>
      </c>
      <c r="C30" s="21" t="s">
        <v>43</v>
      </c>
      <c r="D30" s="46">
        <v>0</v>
      </c>
      <c r="E30" s="46">
        <v>2378424</v>
      </c>
      <c r="F30" s="46">
        <v>0</v>
      </c>
      <c r="G30" s="46">
        <v>129199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2507623</v>
      </c>
      <c r="O30" s="47">
        <f t="shared" si="1"/>
        <v>29.597202714665094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SUM(D32:D34)</f>
        <v>10217282</v>
      </c>
      <c r="E31" s="31">
        <f t="shared" si="8"/>
        <v>245095</v>
      </c>
      <c r="F31" s="31">
        <f t="shared" si="8"/>
        <v>0</v>
      </c>
      <c r="G31" s="31">
        <f t="shared" si="8"/>
        <v>583066</v>
      </c>
      <c r="H31" s="31">
        <f t="shared" si="8"/>
        <v>0</v>
      </c>
      <c r="I31" s="31">
        <f t="shared" si="8"/>
        <v>4168284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15213727</v>
      </c>
      <c r="O31" s="43">
        <f t="shared" si="1"/>
        <v>179.56597226320449</v>
      </c>
      <c r="P31" s="9"/>
    </row>
    <row r="32" spans="1:16">
      <c r="A32" s="12"/>
      <c r="B32" s="44">
        <v>571</v>
      </c>
      <c r="C32" s="20" t="s">
        <v>45</v>
      </c>
      <c r="D32" s="46">
        <v>800164</v>
      </c>
      <c r="E32" s="46">
        <v>21944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822108</v>
      </c>
      <c r="O32" s="47">
        <f t="shared" si="1"/>
        <v>9.7032516966656832</v>
      </c>
      <c r="P32" s="9"/>
    </row>
    <row r="33" spans="1:119">
      <c r="A33" s="12"/>
      <c r="B33" s="44">
        <v>572</v>
      </c>
      <c r="C33" s="20" t="s">
        <v>46</v>
      </c>
      <c r="D33" s="46">
        <v>9353240</v>
      </c>
      <c r="E33" s="46">
        <v>174621</v>
      </c>
      <c r="F33" s="46">
        <v>0</v>
      </c>
      <c r="G33" s="46">
        <v>559794</v>
      </c>
      <c r="H33" s="46">
        <v>0</v>
      </c>
      <c r="I33" s="46">
        <v>4168284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14255939</v>
      </c>
      <c r="O33" s="47">
        <f t="shared" si="1"/>
        <v>168.2613042195338</v>
      </c>
      <c r="P33" s="9"/>
    </row>
    <row r="34" spans="1:119">
      <c r="A34" s="12"/>
      <c r="B34" s="44">
        <v>573</v>
      </c>
      <c r="C34" s="20" t="s">
        <v>47</v>
      </c>
      <c r="D34" s="46">
        <v>63878</v>
      </c>
      <c r="E34" s="46">
        <v>48530</v>
      </c>
      <c r="F34" s="46">
        <v>0</v>
      </c>
      <c r="G34" s="46">
        <v>23272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135680</v>
      </c>
      <c r="O34" s="47">
        <f t="shared" si="1"/>
        <v>1.6014163470050162</v>
      </c>
      <c r="P34" s="9"/>
    </row>
    <row r="35" spans="1:119" ht="15.75">
      <c r="A35" s="28" t="s">
        <v>49</v>
      </c>
      <c r="B35" s="29"/>
      <c r="C35" s="30"/>
      <c r="D35" s="31">
        <f t="shared" ref="D35:M35" si="9">SUM(D36:D36)</f>
        <v>9797827</v>
      </c>
      <c r="E35" s="31">
        <f t="shared" si="9"/>
        <v>16292094</v>
      </c>
      <c r="F35" s="31">
        <f t="shared" si="9"/>
        <v>423470</v>
      </c>
      <c r="G35" s="31">
        <f t="shared" si="9"/>
        <v>2164820</v>
      </c>
      <c r="H35" s="31">
        <f t="shared" si="9"/>
        <v>0</v>
      </c>
      <c r="I35" s="31">
        <f t="shared" si="9"/>
        <v>13281172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4"/>
        <v>41959383</v>
      </c>
      <c r="O35" s="43">
        <f t="shared" si="1"/>
        <v>495.2420537031573</v>
      </c>
      <c r="P35" s="9"/>
    </row>
    <row r="36" spans="1:119" ht="15.75" thickBot="1">
      <c r="A36" s="12"/>
      <c r="B36" s="44">
        <v>581</v>
      </c>
      <c r="C36" s="20" t="s">
        <v>48</v>
      </c>
      <c r="D36" s="46">
        <v>9797827</v>
      </c>
      <c r="E36" s="46">
        <v>16292094</v>
      </c>
      <c r="F36" s="46">
        <v>423470</v>
      </c>
      <c r="G36" s="46">
        <v>2164820</v>
      </c>
      <c r="H36" s="46">
        <v>0</v>
      </c>
      <c r="I36" s="46">
        <v>13281172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41959383</v>
      </c>
      <c r="O36" s="47">
        <f t="shared" si="1"/>
        <v>495.2420537031573</v>
      </c>
      <c r="P36" s="9"/>
    </row>
    <row r="37" spans="1:119" ht="16.5" thickBot="1">
      <c r="A37" s="14" t="s">
        <v>10</v>
      </c>
      <c r="B37" s="23"/>
      <c r="C37" s="22"/>
      <c r="D37" s="15">
        <f>SUM(D5,D13,D20,D26,D28,D31,D35)</f>
        <v>79777938</v>
      </c>
      <c r="E37" s="15">
        <f t="shared" ref="E37:M37" si="10">SUM(E5,E13,E20,E26,E28,E31,E35)</f>
        <v>24063842</v>
      </c>
      <c r="F37" s="15">
        <f t="shared" si="10"/>
        <v>8390949</v>
      </c>
      <c r="G37" s="15">
        <f t="shared" si="10"/>
        <v>6843843</v>
      </c>
      <c r="H37" s="15">
        <f t="shared" si="10"/>
        <v>0</v>
      </c>
      <c r="I37" s="15">
        <f t="shared" si="10"/>
        <v>47429300</v>
      </c>
      <c r="J37" s="15">
        <f t="shared" si="10"/>
        <v>0</v>
      </c>
      <c r="K37" s="15">
        <f t="shared" si="10"/>
        <v>13203588</v>
      </c>
      <c r="L37" s="15">
        <f t="shared" si="10"/>
        <v>0</v>
      </c>
      <c r="M37" s="15">
        <f t="shared" si="10"/>
        <v>0</v>
      </c>
      <c r="N37" s="15">
        <f t="shared" si="4"/>
        <v>179709460</v>
      </c>
      <c r="O37" s="37">
        <f t="shared" si="1"/>
        <v>2121.0912953673651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50</v>
      </c>
      <c r="M39" s="93"/>
      <c r="N39" s="93"/>
      <c r="O39" s="41">
        <v>84725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thickBot="1">
      <c r="A41" s="97" t="s">
        <v>54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A41:O41"/>
    <mergeCell ref="A40:O40"/>
    <mergeCell ref="L39:N3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12302921</v>
      </c>
      <c r="E5" s="26">
        <f t="shared" si="0"/>
        <v>5342</v>
      </c>
      <c r="F5" s="26">
        <f t="shared" si="0"/>
        <v>7969001</v>
      </c>
      <c r="G5" s="26">
        <f t="shared" si="0"/>
        <v>1829674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10263349</v>
      </c>
      <c r="L5" s="26">
        <f t="shared" si="0"/>
        <v>0</v>
      </c>
      <c r="M5" s="26">
        <f t="shared" si="0"/>
        <v>0</v>
      </c>
      <c r="N5" s="27">
        <f>SUM(D5:M5)</f>
        <v>32370287</v>
      </c>
      <c r="O5" s="32">
        <f t="shared" ref="O5:O39" si="1">(N5/O$41)</f>
        <v>377.76919755391651</v>
      </c>
      <c r="P5" s="6"/>
    </row>
    <row r="6" spans="1:133">
      <c r="A6" s="12"/>
      <c r="B6" s="44">
        <v>511</v>
      </c>
      <c r="C6" s="20" t="s">
        <v>19</v>
      </c>
      <c r="D6" s="46">
        <v>333803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333803</v>
      </c>
      <c r="O6" s="47">
        <f t="shared" si="1"/>
        <v>3.8955629726449446</v>
      </c>
      <c r="P6" s="9"/>
    </row>
    <row r="7" spans="1:133">
      <c r="A7" s="12"/>
      <c r="B7" s="44">
        <v>512</v>
      </c>
      <c r="C7" s="20" t="s">
        <v>20</v>
      </c>
      <c r="D7" s="46">
        <v>1681786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1681786</v>
      </c>
      <c r="O7" s="47">
        <f t="shared" si="1"/>
        <v>19.626855569041172</v>
      </c>
      <c r="P7" s="9"/>
    </row>
    <row r="8" spans="1:133">
      <c r="A8" s="12"/>
      <c r="B8" s="44">
        <v>513</v>
      </c>
      <c r="C8" s="20" t="s">
        <v>21</v>
      </c>
      <c r="D8" s="46">
        <v>5220813</v>
      </c>
      <c r="E8" s="46">
        <v>0</v>
      </c>
      <c r="F8" s="46">
        <v>0</v>
      </c>
      <c r="G8" s="46">
        <v>738858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5959671</v>
      </c>
      <c r="O8" s="47">
        <f t="shared" si="1"/>
        <v>69.550823919335258</v>
      </c>
      <c r="P8" s="9"/>
    </row>
    <row r="9" spans="1:133">
      <c r="A9" s="12"/>
      <c r="B9" s="44">
        <v>514</v>
      </c>
      <c r="C9" s="20" t="s">
        <v>66</v>
      </c>
      <c r="D9" s="46">
        <v>61416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61416</v>
      </c>
      <c r="O9" s="47">
        <f t="shared" si="1"/>
        <v>0.71673980020539629</v>
      </c>
      <c r="P9" s="9"/>
    </row>
    <row r="10" spans="1:133">
      <c r="A10" s="12"/>
      <c r="B10" s="44">
        <v>515</v>
      </c>
      <c r="C10" s="20" t="s">
        <v>22</v>
      </c>
      <c r="D10" s="46">
        <v>983119</v>
      </c>
      <c r="E10" s="46">
        <v>0</v>
      </c>
      <c r="F10" s="46">
        <v>0</v>
      </c>
      <c r="G10" s="46">
        <v>22786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1005905</v>
      </c>
      <c r="O10" s="47">
        <f t="shared" si="1"/>
        <v>11.739158341891514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7969001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7969001</v>
      </c>
      <c r="O11" s="47">
        <f t="shared" si="1"/>
        <v>93.00019839417422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10263349</v>
      </c>
      <c r="L12" s="46">
        <v>0</v>
      </c>
      <c r="M12" s="46">
        <v>0</v>
      </c>
      <c r="N12" s="46">
        <f t="shared" si="2"/>
        <v>10263349</v>
      </c>
      <c r="O12" s="47">
        <f t="shared" si="1"/>
        <v>119.77580291289328</v>
      </c>
      <c r="P12" s="9"/>
    </row>
    <row r="13" spans="1:133">
      <c r="A13" s="12"/>
      <c r="B13" s="44">
        <v>519</v>
      </c>
      <c r="C13" s="20" t="s">
        <v>25</v>
      </c>
      <c r="D13" s="46">
        <v>4021984</v>
      </c>
      <c r="E13" s="46">
        <v>5342</v>
      </c>
      <c r="F13" s="46">
        <v>0</v>
      </c>
      <c r="G13" s="46">
        <v>1068030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5095356</v>
      </c>
      <c r="O13" s="47">
        <f t="shared" si="1"/>
        <v>59.464055643730745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39098626</v>
      </c>
      <c r="E14" s="31">
        <f t="shared" si="3"/>
        <v>524246</v>
      </c>
      <c r="F14" s="31">
        <f t="shared" si="3"/>
        <v>0</v>
      </c>
      <c r="G14" s="31">
        <f t="shared" si="3"/>
        <v>1670483</v>
      </c>
      <c r="H14" s="31">
        <f t="shared" si="3"/>
        <v>0</v>
      </c>
      <c r="I14" s="31">
        <f t="shared" si="3"/>
        <v>6608314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47901669</v>
      </c>
      <c r="O14" s="43">
        <f t="shared" si="1"/>
        <v>559.02423909999061</v>
      </c>
      <c r="P14" s="10"/>
    </row>
    <row r="15" spans="1:133">
      <c r="A15" s="12"/>
      <c r="B15" s="44">
        <v>521</v>
      </c>
      <c r="C15" s="20" t="s">
        <v>27</v>
      </c>
      <c r="D15" s="46">
        <v>32546556</v>
      </c>
      <c r="E15" s="46">
        <v>142007</v>
      </c>
      <c r="F15" s="46">
        <v>0</v>
      </c>
      <c r="G15" s="46">
        <v>1648480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34337043</v>
      </c>
      <c r="O15" s="47">
        <f t="shared" si="1"/>
        <v>400.72172299505183</v>
      </c>
      <c r="P15" s="9"/>
    </row>
    <row r="16" spans="1:133">
      <c r="A16" s="12"/>
      <c r="B16" s="44">
        <v>522</v>
      </c>
      <c r="C16" s="20" t="s">
        <v>28</v>
      </c>
      <c r="D16" s="46">
        <v>4254022</v>
      </c>
      <c r="E16" s="46">
        <v>22300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4276322</v>
      </c>
      <c r="O16" s="47">
        <f t="shared" si="1"/>
        <v>49.905727756512</v>
      </c>
      <c r="P16" s="9"/>
    </row>
    <row r="17" spans="1:16">
      <c r="A17" s="12"/>
      <c r="B17" s="44">
        <v>524</v>
      </c>
      <c r="C17" s="20" t="s">
        <v>29</v>
      </c>
      <c r="D17" s="46">
        <v>2298048</v>
      </c>
      <c r="E17" s="46">
        <v>3292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2301340</v>
      </c>
      <c r="O17" s="47">
        <f t="shared" si="1"/>
        <v>26.857202875548502</v>
      </c>
      <c r="P17" s="9"/>
    </row>
    <row r="18" spans="1:16">
      <c r="A18" s="12"/>
      <c r="B18" s="44">
        <v>526</v>
      </c>
      <c r="C18" s="20" t="s">
        <v>31</v>
      </c>
      <c r="D18" s="46">
        <v>0</v>
      </c>
      <c r="E18" s="46">
        <v>0</v>
      </c>
      <c r="F18" s="46">
        <v>0</v>
      </c>
      <c r="G18" s="46">
        <v>21560</v>
      </c>
      <c r="H18" s="46">
        <v>0</v>
      </c>
      <c r="I18" s="46">
        <v>6608314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6629874</v>
      </c>
      <c r="O18" s="47">
        <f t="shared" si="1"/>
        <v>77.372257492297635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356647</v>
      </c>
      <c r="F19" s="46">
        <v>0</v>
      </c>
      <c r="G19" s="46">
        <v>443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357090</v>
      </c>
      <c r="O19" s="47">
        <f t="shared" si="1"/>
        <v>4.1673279805807111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7501587</v>
      </c>
      <c r="E20" s="31">
        <f t="shared" si="5"/>
        <v>27771</v>
      </c>
      <c r="F20" s="31">
        <f t="shared" si="5"/>
        <v>0</v>
      </c>
      <c r="G20" s="31">
        <f t="shared" si="5"/>
        <v>1660561</v>
      </c>
      <c r="H20" s="31">
        <f t="shared" si="5"/>
        <v>0</v>
      </c>
      <c r="I20" s="31">
        <f t="shared" si="5"/>
        <v>20975902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30165821</v>
      </c>
      <c r="O20" s="43">
        <f t="shared" si="1"/>
        <v>352.04253804500047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9944077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9944077</v>
      </c>
      <c r="O21" s="47">
        <f t="shared" si="1"/>
        <v>116.04982027821865</v>
      </c>
      <c r="P21" s="9"/>
    </row>
    <row r="22" spans="1:16">
      <c r="A22" s="12"/>
      <c r="B22" s="44">
        <v>534</v>
      </c>
      <c r="C22" s="20" t="s">
        <v>35</v>
      </c>
      <c r="D22" s="46">
        <v>1795258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1795258</v>
      </c>
      <c r="O22" s="47">
        <f t="shared" si="1"/>
        <v>20.951101671179163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11031812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11031812</v>
      </c>
      <c r="O23" s="47">
        <f t="shared" si="1"/>
        <v>128.74395481280925</v>
      </c>
      <c r="P23" s="9"/>
    </row>
    <row r="24" spans="1:16">
      <c r="A24" s="12"/>
      <c r="B24" s="44">
        <v>536</v>
      </c>
      <c r="C24" s="20" t="s">
        <v>59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</v>
      </c>
      <c r="O24" s="47">
        <f t="shared" si="1"/>
        <v>1.5171319204556065E-4</v>
      </c>
      <c r="P24" s="9"/>
    </row>
    <row r="25" spans="1:16">
      <c r="A25" s="12"/>
      <c r="B25" s="44">
        <v>538</v>
      </c>
      <c r="C25" s="20" t="s">
        <v>37</v>
      </c>
      <c r="D25" s="46">
        <v>80501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80501</v>
      </c>
      <c r="O25" s="47">
        <f t="shared" si="1"/>
        <v>0.93946643637382132</v>
      </c>
      <c r="P25" s="9"/>
    </row>
    <row r="26" spans="1:16">
      <c r="A26" s="12"/>
      <c r="B26" s="44">
        <v>539</v>
      </c>
      <c r="C26" s="20" t="s">
        <v>38</v>
      </c>
      <c r="D26" s="46">
        <v>5625828</v>
      </c>
      <c r="E26" s="46">
        <v>27771</v>
      </c>
      <c r="F26" s="46">
        <v>0</v>
      </c>
      <c r="G26" s="46">
        <v>1660561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7314160</v>
      </c>
      <c r="O26" s="47">
        <f t="shared" si="1"/>
        <v>85.358043133227525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SUM(D28:D29)</f>
        <v>703920</v>
      </c>
      <c r="E27" s="31">
        <f t="shared" si="7"/>
        <v>3362243</v>
      </c>
      <c r="F27" s="31">
        <f t="shared" si="7"/>
        <v>0</v>
      </c>
      <c r="G27" s="31">
        <f t="shared" si="7"/>
        <v>57387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2" si="8">SUM(D27:M27)</f>
        <v>4123550</v>
      </c>
      <c r="O27" s="43">
        <f t="shared" si="1"/>
        <v>48.122841004574738</v>
      </c>
      <c r="P27" s="10"/>
    </row>
    <row r="28" spans="1:16">
      <c r="A28" s="12"/>
      <c r="B28" s="44">
        <v>541</v>
      </c>
      <c r="C28" s="20" t="s">
        <v>40</v>
      </c>
      <c r="D28" s="46">
        <v>703920</v>
      </c>
      <c r="E28" s="46">
        <v>3362243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4066163</v>
      </c>
      <c r="O28" s="47">
        <f t="shared" si="1"/>
        <v>47.453120623657924</v>
      </c>
      <c r="P28" s="9"/>
    </row>
    <row r="29" spans="1:16">
      <c r="A29" s="12"/>
      <c r="B29" s="44">
        <v>549</v>
      </c>
      <c r="C29" s="20" t="s">
        <v>67</v>
      </c>
      <c r="D29" s="46">
        <v>0</v>
      </c>
      <c r="E29" s="46">
        <v>0</v>
      </c>
      <c r="F29" s="46">
        <v>0</v>
      </c>
      <c r="G29" s="46">
        <v>57387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57387</v>
      </c>
      <c r="O29" s="47">
        <f t="shared" si="1"/>
        <v>0.66972038091681452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SUM(D31:D32)</f>
        <v>448763</v>
      </c>
      <c r="E30" s="31">
        <f t="shared" si="9"/>
        <v>2130627</v>
      </c>
      <c r="F30" s="31">
        <f t="shared" si="9"/>
        <v>0</v>
      </c>
      <c r="G30" s="31">
        <f t="shared" si="9"/>
        <v>259195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2838585</v>
      </c>
      <c r="O30" s="43">
        <f t="shared" si="1"/>
        <v>33.126983941742132</v>
      </c>
      <c r="P30" s="10"/>
    </row>
    <row r="31" spans="1:16">
      <c r="A31" s="13"/>
      <c r="B31" s="45">
        <v>552</v>
      </c>
      <c r="C31" s="21" t="s">
        <v>42</v>
      </c>
      <c r="D31" s="46">
        <v>448763</v>
      </c>
      <c r="E31" s="46">
        <v>421957</v>
      </c>
      <c r="F31" s="46">
        <v>0</v>
      </c>
      <c r="G31" s="46">
        <v>244787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1115507</v>
      </c>
      <c r="O31" s="47">
        <f t="shared" si="1"/>
        <v>13.018240593782092</v>
      </c>
      <c r="P31" s="9"/>
    </row>
    <row r="32" spans="1:16">
      <c r="A32" s="13"/>
      <c r="B32" s="45">
        <v>554</v>
      </c>
      <c r="C32" s="21" t="s">
        <v>43</v>
      </c>
      <c r="D32" s="46">
        <v>0</v>
      </c>
      <c r="E32" s="46">
        <v>1708670</v>
      </c>
      <c r="F32" s="46">
        <v>0</v>
      </c>
      <c r="G32" s="46">
        <v>14408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1723078</v>
      </c>
      <c r="O32" s="47">
        <f t="shared" si="1"/>
        <v>20.10874334796004</v>
      </c>
      <c r="P32" s="9"/>
    </row>
    <row r="33" spans="1:119" ht="15.75">
      <c r="A33" s="28" t="s">
        <v>44</v>
      </c>
      <c r="B33" s="29"/>
      <c r="C33" s="30"/>
      <c r="D33" s="31">
        <f t="shared" ref="D33:M33" si="10">SUM(D34:D36)</f>
        <v>10502276</v>
      </c>
      <c r="E33" s="31">
        <f t="shared" si="10"/>
        <v>56158</v>
      </c>
      <c r="F33" s="31">
        <f t="shared" si="10"/>
        <v>0</v>
      </c>
      <c r="G33" s="31">
        <f t="shared" si="10"/>
        <v>1668359</v>
      </c>
      <c r="H33" s="31">
        <f t="shared" si="10"/>
        <v>0</v>
      </c>
      <c r="I33" s="31">
        <f t="shared" si="10"/>
        <v>4067209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ref="N33:N39" si="11">SUM(D33:M33)</f>
        <v>16294002</v>
      </c>
      <c r="O33" s="43">
        <f t="shared" si="1"/>
        <v>190.15500420128839</v>
      </c>
      <c r="P33" s="9"/>
    </row>
    <row r="34" spans="1:119">
      <c r="A34" s="12"/>
      <c r="B34" s="44">
        <v>571</v>
      </c>
      <c r="C34" s="20" t="s">
        <v>45</v>
      </c>
      <c r="D34" s="46">
        <v>776081</v>
      </c>
      <c r="E34" s="46">
        <v>23244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799325</v>
      </c>
      <c r="O34" s="47">
        <f t="shared" si="1"/>
        <v>9.3283190178321345</v>
      </c>
      <c r="P34" s="9"/>
    </row>
    <row r="35" spans="1:119">
      <c r="A35" s="12"/>
      <c r="B35" s="44">
        <v>572</v>
      </c>
      <c r="C35" s="20" t="s">
        <v>46</v>
      </c>
      <c r="D35" s="46">
        <v>9664383</v>
      </c>
      <c r="E35" s="46">
        <v>32914</v>
      </c>
      <c r="F35" s="46">
        <v>0</v>
      </c>
      <c r="G35" s="46">
        <v>1046181</v>
      </c>
      <c r="H35" s="46">
        <v>0</v>
      </c>
      <c r="I35" s="46">
        <v>4067209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14810687</v>
      </c>
      <c r="O35" s="47">
        <f t="shared" si="1"/>
        <v>172.84435393520678</v>
      </c>
      <c r="P35" s="9"/>
    </row>
    <row r="36" spans="1:119">
      <c r="A36" s="12"/>
      <c r="B36" s="44">
        <v>573</v>
      </c>
      <c r="C36" s="20" t="s">
        <v>47</v>
      </c>
      <c r="D36" s="46">
        <v>61812</v>
      </c>
      <c r="E36" s="46">
        <v>0</v>
      </c>
      <c r="F36" s="46">
        <v>0</v>
      </c>
      <c r="G36" s="46">
        <v>622178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683990</v>
      </c>
      <c r="O36" s="47">
        <f t="shared" si="1"/>
        <v>7.9823312482494631</v>
      </c>
      <c r="P36" s="9"/>
    </row>
    <row r="37" spans="1:119" ht="15.75">
      <c r="A37" s="28" t="s">
        <v>49</v>
      </c>
      <c r="B37" s="29"/>
      <c r="C37" s="30"/>
      <c r="D37" s="31">
        <f t="shared" ref="D37:M37" si="12">SUM(D38:D38)</f>
        <v>8955423</v>
      </c>
      <c r="E37" s="31">
        <f t="shared" si="12"/>
        <v>15694694</v>
      </c>
      <c r="F37" s="31">
        <f t="shared" si="12"/>
        <v>432409</v>
      </c>
      <c r="G37" s="31">
        <f t="shared" si="12"/>
        <v>0</v>
      </c>
      <c r="H37" s="31">
        <f t="shared" si="12"/>
        <v>0</v>
      </c>
      <c r="I37" s="31">
        <f t="shared" si="12"/>
        <v>7109207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1"/>
        <v>32191733</v>
      </c>
      <c r="O37" s="43">
        <f t="shared" si="1"/>
        <v>375.68542853141628</v>
      </c>
      <c r="P37" s="9"/>
    </row>
    <row r="38" spans="1:119" ht="15.75" thickBot="1">
      <c r="A38" s="12"/>
      <c r="B38" s="44">
        <v>581</v>
      </c>
      <c r="C38" s="20" t="s">
        <v>48</v>
      </c>
      <c r="D38" s="46">
        <v>8955423</v>
      </c>
      <c r="E38" s="46">
        <v>15694694</v>
      </c>
      <c r="F38" s="46">
        <v>432409</v>
      </c>
      <c r="G38" s="46">
        <v>0</v>
      </c>
      <c r="H38" s="46">
        <v>0</v>
      </c>
      <c r="I38" s="46">
        <v>7109207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32191733</v>
      </c>
      <c r="O38" s="47">
        <f t="shared" si="1"/>
        <v>375.68542853141628</v>
      </c>
      <c r="P38" s="9"/>
    </row>
    <row r="39" spans="1:119" ht="16.5" thickBot="1">
      <c r="A39" s="14" t="s">
        <v>10</v>
      </c>
      <c r="B39" s="23"/>
      <c r="C39" s="22"/>
      <c r="D39" s="15">
        <f>SUM(D5,D14,D20,D27,D30,D33,D37)</f>
        <v>79513516</v>
      </c>
      <c r="E39" s="15">
        <f t="shared" ref="E39:M39" si="13">SUM(E5,E14,E20,E27,E30,E33,E37)</f>
        <v>21801081</v>
      </c>
      <c r="F39" s="15">
        <f t="shared" si="13"/>
        <v>8401410</v>
      </c>
      <c r="G39" s="15">
        <f t="shared" si="13"/>
        <v>7145659</v>
      </c>
      <c r="H39" s="15">
        <f t="shared" si="13"/>
        <v>0</v>
      </c>
      <c r="I39" s="15">
        <f t="shared" si="13"/>
        <v>38760632</v>
      </c>
      <c r="J39" s="15">
        <f t="shared" si="13"/>
        <v>0</v>
      </c>
      <c r="K39" s="15">
        <f t="shared" si="13"/>
        <v>10263349</v>
      </c>
      <c r="L39" s="15">
        <f t="shared" si="13"/>
        <v>0</v>
      </c>
      <c r="M39" s="15">
        <f t="shared" si="13"/>
        <v>0</v>
      </c>
      <c r="N39" s="15">
        <f t="shared" si="11"/>
        <v>165885647</v>
      </c>
      <c r="O39" s="37">
        <f t="shared" si="1"/>
        <v>1935.9262323779292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3" t="s">
        <v>68</v>
      </c>
      <c r="M41" s="93"/>
      <c r="N41" s="93"/>
      <c r="O41" s="41">
        <v>85688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54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18826446</v>
      </c>
      <c r="E5" s="26">
        <f t="shared" si="0"/>
        <v>1862</v>
      </c>
      <c r="F5" s="26">
        <f t="shared" si="0"/>
        <v>5454125</v>
      </c>
      <c r="G5" s="26">
        <f t="shared" si="0"/>
        <v>1781910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10358269</v>
      </c>
      <c r="L5" s="26">
        <f t="shared" si="0"/>
        <v>0</v>
      </c>
      <c r="M5" s="26">
        <f t="shared" si="0"/>
        <v>0</v>
      </c>
      <c r="N5" s="27">
        <f>SUM(D5:M5)</f>
        <v>36422612</v>
      </c>
      <c r="O5" s="32">
        <f t="shared" ref="O5:O36" si="1">(N5/O$38)</f>
        <v>426.74913590083071</v>
      </c>
      <c r="P5" s="6"/>
    </row>
    <row r="6" spans="1:133">
      <c r="A6" s="12"/>
      <c r="B6" s="44">
        <v>511</v>
      </c>
      <c r="C6" s="20" t="s">
        <v>19</v>
      </c>
      <c r="D6" s="46">
        <v>337592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337592</v>
      </c>
      <c r="O6" s="47">
        <f t="shared" si="1"/>
        <v>3.9554300577628325</v>
      </c>
      <c r="P6" s="9"/>
    </row>
    <row r="7" spans="1:133">
      <c r="A7" s="12"/>
      <c r="B7" s="44">
        <v>512</v>
      </c>
      <c r="C7" s="20" t="s">
        <v>20</v>
      </c>
      <c r="D7" s="46">
        <v>1773551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1773551</v>
      </c>
      <c r="O7" s="47">
        <f t="shared" si="1"/>
        <v>20.779985705749336</v>
      </c>
      <c r="P7" s="9"/>
    </row>
    <row r="8" spans="1:133">
      <c r="A8" s="12"/>
      <c r="B8" s="44">
        <v>513</v>
      </c>
      <c r="C8" s="20" t="s">
        <v>21</v>
      </c>
      <c r="D8" s="46">
        <v>3708117</v>
      </c>
      <c r="E8" s="46">
        <v>0</v>
      </c>
      <c r="F8" s="46">
        <v>0</v>
      </c>
      <c r="G8" s="46">
        <v>671950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4380067</v>
      </c>
      <c r="O8" s="47">
        <f t="shared" si="1"/>
        <v>51.319488218959798</v>
      </c>
      <c r="P8" s="9"/>
    </row>
    <row r="9" spans="1:133">
      <c r="A9" s="12"/>
      <c r="B9" s="44">
        <v>514</v>
      </c>
      <c r="C9" s="20" t="s">
        <v>66</v>
      </c>
      <c r="D9" s="46">
        <v>92516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92516</v>
      </c>
      <c r="O9" s="47">
        <f t="shared" si="1"/>
        <v>1.0839728643569344</v>
      </c>
      <c r="P9" s="9"/>
    </row>
    <row r="10" spans="1:133">
      <c r="A10" s="12"/>
      <c r="B10" s="44">
        <v>515</v>
      </c>
      <c r="C10" s="20" t="s">
        <v>22</v>
      </c>
      <c r="D10" s="46">
        <v>1012367</v>
      </c>
      <c r="E10" s="46">
        <v>0</v>
      </c>
      <c r="F10" s="46">
        <v>0</v>
      </c>
      <c r="G10" s="46">
        <v>90587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1102954</v>
      </c>
      <c r="O10" s="47">
        <f t="shared" si="1"/>
        <v>12.922869629403976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5454125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5454125</v>
      </c>
      <c r="O11" s="47">
        <f t="shared" si="1"/>
        <v>63.903795006385543</v>
      </c>
      <c r="P11" s="9"/>
    </row>
    <row r="12" spans="1:133">
      <c r="A12" s="12"/>
      <c r="B12" s="44">
        <v>518</v>
      </c>
      <c r="C12" s="20" t="s">
        <v>24</v>
      </c>
      <c r="D12" s="46">
        <v>247273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10358269</v>
      </c>
      <c r="L12" s="46">
        <v>0</v>
      </c>
      <c r="M12" s="46">
        <v>0</v>
      </c>
      <c r="N12" s="46">
        <f t="shared" si="2"/>
        <v>10605542</v>
      </c>
      <c r="O12" s="47">
        <f t="shared" si="1"/>
        <v>124.26088179123364</v>
      </c>
      <c r="P12" s="9"/>
    </row>
    <row r="13" spans="1:133">
      <c r="A13" s="12"/>
      <c r="B13" s="44">
        <v>519</v>
      </c>
      <c r="C13" s="20" t="s">
        <v>25</v>
      </c>
      <c r="D13" s="46">
        <v>11655030</v>
      </c>
      <c r="E13" s="46">
        <v>1862</v>
      </c>
      <c r="F13" s="46">
        <v>0</v>
      </c>
      <c r="G13" s="46">
        <v>1019373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12676265</v>
      </c>
      <c r="O13" s="47">
        <f t="shared" si="1"/>
        <v>148.52271262697863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36292196</v>
      </c>
      <c r="E14" s="31">
        <f t="shared" si="3"/>
        <v>235962</v>
      </c>
      <c r="F14" s="31">
        <f t="shared" si="3"/>
        <v>0</v>
      </c>
      <c r="G14" s="31">
        <f t="shared" si="3"/>
        <v>2026814</v>
      </c>
      <c r="H14" s="31">
        <f t="shared" si="3"/>
        <v>0</v>
      </c>
      <c r="I14" s="31">
        <f t="shared" si="3"/>
        <v>6561476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45116448</v>
      </c>
      <c r="O14" s="43">
        <f t="shared" si="1"/>
        <v>528.61132526450217</v>
      </c>
      <c r="P14" s="10"/>
    </row>
    <row r="15" spans="1:133">
      <c r="A15" s="12"/>
      <c r="B15" s="44">
        <v>521</v>
      </c>
      <c r="C15" s="20" t="s">
        <v>27</v>
      </c>
      <c r="D15" s="46">
        <v>30649855</v>
      </c>
      <c r="E15" s="46">
        <v>224477</v>
      </c>
      <c r="F15" s="46">
        <v>0</v>
      </c>
      <c r="G15" s="46">
        <v>1560381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32434713</v>
      </c>
      <c r="O15" s="47">
        <f t="shared" si="1"/>
        <v>380.02452284150957</v>
      </c>
      <c r="P15" s="9"/>
    </row>
    <row r="16" spans="1:133">
      <c r="A16" s="12"/>
      <c r="B16" s="44">
        <v>522</v>
      </c>
      <c r="C16" s="20" t="s">
        <v>28</v>
      </c>
      <c r="D16" s="46">
        <v>3319919</v>
      </c>
      <c r="E16" s="46">
        <v>11485</v>
      </c>
      <c r="F16" s="46">
        <v>0</v>
      </c>
      <c r="G16" s="46">
        <v>433499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3764903</v>
      </c>
      <c r="O16" s="47">
        <f t="shared" si="1"/>
        <v>44.111858369752426</v>
      </c>
      <c r="P16" s="9"/>
    </row>
    <row r="17" spans="1:16">
      <c r="A17" s="12"/>
      <c r="B17" s="44">
        <v>524</v>
      </c>
      <c r="C17" s="20" t="s">
        <v>29</v>
      </c>
      <c r="D17" s="46">
        <v>2322422</v>
      </c>
      <c r="E17" s="46">
        <v>0</v>
      </c>
      <c r="F17" s="46">
        <v>0</v>
      </c>
      <c r="G17" s="46">
        <v>32934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2355356</v>
      </c>
      <c r="O17" s="47">
        <f t="shared" si="1"/>
        <v>27.596761532062473</v>
      </c>
      <c r="P17" s="9"/>
    </row>
    <row r="18" spans="1:16">
      <c r="A18" s="12"/>
      <c r="B18" s="44">
        <v>526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6561476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6561476</v>
      </c>
      <c r="O18" s="47">
        <f t="shared" si="1"/>
        <v>76.878182521177749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SUM(D20:D23)</f>
        <v>6963119</v>
      </c>
      <c r="E19" s="31">
        <f t="shared" si="5"/>
        <v>2285582</v>
      </c>
      <c r="F19" s="31">
        <f t="shared" si="5"/>
        <v>0</v>
      </c>
      <c r="G19" s="31">
        <f t="shared" si="5"/>
        <v>2217207</v>
      </c>
      <c r="H19" s="31">
        <f t="shared" si="5"/>
        <v>0</v>
      </c>
      <c r="I19" s="31">
        <f t="shared" si="5"/>
        <v>21342642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32808550</v>
      </c>
      <c r="O19" s="43">
        <f t="shared" si="1"/>
        <v>384.40462102660842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10257181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10257181</v>
      </c>
      <c r="O20" s="47">
        <f t="shared" si="1"/>
        <v>120.17927567985565</v>
      </c>
      <c r="P20" s="9"/>
    </row>
    <row r="21" spans="1:16">
      <c r="A21" s="12"/>
      <c r="B21" s="44">
        <v>534</v>
      </c>
      <c r="C21" s="20" t="s">
        <v>35</v>
      </c>
      <c r="D21" s="46">
        <v>862432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862432</v>
      </c>
      <c r="O21" s="47">
        <f t="shared" si="1"/>
        <v>10.104769827414499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11085461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11085461</v>
      </c>
      <c r="O22" s="47">
        <f t="shared" si="1"/>
        <v>129.88390022144372</v>
      </c>
      <c r="P22" s="9"/>
    </row>
    <row r="23" spans="1:16">
      <c r="A23" s="12"/>
      <c r="B23" s="44">
        <v>539</v>
      </c>
      <c r="C23" s="20" t="s">
        <v>38</v>
      </c>
      <c r="D23" s="46">
        <v>6100687</v>
      </c>
      <c r="E23" s="46">
        <v>2285582</v>
      </c>
      <c r="F23" s="46">
        <v>0</v>
      </c>
      <c r="G23" s="46">
        <v>2217207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10603476</v>
      </c>
      <c r="O23" s="47">
        <f t="shared" si="1"/>
        <v>124.23667529789452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SUM(D25:D25)</f>
        <v>691107</v>
      </c>
      <c r="E24" s="31">
        <f t="shared" si="6"/>
        <v>3841113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4532220</v>
      </c>
      <c r="O24" s="43">
        <f t="shared" si="1"/>
        <v>53.10220389225416</v>
      </c>
      <c r="P24" s="10"/>
    </row>
    <row r="25" spans="1:16">
      <c r="A25" s="12"/>
      <c r="B25" s="44">
        <v>541</v>
      </c>
      <c r="C25" s="20" t="s">
        <v>40</v>
      </c>
      <c r="D25" s="46">
        <v>691107</v>
      </c>
      <c r="E25" s="46">
        <v>3841113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4532220</v>
      </c>
      <c r="O25" s="47">
        <f t="shared" si="1"/>
        <v>53.10220389225416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466884</v>
      </c>
      <c r="E26" s="31">
        <f t="shared" si="8"/>
        <v>0</v>
      </c>
      <c r="F26" s="31">
        <f t="shared" si="8"/>
        <v>0</v>
      </c>
      <c r="G26" s="31">
        <f t="shared" si="8"/>
        <v>36575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503459</v>
      </c>
      <c r="O26" s="43">
        <f t="shared" si="1"/>
        <v>5.8988271684495421</v>
      </c>
      <c r="P26" s="10"/>
    </row>
    <row r="27" spans="1:16">
      <c r="A27" s="13"/>
      <c r="B27" s="45">
        <v>552</v>
      </c>
      <c r="C27" s="21" t="s">
        <v>42</v>
      </c>
      <c r="D27" s="46">
        <v>408159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408159</v>
      </c>
      <c r="O27" s="47">
        <f t="shared" si="1"/>
        <v>4.782235292739224</v>
      </c>
      <c r="P27" s="9"/>
    </row>
    <row r="28" spans="1:16">
      <c r="A28" s="13"/>
      <c r="B28" s="45">
        <v>554</v>
      </c>
      <c r="C28" s="21" t="s">
        <v>43</v>
      </c>
      <c r="D28" s="46">
        <v>0</v>
      </c>
      <c r="E28" s="46">
        <v>0</v>
      </c>
      <c r="F28" s="46">
        <v>0</v>
      </c>
      <c r="G28" s="46">
        <v>36575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36575</v>
      </c>
      <c r="O28" s="47">
        <f t="shared" si="1"/>
        <v>0.42853460497486789</v>
      </c>
      <c r="P28" s="9"/>
    </row>
    <row r="29" spans="1:16">
      <c r="A29" s="13"/>
      <c r="B29" s="45">
        <v>559</v>
      </c>
      <c r="C29" s="21" t="s">
        <v>62</v>
      </c>
      <c r="D29" s="46">
        <v>58725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58725</v>
      </c>
      <c r="O29" s="47">
        <f t="shared" si="1"/>
        <v>0.68805727073545087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SUM(D31:D33)</f>
        <v>10444909</v>
      </c>
      <c r="E30" s="31">
        <f t="shared" si="9"/>
        <v>46324</v>
      </c>
      <c r="F30" s="31">
        <f t="shared" si="9"/>
        <v>0</v>
      </c>
      <c r="G30" s="31">
        <f t="shared" si="9"/>
        <v>1000409</v>
      </c>
      <c r="H30" s="31">
        <f t="shared" si="9"/>
        <v>0</v>
      </c>
      <c r="I30" s="31">
        <f t="shared" si="9"/>
        <v>3848755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6" si="10">SUM(D30:M30)</f>
        <v>15340397</v>
      </c>
      <c r="O30" s="43">
        <f t="shared" si="1"/>
        <v>179.73727870273817</v>
      </c>
      <c r="P30" s="9"/>
    </row>
    <row r="31" spans="1:16">
      <c r="A31" s="12"/>
      <c r="B31" s="44">
        <v>571</v>
      </c>
      <c r="C31" s="20" t="s">
        <v>45</v>
      </c>
      <c r="D31" s="46">
        <v>706043</v>
      </c>
      <c r="E31" s="46">
        <v>23293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729336</v>
      </c>
      <c r="O31" s="47">
        <f t="shared" si="1"/>
        <v>8.5453373794654883</v>
      </c>
      <c r="P31" s="9"/>
    </row>
    <row r="32" spans="1:16">
      <c r="A32" s="12"/>
      <c r="B32" s="44">
        <v>572</v>
      </c>
      <c r="C32" s="20" t="s">
        <v>46</v>
      </c>
      <c r="D32" s="46">
        <v>9679946</v>
      </c>
      <c r="E32" s="46">
        <v>23031</v>
      </c>
      <c r="F32" s="46">
        <v>0</v>
      </c>
      <c r="G32" s="46">
        <v>737908</v>
      </c>
      <c r="H32" s="46">
        <v>0</v>
      </c>
      <c r="I32" s="46">
        <v>3848755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14289640</v>
      </c>
      <c r="O32" s="47">
        <f t="shared" si="1"/>
        <v>167.42598038641344</v>
      </c>
      <c r="P32" s="9"/>
    </row>
    <row r="33" spans="1:119">
      <c r="A33" s="12"/>
      <c r="B33" s="44">
        <v>573</v>
      </c>
      <c r="C33" s="20" t="s">
        <v>47</v>
      </c>
      <c r="D33" s="46">
        <v>58920</v>
      </c>
      <c r="E33" s="46">
        <v>0</v>
      </c>
      <c r="F33" s="46">
        <v>0</v>
      </c>
      <c r="G33" s="46">
        <v>262501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321421</v>
      </c>
      <c r="O33" s="47">
        <f t="shared" si="1"/>
        <v>3.7659609368592486</v>
      </c>
      <c r="P33" s="9"/>
    </row>
    <row r="34" spans="1:119" ht="15.75">
      <c r="A34" s="28" t="s">
        <v>49</v>
      </c>
      <c r="B34" s="29"/>
      <c r="C34" s="30"/>
      <c r="D34" s="31">
        <f t="shared" ref="D34:M34" si="11">SUM(D35:D35)</f>
        <v>9972930</v>
      </c>
      <c r="E34" s="31">
        <f t="shared" si="11"/>
        <v>16676403</v>
      </c>
      <c r="F34" s="31">
        <f t="shared" si="11"/>
        <v>426698</v>
      </c>
      <c r="G34" s="31">
        <f t="shared" si="11"/>
        <v>538347</v>
      </c>
      <c r="H34" s="31">
        <f t="shared" si="11"/>
        <v>0</v>
      </c>
      <c r="I34" s="31">
        <f t="shared" si="11"/>
        <v>4832336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32446714</v>
      </c>
      <c r="O34" s="43">
        <f t="shared" si="1"/>
        <v>380.16513374497652</v>
      </c>
      <c r="P34" s="9"/>
    </row>
    <row r="35" spans="1:119" ht="15.75" thickBot="1">
      <c r="A35" s="12"/>
      <c r="B35" s="44">
        <v>581</v>
      </c>
      <c r="C35" s="20" t="s">
        <v>48</v>
      </c>
      <c r="D35" s="46">
        <v>9972930</v>
      </c>
      <c r="E35" s="46">
        <v>16676403</v>
      </c>
      <c r="F35" s="46">
        <v>426698</v>
      </c>
      <c r="G35" s="46">
        <v>538347</v>
      </c>
      <c r="H35" s="46">
        <v>0</v>
      </c>
      <c r="I35" s="46">
        <v>4832336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32446714</v>
      </c>
      <c r="O35" s="47">
        <f t="shared" si="1"/>
        <v>380.16513374497652</v>
      </c>
      <c r="P35" s="9"/>
    </row>
    <row r="36" spans="1:119" ht="16.5" thickBot="1">
      <c r="A36" s="14" t="s">
        <v>10</v>
      </c>
      <c r="B36" s="23"/>
      <c r="C36" s="22"/>
      <c r="D36" s="15">
        <f>SUM(D5,D14,D19,D24,D26,D30,D34)</f>
        <v>83657591</v>
      </c>
      <c r="E36" s="15">
        <f t="shared" ref="E36:M36" si="12">SUM(E5,E14,E19,E24,E26,E30,E34)</f>
        <v>23087246</v>
      </c>
      <c r="F36" s="15">
        <f t="shared" si="12"/>
        <v>5880823</v>
      </c>
      <c r="G36" s="15">
        <f t="shared" si="12"/>
        <v>7601262</v>
      </c>
      <c r="H36" s="15">
        <f t="shared" si="12"/>
        <v>0</v>
      </c>
      <c r="I36" s="15">
        <f t="shared" si="12"/>
        <v>36585209</v>
      </c>
      <c r="J36" s="15">
        <f t="shared" si="12"/>
        <v>0</v>
      </c>
      <c r="K36" s="15">
        <f t="shared" si="12"/>
        <v>10358269</v>
      </c>
      <c r="L36" s="15">
        <f t="shared" si="12"/>
        <v>0</v>
      </c>
      <c r="M36" s="15">
        <f t="shared" si="12"/>
        <v>0</v>
      </c>
      <c r="N36" s="15">
        <f t="shared" si="10"/>
        <v>167170400</v>
      </c>
      <c r="O36" s="37">
        <f t="shared" si="1"/>
        <v>1958.6685257003596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82</v>
      </c>
      <c r="M38" s="93"/>
      <c r="N38" s="93"/>
      <c r="O38" s="41">
        <v>85349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20218517</v>
      </c>
      <c r="E5" s="26">
        <f t="shared" si="0"/>
        <v>3778</v>
      </c>
      <c r="F5" s="26">
        <f t="shared" si="0"/>
        <v>5795711</v>
      </c>
      <c r="G5" s="26">
        <f t="shared" si="0"/>
        <v>56904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29572103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55647013</v>
      </c>
      <c r="P5" s="32">
        <f t="shared" ref="P5:P38" si="1">(O5/P$40)</f>
        <v>591.68736177271182</v>
      </c>
      <c r="Q5" s="6"/>
    </row>
    <row r="6" spans="1:134">
      <c r="A6" s="12"/>
      <c r="B6" s="44">
        <v>511</v>
      </c>
      <c r="C6" s="20" t="s">
        <v>19</v>
      </c>
      <c r="D6" s="46">
        <v>433538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433538</v>
      </c>
      <c r="P6" s="47">
        <f t="shared" si="1"/>
        <v>4.6097524668254506</v>
      </c>
      <c r="Q6" s="9"/>
    </row>
    <row r="7" spans="1:134">
      <c r="A7" s="12"/>
      <c r="B7" s="44">
        <v>512</v>
      </c>
      <c r="C7" s="20" t="s">
        <v>20</v>
      </c>
      <c r="D7" s="46">
        <v>2092731</v>
      </c>
      <c r="E7" s="46">
        <v>0</v>
      </c>
      <c r="F7" s="46">
        <v>0</v>
      </c>
      <c r="G7" s="46">
        <v>51825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2144556</v>
      </c>
      <c r="P7" s="47">
        <f t="shared" si="1"/>
        <v>22.802781558353182</v>
      </c>
      <c r="Q7" s="9"/>
    </row>
    <row r="8" spans="1:134">
      <c r="A8" s="12"/>
      <c r="B8" s="44">
        <v>513</v>
      </c>
      <c r="C8" s="20" t="s">
        <v>21</v>
      </c>
      <c r="D8" s="46">
        <v>7717150</v>
      </c>
      <c r="E8" s="46">
        <v>3778</v>
      </c>
      <c r="F8" s="46">
        <v>343</v>
      </c>
      <c r="G8" s="46">
        <v>5073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7726344</v>
      </c>
      <c r="P8" s="47">
        <f t="shared" si="1"/>
        <v>82.153198366791429</v>
      </c>
      <c r="Q8" s="9"/>
    </row>
    <row r="9" spans="1:134">
      <c r="A9" s="12"/>
      <c r="B9" s="44">
        <v>515</v>
      </c>
      <c r="C9" s="20" t="s">
        <v>22</v>
      </c>
      <c r="D9" s="46">
        <v>1524682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1524682</v>
      </c>
      <c r="P9" s="47">
        <f t="shared" si="1"/>
        <v>16.211742939775434</v>
      </c>
      <c r="Q9" s="9"/>
    </row>
    <row r="10" spans="1:134">
      <c r="A10" s="12"/>
      <c r="B10" s="44">
        <v>517</v>
      </c>
      <c r="C10" s="20" t="s">
        <v>23</v>
      </c>
      <c r="D10" s="46">
        <v>1030626</v>
      </c>
      <c r="E10" s="46">
        <v>0</v>
      </c>
      <c r="F10" s="46">
        <v>5795368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6825994</v>
      </c>
      <c r="P10" s="47">
        <f t="shared" si="1"/>
        <v>72.579895372575706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29572103</v>
      </c>
      <c r="L11" s="46">
        <v>0</v>
      </c>
      <c r="M11" s="46">
        <v>0</v>
      </c>
      <c r="N11" s="46">
        <v>0</v>
      </c>
      <c r="O11" s="46">
        <f t="shared" si="2"/>
        <v>29572103</v>
      </c>
      <c r="P11" s="47">
        <f t="shared" si="1"/>
        <v>314.43627722014293</v>
      </c>
      <c r="Q11" s="9"/>
    </row>
    <row r="12" spans="1:134">
      <c r="A12" s="12"/>
      <c r="B12" s="44">
        <v>519</v>
      </c>
      <c r="C12" s="20" t="s">
        <v>25</v>
      </c>
      <c r="D12" s="46">
        <v>7419790</v>
      </c>
      <c r="E12" s="46">
        <v>0</v>
      </c>
      <c r="F12" s="46">
        <v>0</v>
      </c>
      <c r="G12" s="46">
        <v>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7419796</v>
      </c>
      <c r="P12" s="47">
        <f t="shared" si="1"/>
        <v>78.8937138482477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SUM(D14:D19)</f>
        <v>59656610</v>
      </c>
      <c r="E13" s="31">
        <f t="shared" si="3"/>
        <v>6975785</v>
      </c>
      <c r="F13" s="31">
        <f t="shared" si="3"/>
        <v>0</v>
      </c>
      <c r="G13" s="31">
        <f t="shared" si="3"/>
        <v>3134085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69766480</v>
      </c>
      <c r="P13" s="43">
        <f t="shared" si="1"/>
        <v>741.8177951684246</v>
      </c>
      <c r="Q13" s="10"/>
    </row>
    <row r="14" spans="1:134">
      <c r="A14" s="12"/>
      <c r="B14" s="44">
        <v>521</v>
      </c>
      <c r="C14" s="20" t="s">
        <v>27</v>
      </c>
      <c r="D14" s="46">
        <v>42874696</v>
      </c>
      <c r="E14" s="46">
        <v>368016</v>
      </c>
      <c r="F14" s="46">
        <v>0</v>
      </c>
      <c r="G14" s="46">
        <v>1677397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44920109</v>
      </c>
      <c r="P14" s="47">
        <f t="shared" si="1"/>
        <v>477.62960403198366</v>
      </c>
      <c r="Q14" s="9"/>
    </row>
    <row r="15" spans="1:134">
      <c r="A15" s="12"/>
      <c r="B15" s="44">
        <v>522</v>
      </c>
      <c r="C15" s="20" t="s">
        <v>28</v>
      </c>
      <c r="D15" s="46">
        <v>6079544</v>
      </c>
      <c r="E15" s="46">
        <v>0</v>
      </c>
      <c r="F15" s="46">
        <v>0</v>
      </c>
      <c r="G15" s="46">
        <v>415014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4">SUM(D15:N15)</f>
        <v>6494558</v>
      </c>
      <c r="P15" s="47">
        <f t="shared" si="1"/>
        <v>69.055780027220138</v>
      </c>
      <c r="Q15" s="9"/>
    </row>
    <row r="16" spans="1:134">
      <c r="A16" s="12"/>
      <c r="B16" s="44">
        <v>524</v>
      </c>
      <c r="C16" s="20" t="s">
        <v>29</v>
      </c>
      <c r="D16" s="46">
        <v>0</v>
      </c>
      <c r="E16" s="46">
        <v>6313638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6313638</v>
      </c>
      <c r="P16" s="47">
        <f t="shared" si="1"/>
        <v>67.132081490302824</v>
      </c>
      <c r="Q16" s="9"/>
    </row>
    <row r="17" spans="1:17">
      <c r="A17" s="12"/>
      <c r="B17" s="44">
        <v>525</v>
      </c>
      <c r="C17" s="20" t="s">
        <v>30</v>
      </c>
      <c r="D17" s="46">
        <v>0</v>
      </c>
      <c r="E17" s="46">
        <v>0</v>
      </c>
      <c r="F17" s="46">
        <v>0</v>
      </c>
      <c r="G17" s="46">
        <v>1041468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1041468</v>
      </c>
      <c r="P17" s="47">
        <f t="shared" si="1"/>
        <v>11.073792106158557</v>
      </c>
      <c r="Q17" s="9"/>
    </row>
    <row r="18" spans="1:17">
      <c r="A18" s="12"/>
      <c r="B18" s="44">
        <v>526</v>
      </c>
      <c r="C18" s="20" t="s">
        <v>31</v>
      </c>
      <c r="D18" s="46">
        <v>10702370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10702370</v>
      </c>
      <c r="P18" s="47">
        <f t="shared" si="1"/>
        <v>113.79689094930248</v>
      </c>
      <c r="Q18" s="9"/>
    </row>
    <row r="19" spans="1:17">
      <c r="A19" s="12"/>
      <c r="B19" s="44">
        <v>529</v>
      </c>
      <c r="C19" s="20" t="s">
        <v>32</v>
      </c>
      <c r="D19" s="46">
        <v>0</v>
      </c>
      <c r="E19" s="46">
        <v>294131</v>
      </c>
      <c r="F19" s="46">
        <v>0</v>
      </c>
      <c r="G19" s="46">
        <v>206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294337</v>
      </c>
      <c r="P19" s="47">
        <f t="shared" si="1"/>
        <v>3.1296465634569581</v>
      </c>
      <c r="Q19" s="9"/>
    </row>
    <row r="20" spans="1:17" ht="15.75">
      <c r="A20" s="28" t="s">
        <v>33</v>
      </c>
      <c r="B20" s="29"/>
      <c r="C20" s="30"/>
      <c r="D20" s="31">
        <f t="shared" ref="D20:N20" si="5">SUM(D21:D26)</f>
        <v>12147693</v>
      </c>
      <c r="E20" s="31">
        <f t="shared" si="5"/>
        <v>0</v>
      </c>
      <c r="F20" s="31">
        <f t="shared" si="5"/>
        <v>0</v>
      </c>
      <c r="G20" s="31">
        <f t="shared" si="5"/>
        <v>153082</v>
      </c>
      <c r="H20" s="31">
        <f t="shared" si="5"/>
        <v>0</v>
      </c>
      <c r="I20" s="31">
        <f t="shared" si="5"/>
        <v>29120314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41421089</v>
      </c>
      <c r="P20" s="43">
        <f t="shared" si="1"/>
        <v>440.42498511398435</v>
      </c>
      <c r="Q20" s="10"/>
    </row>
    <row r="21" spans="1:17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13429253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5" si="6">SUM(D21:N21)</f>
        <v>13429253</v>
      </c>
      <c r="P21" s="47">
        <f t="shared" si="1"/>
        <v>142.7914788193263</v>
      </c>
      <c r="Q21" s="9"/>
    </row>
    <row r="22" spans="1:17">
      <c r="A22" s="12"/>
      <c r="B22" s="44">
        <v>534</v>
      </c>
      <c r="C22" s="20" t="s">
        <v>35</v>
      </c>
      <c r="D22" s="46">
        <v>4209494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4209494</v>
      </c>
      <c r="P22" s="47">
        <f t="shared" si="1"/>
        <v>44.758995406600881</v>
      </c>
      <c r="Q22" s="9"/>
    </row>
    <row r="23" spans="1:17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14357312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14357312</v>
      </c>
      <c r="P23" s="47">
        <f t="shared" si="1"/>
        <v>152.65940796189179</v>
      </c>
      <c r="Q23" s="9"/>
    </row>
    <row r="24" spans="1:17">
      <c r="A24" s="12"/>
      <c r="B24" s="44">
        <v>536</v>
      </c>
      <c r="C24" s="20" t="s">
        <v>59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12540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12540</v>
      </c>
      <c r="P24" s="47">
        <f t="shared" si="1"/>
        <v>0.13333616876488602</v>
      </c>
      <c r="Q24" s="9"/>
    </row>
    <row r="25" spans="1:17">
      <c r="A25" s="12"/>
      <c r="B25" s="44">
        <v>538</v>
      </c>
      <c r="C25" s="20" t="s">
        <v>37</v>
      </c>
      <c r="D25" s="46">
        <v>0</v>
      </c>
      <c r="E25" s="46">
        <v>0</v>
      </c>
      <c r="F25" s="46">
        <v>0</v>
      </c>
      <c r="G25" s="46">
        <v>153082</v>
      </c>
      <c r="H25" s="46">
        <v>0</v>
      </c>
      <c r="I25" s="46">
        <v>1321209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1474291</v>
      </c>
      <c r="P25" s="47">
        <f t="shared" si="1"/>
        <v>15.675942072133379</v>
      </c>
      <c r="Q25" s="9"/>
    </row>
    <row r="26" spans="1:17">
      <c r="A26" s="12"/>
      <c r="B26" s="44">
        <v>539</v>
      </c>
      <c r="C26" s="20" t="s">
        <v>38</v>
      </c>
      <c r="D26" s="46">
        <v>7938199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7938199</v>
      </c>
      <c r="P26" s="47">
        <f t="shared" si="1"/>
        <v>84.405824685267092</v>
      </c>
      <c r="Q26" s="9"/>
    </row>
    <row r="27" spans="1:17" ht="15.75">
      <c r="A27" s="28" t="s">
        <v>39</v>
      </c>
      <c r="B27" s="29"/>
      <c r="C27" s="30"/>
      <c r="D27" s="31">
        <f t="shared" ref="D27:N27" si="7">SUM(D28:D28)</f>
        <v>1183818</v>
      </c>
      <c r="E27" s="31">
        <f t="shared" si="7"/>
        <v>2766092</v>
      </c>
      <c r="F27" s="31">
        <f t="shared" si="7"/>
        <v>0</v>
      </c>
      <c r="G27" s="31">
        <f t="shared" si="7"/>
        <v>4290916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8240826</v>
      </c>
      <c r="P27" s="43">
        <f t="shared" si="1"/>
        <v>87.623617727118074</v>
      </c>
      <c r="Q27" s="10"/>
    </row>
    <row r="28" spans="1:17">
      <c r="A28" s="12"/>
      <c r="B28" s="44">
        <v>541</v>
      </c>
      <c r="C28" s="20" t="s">
        <v>40</v>
      </c>
      <c r="D28" s="46">
        <v>1183818</v>
      </c>
      <c r="E28" s="46">
        <v>2766092</v>
      </c>
      <c r="F28" s="46">
        <v>0</v>
      </c>
      <c r="G28" s="46">
        <v>4290916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8240826</v>
      </c>
      <c r="P28" s="47">
        <f t="shared" si="1"/>
        <v>87.623617727118074</v>
      </c>
      <c r="Q28" s="9"/>
    </row>
    <row r="29" spans="1:17" ht="15.75">
      <c r="A29" s="28" t="s">
        <v>41</v>
      </c>
      <c r="B29" s="29"/>
      <c r="C29" s="30"/>
      <c r="D29" s="31">
        <f t="shared" ref="D29:N29" si="8">SUM(D30:D31)</f>
        <v>1111505</v>
      </c>
      <c r="E29" s="31">
        <f t="shared" si="8"/>
        <v>1310949</v>
      </c>
      <c r="F29" s="31">
        <f t="shared" si="8"/>
        <v>2886</v>
      </c>
      <c r="G29" s="31">
        <f t="shared" si="8"/>
        <v>838333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3263673</v>
      </c>
      <c r="P29" s="43">
        <f t="shared" si="1"/>
        <v>34.702205256890096</v>
      </c>
      <c r="Q29" s="10"/>
    </row>
    <row r="30" spans="1:17">
      <c r="A30" s="13"/>
      <c r="B30" s="45">
        <v>552</v>
      </c>
      <c r="C30" s="21" t="s">
        <v>42</v>
      </c>
      <c r="D30" s="46">
        <v>1111505</v>
      </c>
      <c r="E30" s="46">
        <v>201104</v>
      </c>
      <c r="F30" s="46">
        <v>0</v>
      </c>
      <c r="G30" s="46">
        <v>575722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1888331</v>
      </c>
      <c r="P30" s="47">
        <f t="shared" si="1"/>
        <v>20.078374872405579</v>
      </c>
      <c r="Q30" s="9"/>
    </row>
    <row r="31" spans="1:17">
      <c r="A31" s="13"/>
      <c r="B31" s="45">
        <v>554</v>
      </c>
      <c r="C31" s="21" t="s">
        <v>43</v>
      </c>
      <c r="D31" s="46">
        <v>0</v>
      </c>
      <c r="E31" s="46">
        <v>1109845</v>
      </c>
      <c r="F31" s="46">
        <v>2886</v>
      </c>
      <c r="G31" s="46">
        <v>262611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1375342</v>
      </c>
      <c r="P31" s="47">
        <f t="shared" si="1"/>
        <v>14.623830384484519</v>
      </c>
      <c r="Q31" s="9"/>
    </row>
    <row r="32" spans="1:17" ht="15.75">
      <c r="A32" s="28" t="s">
        <v>44</v>
      </c>
      <c r="B32" s="29"/>
      <c r="C32" s="30"/>
      <c r="D32" s="31">
        <f t="shared" ref="D32:N32" si="9">SUM(D33:D35)</f>
        <v>13192884</v>
      </c>
      <c r="E32" s="31">
        <f t="shared" si="9"/>
        <v>352329</v>
      </c>
      <c r="F32" s="31">
        <f t="shared" si="9"/>
        <v>0</v>
      </c>
      <c r="G32" s="31">
        <f t="shared" si="9"/>
        <v>2494173</v>
      </c>
      <c r="H32" s="31">
        <f t="shared" si="9"/>
        <v>0</v>
      </c>
      <c r="I32" s="31">
        <f t="shared" si="9"/>
        <v>4285929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>SUM(D32:N32)</f>
        <v>20325315</v>
      </c>
      <c r="P32" s="43">
        <f t="shared" si="1"/>
        <v>216.11639800952705</v>
      </c>
      <c r="Q32" s="9"/>
    </row>
    <row r="33" spans="1:120">
      <c r="A33" s="12"/>
      <c r="B33" s="44">
        <v>571</v>
      </c>
      <c r="C33" s="20" t="s">
        <v>45</v>
      </c>
      <c r="D33" s="46">
        <v>1005452</v>
      </c>
      <c r="E33" s="46">
        <v>41789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1047241</v>
      </c>
      <c r="P33" s="47">
        <f t="shared" si="1"/>
        <v>11.135175654984689</v>
      </c>
      <c r="Q33" s="9"/>
    </row>
    <row r="34" spans="1:120">
      <c r="A34" s="12"/>
      <c r="B34" s="44">
        <v>572</v>
      </c>
      <c r="C34" s="20" t="s">
        <v>46</v>
      </c>
      <c r="D34" s="46">
        <v>12088159</v>
      </c>
      <c r="E34" s="46">
        <v>310540</v>
      </c>
      <c r="F34" s="46">
        <v>0</v>
      </c>
      <c r="G34" s="46">
        <v>2494173</v>
      </c>
      <c r="H34" s="46">
        <v>0</v>
      </c>
      <c r="I34" s="46">
        <v>4285929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19178801</v>
      </c>
      <c r="P34" s="47">
        <f t="shared" si="1"/>
        <v>203.925665617557</v>
      </c>
      <c r="Q34" s="9"/>
    </row>
    <row r="35" spans="1:120">
      <c r="A35" s="12"/>
      <c r="B35" s="44">
        <v>573</v>
      </c>
      <c r="C35" s="20" t="s">
        <v>47</v>
      </c>
      <c r="D35" s="46">
        <v>99273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99273</v>
      </c>
      <c r="P35" s="47">
        <f t="shared" si="1"/>
        <v>1.0555567369853691</v>
      </c>
      <c r="Q35" s="9"/>
    </row>
    <row r="36" spans="1:120" ht="15.75">
      <c r="A36" s="28" t="s">
        <v>49</v>
      </c>
      <c r="B36" s="29"/>
      <c r="C36" s="30"/>
      <c r="D36" s="31">
        <f t="shared" ref="D36:N36" si="10">SUM(D37:D37)</f>
        <v>1676108</v>
      </c>
      <c r="E36" s="31">
        <f t="shared" si="10"/>
        <v>2797748</v>
      </c>
      <c r="F36" s="31">
        <f t="shared" si="10"/>
        <v>0</v>
      </c>
      <c r="G36" s="31">
        <f t="shared" si="10"/>
        <v>1317634</v>
      </c>
      <c r="H36" s="31">
        <f t="shared" si="10"/>
        <v>0</v>
      </c>
      <c r="I36" s="31">
        <f t="shared" si="10"/>
        <v>3166256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>SUM(D36:N36)</f>
        <v>8957746</v>
      </c>
      <c r="P36" s="43">
        <f t="shared" si="1"/>
        <v>95.246533684926845</v>
      </c>
      <c r="Q36" s="9"/>
    </row>
    <row r="37" spans="1:120" ht="15.75" thickBot="1">
      <c r="A37" s="12"/>
      <c r="B37" s="44">
        <v>581</v>
      </c>
      <c r="C37" s="20" t="s">
        <v>97</v>
      </c>
      <c r="D37" s="46">
        <v>1676108</v>
      </c>
      <c r="E37" s="46">
        <v>2797748</v>
      </c>
      <c r="F37" s="46">
        <v>0</v>
      </c>
      <c r="G37" s="46">
        <v>1317634</v>
      </c>
      <c r="H37" s="46">
        <v>0</v>
      </c>
      <c r="I37" s="46">
        <v>3166256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8957746</v>
      </c>
      <c r="P37" s="47">
        <f t="shared" si="1"/>
        <v>95.246533684926845</v>
      </c>
      <c r="Q37" s="9"/>
    </row>
    <row r="38" spans="1:120" ht="16.5" thickBot="1">
      <c r="A38" s="14" t="s">
        <v>10</v>
      </c>
      <c r="B38" s="23"/>
      <c r="C38" s="22"/>
      <c r="D38" s="15">
        <f>SUM(D5,D13,D20,D27,D29,D32,D36)</f>
        <v>109187135</v>
      </c>
      <c r="E38" s="15">
        <f t="shared" ref="E38:N38" si="11">SUM(E5,E13,E20,E27,E29,E32,E36)</f>
        <v>14206681</v>
      </c>
      <c r="F38" s="15">
        <f t="shared" si="11"/>
        <v>5798597</v>
      </c>
      <c r="G38" s="15">
        <f t="shared" si="11"/>
        <v>12285127</v>
      </c>
      <c r="H38" s="15">
        <f t="shared" si="11"/>
        <v>0</v>
      </c>
      <c r="I38" s="15">
        <f t="shared" si="11"/>
        <v>36572499</v>
      </c>
      <c r="J38" s="15">
        <f t="shared" si="11"/>
        <v>0</v>
      </c>
      <c r="K38" s="15">
        <f t="shared" si="11"/>
        <v>29572103</v>
      </c>
      <c r="L38" s="15">
        <f t="shared" si="11"/>
        <v>0</v>
      </c>
      <c r="M38" s="15">
        <f t="shared" si="11"/>
        <v>0</v>
      </c>
      <c r="N38" s="15">
        <f t="shared" si="11"/>
        <v>0</v>
      </c>
      <c r="O38" s="15">
        <f>SUM(D38:N38)</f>
        <v>207622142</v>
      </c>
      <c r="P38" s="37">
        <f t="shared" si="1"/>
        <v>2207.6188967335829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93" t="s">
        <v>100</v>
      </c>
      <c r="N40" s="93"/>
      <c r="O40" s="93"/>
      <c r="P40" s="41">
        <v>94048</v>
      </c>
    </row>
    <row r="41" spans="1:120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6"/>
    </row>
    <row r="42" spans="1:120" ht="15.75" customHeight="1" thickBot="1">
      <c r="A42" s="97" t="s">
        <v>54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9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17822573</v>
      </c>
      <c r="E5" s="26">
        <f t="shared" si="0"/>
        <v>3664</v>
      </c>
      <c r="F5" s="26">
        <f t="shared" si="0"/>
        <v>5813700</v>
      </c>
      <c r="G5" s="26">
        <f t="shared" si="0"/>
        <v>100852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29571001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53311790</v>
      </c>
      <c r="P5" s="32">
        <f t="shared" ref="P5:P38" si="1">(O5/P$40)</f>
        <v>575.54724273437841</v>
      </c>
      <c r="Q5" s="6"/>
    </row>
    <row r="6" spans="1:134">
      <c r="A6" s="12"/>
      <c r="B6" s="44">
        <v>511</v>
      </c>
      <c r="C6" s="20" t="s">
        <v>19</v>
      </c>
      <c r="D6" s="46">
        <v>471794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471794</v>
      </c>
      <c r="P6" s="47">
        <f t="shared" si="1"/>
        <v>5.0934274733341969</v>
      </c>
      <c r="Q6" s="9"/>
    </row>
    <row r="7" spans="1:134">
      <c r="A7" s="12"/>
      <c r="B7" s="44">
        <v>512</v>
      </c>
      <c r="C7" s="20" t="s">
        <v>20</v>
      </c>
      <c r="D7" s="46">
        <v>1781197</v>
      </c>
      <c r="E7" s="46">
        <v>0</v>
      </c>
      <c r="F7" s="46">
        <v>0</v>
      </c>
      <c r="G7" s="46">
        <v>4000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1785197</v>
      </c>
      <c r="P7" s="47">
        <f t="shared" si="1"/>
        <v>19.272757697456491</v>
      </c>
      <c r="Q7" s="9"/>
    </row>
    <row r="8" spans="1:134">
      <c r="A8" s="12"/>
      <c r="B8" s="44">
        <v>513</v>
      </c>
      <c r="C8" s="20" t="s">
        <v>21</v>
      </c>
      <c r="D8" s="46">
        <v>7242231</v>
      </c>
      <c r="E8" s="46">
        <v>3664</v>
      </c>
      <c r="F8" s="46">
        <v>0</v>
      </c>
      <c r="G8" s="46">
        <v>85064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7330959</v>
      </c>
      <c r="P8" s="47">
        <f t="shared" si="1"/>
        <v>79.144092499028375</v>
      </c>
      <c r="Q8" s="9"/>
    </row>
    <row r="9" spans="1:134">
      <c r="A9" s="12"/>
      <c r="B9" s="44">
        <v>515</v>
      </c>
      <c r="C9" s="20" t="s">
        <v>22</v>
      </c>
      <c r="D9" s="46">
        <v>1376395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1376395</v>
      </c>
      <c r="P9" s="47">
        <f t="shared" si="1"/>
        <v>14.859383771645723</v>
      </c>
      <c r="Q9" s="9"/>
    </row>
    <row r="10" spans="1:134">
      <c r="A10" s="12"/>
      <c r="B10" s="44">
        <v>517</v>
      </c>
      <c r="C10" s="20" t="s">
        <v>23</v>
      </c>
      <c r="D10" s="46">
        <v>1040681</v>
      </c>
      <c r="E10" s="46">
        <v>0</v>
      </c>
      <c r="F10" s="46">
        <v>5813700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6854381</v>
      </c>
      <c r="P10" s="47">
        <f t="shared" si="1"/>
        <v>73.999017575679062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29571001</v>
      </c>
      <c r="L11" s="46">
        <v>0</v>
      </c>
      <c r="M11" s="46">
        <v>0</v>
      </c>
      <c r="N11" s="46">
        <v>0</v>
      </c>
      <c r="O11" s="46">
        <f t="shared" si="2"/>
        <v>29571001</v>
      </c>
      <c r="P11" s="47">
        <f t="shared" si="1"/>
        <v>319.24473161463055</v>
      </c>
      <c r="Q11" s="9"/>
    </row>
    <row r="12" spans="1:134">
      <c r="A12" s="12"/>
      <c r="B12" s="44">
        <v>519</v>
      </c>
      <c r="C12" s="20" t="s">
        <v>25</v>
      </c>
      <c r="D12" s="46">
        <v>5910275</v>
      </c>
      <c r="E12" s="46">
        <v>0</v>
      </c>
      <c r="F12" s="46">
        <v>0</v>
      </c>
      <c r="G12" s="46">
        <v>11788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5922063</v>
      </c>
      <c r="P12" s="47">
        <f t="shared" si="1"/>
        <v>63.933832102603965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SUM(D14:D19)</f>
        <v>57804779</v>
      </c>
      <c r="E13" s="31">
        <f t="shared" si="3"/>
        <v>7289664</v>
      </c>
      <c r="F13" s="31">
        <f t="shared" si="3"/>
        <v>0</v>
      </c>
      <c r="G13" s="31">
        <f t="shared" si="3"/>
        <v>7078442</v>
      </c>
      <c r="H13" s="31">
        <f t="shared" si="3"/>
        <v>0</v>
      </c>
      <c r="I13" s="31">
        <f t="shared" si="3"/>
        <v>133270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20" si="4">SUM(D13:N13)</f>
        <v>72306155</v>
      </c>
      <c r="P13" s="43">
        <f t="shared" si="1"/>
        <v>780.60796951245845</v>
      </c>
      <c r="Q13" s="10"/>
    </row>
    <row r="14" spans="1:134">
      <c r="A14" s="12"/>
      <c r="B14" s="44">
        <v>521</v>
      </c>
      <c r="C14" s="20" t="s">
        <v>27</v>
      </c>
      <c r="D14" s="46">
        <v>41671882</v>
      </c>
      <c r="E14" s="46">
        <v>1008484</v>
      </c>
      <c r="F14" s="46">
        <v>0</v>
      </c>
      <c r="G14" s="46">
        <v>1865854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44546220</v>
      </c>
      <c r="P14" s="47">
        <f t="shared" si="1"/>
        <v>480.91527399922268</v>
      </c>
      <c r="Q14" s="9"/>
    </row>
    <row r="15" spans="1:134">
      <c r="A15" s="12"/>
      <c r="B15" s="44">
        <v>522</v>
      </c>
      <c r="C15" s="20" t="s">
        <v>28</v>
      </c>
      <c r="D15" s="46">
        <v>5821964</v>
      </c>
      <c r="E15" s="46">
        <v>0</v>
      </c>
      <c r="F15" s="46">
        <v>0</v>
      </c>
      <c r="G15" s="46">
        <v>3939360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9761324</v>
      </c>
      <c r="P15" s="47">
        <f t="shared" si="1"/>
        <v>105.38200112277065</v>
      </c>
      <c r="Q15" s="9"/>
    </row>
    <row r="16" spans="1:134">
      <c r="A16" s="12"/>
      <c r="B16" s="44">
        <v>524</v>
      </c>
      <c r="C16" s="20" t="s">
        <v>29</v>
      </c>
      <c r="D16" s="46">
        <v>0</v>
      </c>
      <c r="E16" s="46">
        <v>5788621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5788621</v>
      </c>
      <c r="P16" s="47">
        <f t="shared" si="1"/>
        <v>62.493209396726691</v>
      </c>
      <c r="Q16" s="9"/>
    </row>
    <row r="17" spans="1:17">
      <c r="A17" s="12"/>
      <c r="B17" s="44">
        <v>525</v>
      </c>
      <c r="C17" s="20" t="s">
        <v>30</v>
      </c>
      <c r="D17" s="46">
        <v>222637</v>
      </c>
      <c r="E17" s="46">
        <v>2433</v>
      </c>
      <c r="F17" s="46">
        <v>0</v>
      </c>
      <c r="G17" s="46">
        <v>1273022</v>
      </c>
      <c r="H17" s="46">
        <v>0</v>
      </c>
      <c r="I17" s="46">
        <v>133270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1631362</v>
      </c>
      <c r="P17" s="47">
        <f t="shared" si="1"/>
        <v>17.611974780843806</v>
      </c>
      <c r="Q17" s="9"/>
    </row>
    <row r="18" spans="1:17">
      <c r="A18" s="12"/>
      <c r="B18" s="44">
        <v>526</v>
      </c>
      <c r="C18" s="20" t="s">
        <v>31</v>
      </c>
      <c r="D18" s="46">
        <v>10088296</v>
      </c>
      <c r="E18" s="46">
        <v>199173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10287469</v>
      </c>
      <c r="P18" s="47">
        <f t="shared" si="1"/>
        <v>111.06219501662564</v>
      </c>
      <c r="Q18" s="9"/>
    </row>
    <row r="19" spans="1:17">
      <c r="A19" s="12"/>
      <c r="B19" s="44">
        <v>529</v>
      </c>
      <c r="C19" s="20" t="s">
        <v>32</v>
      </c>
      <c r="D19" s="46">
        <v>0</v>
      </c>
      <c r="E19" s="46">
        <v>290953</v>
      </c>
      <c r="F19" s="46">
        <v>0</v>
      </c>
      <c r="G19" s="46">
        <v>206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291159</v>
      </c>
      <c r="P19" s="47">
        <f t="shared" si="1"/>
        <v>3.1433151962689467</v>
      </c>
      <c r="Q19" s="9"/>
    </row>
    <row r="20" spans="1:17" ht="15.75">
      <c r="A20" s="28" t="s">
        <v>33</v>
      </c>
      <c r="B20" s="29"/>
      <c r="C20" s="30"/>
      <c r="D20" s="31">
        <f t="shared" ref="D20:N20" si="5">SUM(D21:D26)</f>
        <v>11701035</v>
      </c>
      <c r="E20" s="31">
        <f t="shared" si="5"/>
        <v>0</v>
      </c>
      <c r="F20" s="31">
        <f t="shared" si="5"/>
        <v>0</v>
      </c>
      <c r="G20" s="31">
        <f t="shared" si="5"/>
        <v>3231176</v>
      </c>
      <c r="H20" s="31">
        <f t="shared" si="5"/>
        <v>0</v>
      </c>
      <c r="I20" s="31">
        <f t="shared" si="5"/>
        <v>27897541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si="4"/>
        <v>42829752</v>
      </c>
      <c r="P20" s="43">
        <f t="shared" si="1"/>
        <v>462.38450576499548</v>
      </c>
      <c r="Q20" s="10"/>
    </row>
    <row r="21" spans="1:17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13208499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6" si="6">SUM(D21:N21)</f>
        <v>13208499</v>
      </c>
      <c r="P21" s="47">
        <f t="shared" si="1"/>
        <v>142.59726000777303</v>
      </c>
      <c r="Q21" s="9"/>
    </row>
    <row r="22" spans="1:17">
      <c r="A22" s="12"/>
      <c r="B22" s="44">
        <v>534</v>
      </c>
      <c r="C22" s="20" t="s">
        <v>35</v>
      </c>
      <c r="D22" s="46">
        <v>4158548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4158548</v>
      </c>
      <c r="P22" s="47">
        <f t="shared" si="1"/>
        <v>44.895150494450924</v>
      </c>
      <c r="Q22" s="9"/>
    </row>
    <row r="23" spans="1:17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13396479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13396479</v>
      </c>
      <c r="P23" s="47">
        <f t="shared" si="1"/>
        <v>144.62666796217127</v>
      </c>
      <c r="Q23" s="9"/>
    </row>
    <row r="24" spans="1:17">
      <c r="A24" s="12"/>
      <c r="B24" s="44">
        <v>536</v>
      </c>
      <c r="C24" s="20" t="s">
        <v>59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42373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42373</v>
      </c>
      <c r="P24" s="47">
        <f t="shared" si="1"/>
        <v>0.4574534697931511</v>
      </c>
      <c r="Q24" s="9"/>
    </row>
    <row r="25" spans="1:17">
      <c r="A25" s="12"/>
      <c r="B25" s="44">
        <v>538</v>
      </c>
      <c r="C25" s="20" t="s">
        <v>37</v>
      </c>
      <c r="D25" s="46">
        <v>0</v>
      </c>
      <c r="E25" s="46">
        <v>0</v>
      </c>
      <c r="F25" s="46">
        <v>0</v>
      </c>
      <c r="G25" s="46">
        <v>3168027</v>
      </c>
      <c r="H25" s="46">
        <v>0</v>
      </c>
      <c r="I25" s="46">
        <v>1250190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4418217</v>
      </c>
      <c r="P25" s="47">
        <f t="shared" si="1"/>
        <v>47.698503692188105</v>
      </c>
      <c r="Q25" s="9"/>
    </row>
    <row r="26" spans="1:17">
      <c r="A26" s="12"/>
      <c r="B26" s="44">
        <v>539</v>
      </c>
      <c r="C26" s="20" t="s">
        <v>38</v>
      </c>
      <c r="D26" s="46">
        <v>7542487</v>
      </c>
      <c r="E26" s="46">
        <v>0</v>
      </c>
      <c r="F26" s="46">
        <v>0</v>
      </c>
      <c r="G26" s="46">
        <v>63149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7605636</v>
      </c>
      <c r="P26" s="47">
        <f t="shared" si="1"/>
        <v>82.109470138618988</v>
      </c>
      <c r="Q26" s="9"/>
    </row>
    <row r="27" spans="1:17" ht="15.75">
      <c r="A27" s="28" t="s">
        <v>39</v>
      </c>
      <c r="B27" s="29"/>
      <c r="C27" s="30"/>
      <c r="D27" s="31">
        <f t="shared" ref="D27:N27" si="7">SUM(D28:D28)</f>
        <v>1134089</v>
      </c>
      <c r="E27" s="31">
        <f t="shared" si="7"/>
        <v>2528514</v>
      </c>
      <c r="F27" s="31">
        <f t="shared" si="7"/>
        <v>0</v>
      </c>
      <c r="G27" s="31">
        <f t="shared" si="7"/>
        <v>989950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ref="O27:O38" si="8">SUM(D27:N27)</f>
        <v>4652553</v>
      </c>
      <c r="P27" s="43">
        <f t="shared" si="1"/>
        <v>50.228365073196009</v>
      </c>
      <c r="Q27" s="10"/>
    </row>
    <row r="28" spans="1:17">
      <c r="A28" s="12"/>
      <c r="B28" s="44">
        <v>541</v>
      </c>
      <c r="C28" s="20" t="s">
        <v>40</v>
      </c>
      <c r="D28" s="46">
        <v>1134089</v>
      </c>
      <c r="E28" s="46">
        <v>2528514</v>
      </c>
      <c r="F28" s="46">
        <v>0</v>
      </c>
      <c r="G28" s="46">
        <v>989950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4652553</v>
      </c>
      <c r="P28" s="47">
        <f t="shared" si="1"/>
        <v>50.228365073196009</v>
      </c>
      <c r="Q28" s="9"/>
    </row>
    <row r="29" spans="1:17" ht="15.75">
      <c r="A29" s="28" t="s">
        <v>41</v>
      </c>
      <c r="B29" s="29"/>
      <c r="C29" s="30"/>
      <c r="D29" s="31">
        <f t="shared" ref="D29:N29" si="9">SUM(D30:D31)</f>
        <v>997460</v>
      </c>
      <c r="E29" s="31">
        <f t="shared" si="9"/>
        <v>2479359</v>
      </c>
      <c r="F29" s="31">
        <f t="shared" si="9"/>
        <v>0</v>
      </c>
      <c r="G29" s="31">
        <f t="shared" si="9"/>
        <v>413051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8"/>
        <v>3889870</v>
      </c>
      <c r="P29" s="43">
        <f t="shared" si="1"/>
        <v>41.994537288940712</v>
      </c>
      <c r="Q29" s="10"/>
    </row>
    <row r="30" spans="1:17">
      <c r="A30" s="13"/>
      <c r="B30" s="45">
        <v>552</v>
      </c>
      <c r="C30" s="21" t="s">
        <v>42</v>
      </c>
      <c r="D30" s="46">
        <v>997460</v>
      </c>
      <c r="E30" s="46">
        <v>205256</v>
      </c>
      <c r="F30" s="46">
        <v>0</v>
      </c>
      <c r="G30" s="46">
        <v>149496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1352212</v>
      </c>
      <c r="P30" s="47">
        <f t="shared" si="1"/>
        <v>14.59830720732392</v>
      </c>
      <c r="Q30" s="9"/>
    </row>
    <row r="31" spans="1:17">
      <c r="A31" s="13"/>
      <c r="B31" s="45">
        <v>554</v>
      </c>
      <c r="C31" s="21" t="s">
        <v>43</v>
      </c>
      <c r="D31" s="46">
        <v>0</v>
      </c>
      <c r="E31" s="46">
        <v>2274103</v>
      </c>
      <c r="F31" s="46">
        <v>0</v>
      </c>
      <c r="G31" s="46">
        <v>263555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2537658</v>
      </c>
      <c r="P31" s="47">
        <f t="shared" si="1"/>
        <v>27.396230081616789</v>
      </c>
      <c r="Q31" s="9"/>
    </row>
    <row r="32" spans="1:17" ht="15.75">
      <c r="A32" s="28" t="s">
        <v>44</v>
      </c>
      <c r="B32" s="29"/>
      <c r="C32" s="30"/>
      <c r="D32" s="31">
        <f t="shared" ref="D32:N32" si="10">SUM(D33:D35)</f>
        <v>11791350</v>
      </c>
      <c r="E32" s="31">
        <f t="shared" si="10"/>
        <v>35116</v>
      </c>
      <c r="F32" s="31">
        <f t="shared" si="10"/>
        <v>0</v>
      </c>
      <c r="G32" s="31">
        <f t="shared" si="10"/>
        <v>8448144</v>
      </c>
      <c r="H32" s="31">
        <f t="shared" si="10"/>
        <v>0</v>
      </c>
      <c r="I32" s="31">
        <f t="shared" si="10"/>
        <v>3675455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10"/>
        <v>0</v>
      </c>
      <c r="O32" s="31">
        <f t="shared" si="8"/>
        <v>23950065</v>
      </c>
      <c r="P32" s="43">
        <f t="shared" si="1"/>
        <v>258.56182795698925</v>
      </c>
      <c r="Q32" s="9"/>
    </row>
    <row r="33" spans="1:120">
      <c r="A33" s="12"/>
      <c r="B33" s="44">
        <v>571</v>
      </c>
      <c r="C33" s="20" t="s">
        <v>45</v>
      </c>
      <c r="D33" s="46">
        <v>977758</v>
      </c>
      <c r="E33" s="46">
        <v>35116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1012874</v>
      </c>
      <c r="P33" s="47">
        <f t="shared" si="1"/>
        <v>10.934857710411539</v>
      </c>
      <c r="Q33" s="9"/>
    </row>
    <row r="34" spans="1:120">
      <c r="A34" s="12"/>
      <c r="B34" s="44">
        <v>572</v>
      </c>
      <c r="C34" s="20" t="s">
        <v>46</v>
      </c>
      <c r="D34" s="46">
        <v>10712967</v>
      </c>
      <c r="E34" s="46">
        <v>0</v>
      </c>
      <c r="F34" s="46">
        <v>0</v>
      </c>
      <c r="G34" s="46">
        <v>8448144</v>
      </c>
      <c r="H34" s="46">
        <v>0</v>
      </c>
      <c r="I34" s="46">
        <v>3675455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22836566</v>
      </c>
      <c r="P34" s="47">
        <f t="shared" si="1"/>
        <v>246.54063566092327</v>
      </c>
      <c r="Q34" s="9"/>
    </row>
    <row r="35" spans="1:120">
      <c r="A35" s="12"/>
      <c r="B35" s="44">
        <v>573</v>
      </c>
      <c r="C35" s="20" t="s">
        <v>47</v>
      </c>
      <c r="D35" s="46">
        <v>100625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100625</v>
      </c>
      <c r="P35" s="47">
        <f t="shared" si="1"/>
        <v>1.0863345856544457</v>
      </c>
      <c r="Q35" s="9"/>
    </row>
    <row r="36" spans="1:120" ht="15.75">
      <c r="A36" s="28" t="s">
        <v>49</v>
      </c>
      <c r="B36" s="29"/>
      <c r="C36" s="30"/>
      <c r="D36" s="31">
        <f t="shared" ref="D36:N36" si="11">SUM(D37:D37)</f>
        <v>9512867</v>
      </c>
      <c r="E36" s="31">
        <f t="shared" si="11"/>
        <v>2923930</v>
      </c>
      <c r="F36" s="31">
        <f t="shared" si="11"/>
        <v>3471</v>
      </c>
      <c r="G36" s="31">
        <f t="shared" si="11"/>
        <v>0</v>
      </c>
      <c r="H36" s="31">
        <f t="shared" si="11"/>
        <v>0</v>
      </c>
      <c r="I36" s="31">
        <f t="shared" si="11"/>
        <v>3074034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1"/>
        <v>0</v>
      </c>
      <c r="O36" s="31">
        <f t="shared" si="8"/>
        <v>15514302</v>
      </c>
      <c r="P36" s="43">
        <f t="shared" si="1"/>
        <v>167.49041326596711</v>
      </c>
      <c r="Q36" s="9"/>
    </row>
    <row r="37" spans="1:120" ht="15.75" thickBot="1">
      <c r="A37" s="12"/>
      <c r="B37" s="44">
        <v>581</v>
      </c>
      <c r="C37" s="20" t="s">
        <v>97</v>
      </c>
      <c r="D37" s="46">
        <v>9512867</v>
      </c>
      <c r="E37" s="46">
        <v>2923930</v>
      </c>
      <c r="F37" s="46">
        <v>3471</v>
      </c>
      <c r="G37" s="46">
        <v>0</v>
      </c>
      <c r="H37" s="46">
        <v>0</v>
      </c>
      <c r="I37" s="46">
        <v>3074034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15514302</v>
      </c>
      <c r="P37" s="47">
        <f t="shared" si="1"/>
        <v>167.49041326596711</v>
      </c>
      <c r="Q37" s="9"/>
    </row>
    <row r="38" spans="1:120" ht="16.5" thickBot="1">
      <c r="A38" s="14" t="s">
        <v>10</v>
      </c>
      <c r="B38" s="23"/>
      <c r="C38" s="22"/>
      <c r="D38" s="15">
        <f>SUM(D5,D13,D20,D27,D29,D32,D36)</f>
        <v>110764153</v>
      </c>
      <c r="E38" s="15">
        <f t="shared" ref="E38:N38" si="12">SUM(E5,E13,E20,E27,E29,E32,E36)</f>
        <v>15260247</v>
      </c>
      <c r="F38" s="15">
        <f t="shared" si="12"/>
        <v>5817171</v>
      </c>
      <c r="G38" s="15">
        <f t="shared" si="12"/>
        <v>20261615</v>
      </c>
      <c r="H38" s="15">
        <f t="shared" si="12"/>
        <v>0</v>
      </c>
      <c r="I38" s="15">
        <f t="shared" si="12"/>
        <v>34780300</v>
      </c>
      <c r="J38" s="15">
        <f t="shared" si="12"/>
        <v>0</v>
      </c>
      <c r="K38" s="15">
        <f t="shared" si="12"/>
        <v>29571001</v>
      </c>
      <c r="L38" s="15">
        <f t="shared" si="12"/>
        <v>0</v>
      </c>
      <c r="M38" s="15">
        <f t="shared" si="12"/>
        <v>0</v>
      </c>
      <c r="N38" s="15">
        <f t="shared" si="12"/>
        <v>0</v>
      </c>
      <c r="O38" s="15">
        <f t="shared" si="8"/>
        <v>216454487</v>
      </c>
      <c r="P38" s="37">
        <f t="shared" si="1"/>
        <v>2336.8148615969253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93" t="s">
        <v>98</v>
      </c>
      <c r="N40" s="93"/>
      <c r="O40" s="93"/>
      <c r="P40" s="41">
        <v>92628</v>
      </c>
    </row>
    <row r="41" spans="1:120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6"/>
    </row>
    <row r="42" spans="1:120" ht="15.75" customHeight="1" thickBot="1">
      <c r="A42" s="97" t="s">
        <v>54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9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16820021</v>
      </c>
      <c r="E5" s="26">
        <f t="shared" si="0"/>
        <v>1952</v>
      </c>
      <c r="F5" s="26">
        <f t="shared" si="0"/>
        <v>5954317</v>
      </c>
      <c r="G5" s="26">
        <f t="shared" si="0"/>
        <v>1201514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29433366</v>
      </c>
      <c r="L5" s="26">
        <f t="shared" si="0"/>
        <v>0</v>
      </c>
      <c r="M5" s="26">
        <f t="shared" si="0"/>
        <v>0</v>
      </c>
      <c r="N5" s="27">
        <f>SUM(D5:M5)</f>
        <v>53411170</v>
      </c>
      <c r="O5" s="32">
        <f t="shared" ref="O5:O38" si="1">(N5/O$40)</f>
        <v>588.21578819849788</v>
      </c>
      <c r="P5" s="6"/>
    </row>
    <row r="6" spans="1:133">
      <c r="A6" s="12"/>
      <c r="B6" s="44">
        <v>511</v>
      </c>
      <c r="C6" s="20" t="s">
        <v>19</v>
      </c>
      <c r="D6" s="46">
        <v>406551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406551</v>
      </c>
      <c r="O6" s="47">
        <f t="shared" si="1"/>
        <v>4.47733530098456</v>
      </c>
      <c r="P6" s="9"/>
    </row>
    <row r="7" spans="1:133">
      <c r="A7" s="12"/>
      <c r="B7" s="44">
        <v>512</v>
      </c>
      <c r="C7" s="20" t="s">
        <v>20</v>
      </c>
      <c r="D7" s="46">
        <v>2055494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2055494</v>
      </c>
      <c r="O7" s="47">
        <f t="shared" si="1"/>
        <v>22.637100504394176</v>
      </c>
      <c r="P7" s="9"/>
    </row>
    <row r="8" spans="1:133">
      <c r="A8" s="12"/>
      <c r="B8" s="44">
        <v>513</v>
      </c>
      <c r="C8" s="20" t="s">
        <v>21</v>
      </c>
      <c r="D8" s="46">
        <v>6161862</v>
      </c>
      <c r="E8" s="46">
        <v>1952</v>
      </c>
      <c r="F8" s="46">
        <v>0</v>
      </c>
      <c r="G8" s="46">
        <v>1158251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7322065</v>
      </c>
      <c r="O8" s="47">
        <f t="shared" si="1"/>
        <v>80.637706217924716</v>
      </c>
      <c r="P8" s="9"/>
    </row>
    <row r="9" spans="1:133">
      <c r="A9" s="12"/>
      <c r="B9" s="44">
        <v>515</v>
      </c>
      <c r="C9" s="20" t="s">
        <v>22</v>
      </c>
      <c r="D9" s="46">
        <v>1698887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1698887</v>
      </c>
      <c r="O9" s="47">
        <f t="shared" si="1"/>
        <v>18.709797141032137</v>
      </c>
      <c r="P9" s="9"/>
    </row>
    <row r="10" spans="1:133">
      <c r="A10" s="12"/>
      <c r="B10" s="44">
        <v>517</v>
      </c>
      <c r="C10" s="20" t="s">
        <v>23</v>
      </c>
      <c r="D10" s="46">
        <v>1150643</v>
      </c>
      <c r="E10" s="46">
        <v>0</v>
      </c>
      <c r="F10" s="46">
        <v>5954317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7104960</v>
      </c>
      <c r="O10" s="47">
        <f t="shared" si="1"/>
        <v>78.246734653421726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29433366</v>
      </c>
      <c r="L11" s="46">
        <v>0</v>
      </c>
      <c r="M11" s="46">
        <v>0</v>
      </c>
      <c r="N11" s="46">
        <f t="shared" si="2"/>
        <v>29433366</v>
      </c>
      <c r="O11" s="47">
        <f t="shared" si="1"/>
        <v>324.14887337283318</v>
      </c>
      <c r="P11" s="9"/>
    </row>
    <row r="12" spans="1:133">
      <c r="A12" s="12"/>
      <c r="B12" s="44">
        <v>519</v>
      </c>
      <c r="C12" s="20" t="s">
        <v>70</v>
      </c>
      <c r="D12" s="46">
        <v>5346584</v>
      </c>
      <c r="E12" s="46">
        <v>0</v>
      </c>
      <c r="F12" s="46">
        <v>0</v>
      </c>
      <c r="G12" s="46">
        <v>43263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5389847</v>
      </c>
      <c r="O12" s="47">
        <f t="shared" si="1"/>
        <v>59.358241007907317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59362768</v>
      </c>
      <c r="E13" s="31">
        <f t="shared" si="3"/>
        <v>961471</v>
      </c>
      <c r="F13" s="31">
        <f t="shared" si="3"/>
        <v>0</v>
      </c>
      <c r="G13" s="31">
        <f t="shared" si="3"/>
        <v>3850378</v>
      </c>
      <c r="H13" s="31">
        <f t="shared" si="3"/>
        <v>0</v>
      </c>
      <c r="I13" s="31">
        <f t="shared" si="3"/>
        <v>-518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64174099</v>
      </c>
      <c r="O13" s="43">
        <f t="shared" si="1"/>
        <v>706.74763771723087</v>
      </c>
      <c r="P13" s="10"/>
    </row>
    <row r="14" spans="1:133">
      <c r="A14" s="12"/>
      <c r="B14" s="44">
        <v>521</v>
      </c>
      <c r="C14" s="20" t="s">
        <v>27</v>
      </c>
      <c r="D14" s="46">
        <v>39578657</v>
      </c>
      <c r="E14" s="46">
        <v>345292</v>
      </c>
      <c r="F14" s="46">
        <v>0</v>
      </c>
      <c r="G14" s="46">
        <v>1328035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41251984</v>
      </c>
      <c r="O14" s="47">
        <f t="shared" si="1"/>
        <v>454.30699764322372</v>
      </c>
      <c r="P14" s="9"/>
    </row>
    <row r="15" spans="1:133">
      <c r="A15" s="12"/>
      <c r="B15" s="44">
        <v>522</v>
      </c>
      <c r="C15" s="20" t="s">
        <v>28</v>
      </c>
      <c r="D15" s="46">
        <v>5399524</v>
      </c>
      <c r="E15" s="46">
        <v>0</v>
      </c>
      <c r="F15" s="46">
        <v>0</v>
      </c>
      <c r="G15" s="46">
        <v>2479161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7878685</v>
      </c>
      <c r="O15" s="47">
        <f t="shared" si="1"/>
        <v>86.767747406444798</v>
      </c>
      <c r="P15" s="9"/>
    </row>
    <row r="16" spans="1:133">
      <c r="A16" s="12"/>
      <c r="B16" s="44">
        <v>524</v>
      </c>
      <c r="C16" s="20" t="s">
        <v>29</v>
      </c>
      <c r="D16" s="46">
        <v>4155088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4155088</v>
      </c>
      <c r="O16" s="47">
        <f t="shared" si="1"/>
        <v>45.759873130547788</v>
      </c>
      <c r="P16" s="9"/>
    </row>
    <row r="17" spans="1:16">
      <c r="A17" s="12"/>
      <c r="B17" s="44">
        <v>525</v>
      </c>
      <c r="C17" s="20" t="s">
        <v>30</v>
      </c>
      <c r="D17" s="46">
        <v>31319</v>
      </c>
      <c r="E17" s="46">
        <v>0</v>
      </c>
      <c r="F17" s="46">
        <v>0</v>
      </c>
      <c r="G17" s="46">
        <v>37955</v>
      </c>
      <c r="H17" s="46">
        <v>0</v>
      </c>
      <c r="I17" s="46">
        <v>-518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68756</v>
      </c>
      <c r="O17" s="47">
        <f t="shared" si="1"/>
        <v>0.75720799101341385</v>
      </c>
      <c r="P17" s="9"/>
    </row>
    <row r="18" spans="1:16">
      <c r="A18" s="12"/>
      <c r="B18" s="44">
        <v>526</v>
      </c>
      <c r="C18" s="20" t="s">
        <v>31</v>
      </c>
      <c r="D18" s="46">
        <v>10198180</v>
      </c>
      <c r="E18" s="46">
        <v>339623</v>
      </c>
      <c r="F18" s="46">
        <v>0</v>
      </c>
      <c r="G18" s="46">
        <v>5061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10542864</v>
      </c>
      <c r="O18" s="47">
        <f t="shared" si="1"/>
        <v>116.10827955331381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276556</v>
      </c>
      <c r="F19" s="46">
        <v>0</v>
      </c>
      <c r="G19" s="46">
        <v>166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276722</v>
      </c>
      <c r="O19" s="47">
        <f t="shared" si="1"/>
        <v>3.0475319926873858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11859122</v>
      </c>
      <c r="E20" s="31">
        <f t="shared" si="5"/>
        <v>19447</v>
      </c>
      <c r="F20" s="31">
        <f t="shared" si="5"/>
        <v>0</v>
      </c>
      <c r="G20" s="31">
        <f t="shared" si="5"/>
        <v>6262917</v>
      </c>
      <c r="H20" s="31">
        <f t="shared" si="5"/>
        <v>0</v>
      </c>
      <c r="I20" s="31">
        <f t="shared" si="5"/>
        <v>27729853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45871339</v>
      </c>
      <c r="O20" s="43">
        <f t="shared" si="1"/>
        <v>505.1798308407304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13363812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13363812</v>
      </c>
      <c r="O21" s="47">
        <f t="shared" si="1"/>
        <v>147.17530450871126</v>
      </c>
      <c r="P21" s="9"/>
    </row>
    <row r="22" spans="1:16">
      <c r="A22" s="12"/>
      <c r="B22" s="44">
        <v>534</v>
      </c>
      <c r="C22" s="20" t="s">
        <v>71</v>
      </c>
      <c r="D22" s="46">
        <v>4830819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4830819</v>
      </c>
      <c r="O22" s="47">
        <f t="shared" si="1"/>
        <v>53.201680579722911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13083151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13083151</v>
      </c>
      <c r="O23" s="47">
        <f t="shared" si="1"/>
        <v>144.08439241426402</v>
      </c>
      <c r="P23" s="9"/>
    </row>
    <row r="24" spans="1:16">
      <c r="A24" s="12"/>
      <c r="B24" s="44">
        <v>536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58669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58669</v>
      </c>
      <c r="O24" s="47">
        <f t="shared" si="1"/>
        <v>0.64612012951256581</v>
      </c>
      <c r="P24" s="9"/>
    </row>
    <row r="25" spans="1:16">
      <c r="A25" s="12"/>
      <c r="B25" s="44">
        <v>538</v>
      </c>
      <c r="C25" s="20" t="s">
        <v>73</v>
      </c>
      <c r="D25" s="46">
        <v>0</v>
      </c>
      <c r="E25" s="46">
        <v>0</v>
      </c>
      <c r="F25" s="46">
        <v>0</v>
      </c>
      <c r="G25" s="46">
        <v>4395106</v>
      </c>
      <c r="H25" s="46">
        <v>0</v>
      </c>
      <c r="I25" s="46">
        <v>1224221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5619327</v>
      </c>
      <c r="O25" s="47">
        <f t="shared" si="1"/>
        <v>61.885498116781569</v>
      </c>
      <c r="P25" s="9"/>
    </row>
    <row r="26" spans="1:16">
      <c r="A26" s="12"/>
      <c r="B26" s="44">
        <v>539</v>
      </c>
      <c r="C26" s="20" t="s">
        <v>38</v>
      </c>
      <c r="D26" s="46">
        <v>7028303</v>
      </c>
      <c r="E26" s="46">
        <v>19447</v>
      </c>
      <c r="F26" s="46">
        <v>0</v>
      </c>
      <c r="G26" s="46">
        <v>1867811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8915561</v>
      </c>
      <c r="O26" s="47">
        <f t="shared" si="1"/>
        <v>98.186835091738061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SUM(D28:D28)</f>
        <v>1078143</v>
      </c>
      <c r="E27" s="31">
        <f t="shared" si="7"/>
        <v>2292807</v>
      </c>
      <c r="F27" s="31">
        <f t="shared" si="7"/>
        <v>0</v>
      </c>
      <c r="G27" s="31">
        <f t="shared" si="7"/>
        <v>1065321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8" si="8">SUM(D27:M27)</f>
        <v>4436271</v>
      </c>
      <c r="O27" s="43">
        <f t="shared" si="1"/>
        <v>48.856533997048523</v>
      </c>
      <c r="P27" s="10"/>
    </row>
    <row r="28" spans="1:16">
      <c r="A28" s="12"/>
      <c r="B28" s="44">
        <v>541</v>
      </c>
      <c r="C28" s="20" t="s">
        <v>74</v>
      </c>
      <c r="D28" s="46">
        <v>1078143</v>
      </c>
      <c r="E28" s="46">
        <v>2292807</v>
      </c>
      <c r="F28" s="46">
        <v>0</v>
      </c>
      <c r="G28" s="46">
        <v>1065321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4436271</v>
      </c>
      <c r="O28" s="47">
        <f t="shared" si="1"/>
        <v>48.856533997048523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SUM(D30:D31)</f>
        <v>854677</v>
      </c>
      <c r="E29" s="31">
        <f t="shared" si="9"/>
        <v>1580509</v>
      </c>
      <c r="F29" s="31">
        <f t="shared" si="9"/>
        <v>0</v>
      </c>
      <c r="G29" s="31">
        <f t="shared" si="9"/>
        <v>41762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2476948</v>
      </c>
      <c r="O29" s="43">
        <f t="shared" si="1"/>
        <v>27.278562146208234</v>
      </c>
      <c r="P29" s="10"/>
    </row>
    <row r="30" spans="1:16">
      <c r="A30" s="13"/>
      <c r="B30" s="45">
        <v>552</v>
      </c>
      <c r="C30" s="21" t="s">
        <v>42</v>
      </c>
      <c r="D30" s="46">
        <v>854677</v>
      </c>
      <c r="E30" s="46">
        <v>209887</v>
      </c>
      <c r="F30" s="46">
        <v>0</v>
      </c>
      <c r="G30" s="46">
        <v>2180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1066744</v>
      </c>
      <c r="O30" s="47">
        <f t="shared" si="1"/>
        <v>11.748023171295786</v>
      </c>
      <c r="P30" s="9"/>
    </row>
    <row r="31" spans="1:16">
      <c r="A31" s="13"/>
      <c r="B31" s="45">
        <v>554</v>
      </c>
      <c r="C31" s="21" t="s">
        <v>43</v>
      </c>
      <c r="D31" s="46">
        <v>0</v>
      </c>
      <c r="E31" s="46">
        <v>1370622</v>
      </c>
      <c r="F31" s="46">
        <v>0</v>
      </c>
      <c r="G31" s="46">
        <v>39582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1410204</v>
      </c>
      <c r="O31" s="47">
        <f t="shared" si="1"/>
        <v>15.530538974912448</v>
      </c>
      <c r="P31" s="9"/>
    </row>
    <row r="32" spans="1:16" ht="15.75">
      <c r="A32" s="28" t="s">
        <v>44</v>
      </c>
      <c r="B32" s="29"/>
      <c r="C32" s="30"/>
      <c r="D32" s="31">
        <f t="shared" ref="D32:M32" si="10">SUM(D33:D35)</f>
        <v>11271663</v>
      </c>
      <c r="E32" s="31">
        <f t="shared" si="10"/>
        <v>93527</v>
      </c>
      <c r="F32" s="31">
        <f t="shared" si="10"/>
        <v>0</v>
      </c>
      <c r="G32" s="31">
        <f t="shared" si="10"/>
        <v>788680</v>
      </c>
      <c r="H32" s="31">
        <f t="shared" si="10"/>
        <v>0</v>
      </c>
      <c r="I32" s="31">
        <f t="shared" si="10"/>
        <v>3573655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8"/>
        <v>15727525</v>
      </c>
      <c r="O32" s="43">
        <f t="shared" si="1"/>
        <v>173.20681262527256</v>
      </c>
      <c r="P32" s="9"/>
    </row>
    <row r="33" spans="1:119">
      <c r="A33" s="12"/>
      <c r="B33" s="44">
        <v>571</v>
      </c>
      <c r="C33" s="20" t="s">
        <v>45</v>
      </c>
      <c r="D33" s="46">
        <v>976796</v>
      </c>
      <c r="E33" s="46">
        <v>66427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1043223</v>
      </c>
      <c r="O33" s="47">
        <f t="shared" si="1"/>
        <v>11.488987026717473</v>
      </c>
      <c r="P33" s="9"/>
    </row>
    <row r="34" spans="1:119">
      <c r="A34" s="12"/>
      <c r="B34" s="44">
        <v>572</v>
      </c>
      <c r="C34" s="20" t="s">
        <v>75</v>
      </c>
      <c r="D34" s="46">
        <v>10167611</v>
      </c>
      <c r="E34" s="46">
        <v>27100</v>
      </c>
      <c r="F34" s="46">
        <v>0</v>
      </c>
      <c r="G34" s="46">
        <v>788680</v>
      </c>
      <c r="H34" s="46">
        <v>0</v>
      </c>
      <c r="I34" s="46">
        <v>3573655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14557046</v>
      </c>
      <c r="O34" s="47">
        <f t="shared" si="1"/>
        <v>160.31635867051386</v>
      </c>
      <c r="P34" s="9"/>
    </row>
    <row r="35" spans="1:119">
      <c r="A35" s="12"/>
      <c r="B35" s="44">
        <v>573</v>
      </c>
      <c r="C35" s="20" t="s">
        <v>47</v>
      </c>
      <c r="D35" s="46">
        <v>127256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127256</v>
      </c>
      <c r="O35" s="47">
        <f t="shared" si="1"/>
        <v>1.4014669280412326</v>
      </c>
      <c r="P35" s="9"/>
    </row>
    <row r="36" spans="1:119" ht="15.75">
      <c r="A36" s="28" t="s">
        <v>76</v>
      </c>
      <c r="B36" s="29"/>
      <c r="C36" s="30"/>
      <c r="D36" s="31">
        <f t="shared" ref="D36:M36" si="11">SUM(D37:D37)</f>
        <v>1844742</v>
      </c>
      <c r="E36" s="31">
        <f t="shared" si="11"/>
        <v>2721535</v>
      </c>
      <c r="F36" s="31">
        <f t="shared" si="11"/>
        <v>128140</v>
      </c>
      <c r="G36" s="31">
        <f t="shared" si="11"/>
        <v>0</v>
      </c>
      <c r="H36" s="31">
        <f t="shared" si="11"/>
        <v>0</v>
      </c>
      <c r="I36" s="31">
        <f t="shared" si="11"/>
        <v>2927652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8"/>
        <v>7622069</v>
      </c>
      <c r="O36" s="43">
        <f t="shared" si="1"/>
        <v>83.941642254575896</v>
      </c>
      <c r="P36" s="9"/>
    </row>
    <row r="37" spans="1:119" ht="15.75" thickBot="1">
      <c r="A37" s="12"/>
      <c r="B37" s="44">
        <v>581</v>
      </c>
      <c r="C37" s="20" t="s">
        <v>77</v>
      </c>
      <c r="D37" s="46">
        <v>1844742</v>
      </c>
      <c r="E37" s="46">
        <v>2721535</v>
      </c>
      <c r="F37" s="46">
        <v>128140</v>
      </c>
      <c r="G37" s="46">
        <v>0</v>
      </c>
      <c r="H37" s="46">
        <v>0</v>
      </c>
      <c r="I37" s="46">
        <v>2927652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7622069</v>
      </c>
      <c r="O37" s="47">
        <f t="shared" si="1"/>
        <v>83.941642254575896</v>
      </c>
      <c r="P37" s="9"/>
    </row>
    <row r="38" spans="1:119" ht="16.5" thickBot="1">
      <c r="A38" s="14" t="s">
        <v>10</v>
      </c>
      <c r="B38" s="23"/>
      <c r="C38" s="22"/>
      <c r="D38" s="15">
        <f>SUM(D5,D13,D20,D27,D29,D32,D36)</f>
        <v>103091136</v>
      </c>
      <c r="E38" s="15">
        <f t="shared" ref="E38:M38" si="12">SUM(E5,E13,E20,E27,E29,E32,E36)</f>
        <v>7671248</v>
      </c>
      <c r="F38" s="15">
        <f t="shared" si="12"/>
        <v>6082457</v>
      </c>
      <c r="G38" s="15">
        <f t="shared" si="12"/>
        <v>13210572</v>
      </c>
      <c r="H38" s="15">
        <f t="shared" si="12"/>
        <v>0</v>
      </c>
      <c r="I38" s="15">
        <f t="shared" si="12"/>
        <v>34230642</v>
      </c>
      <c r="J38" s="15">
        <f t="shared" si="12"/>
        <v>0</v>
      </c>
      <c r="K38" s="15">
        <f t="shared" si="12"/>
        <v>29433366</v>
      </c>
      <c r="L38" s="15">
        <f t="shared" si="12"/>
        <v>0</v>
      </c>
      <c r="M38" s="15">
        <f t="shared" si="12"/>
        <v>0</v>
      </c>
      <c r="N38" s="15">
        <f t="shared" si="8"/>
        <v>193719421</v>
      </c>
      <c r="O38" s="37">
        <f t="shared" si="1"/>
        <v>2133.4268077795641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92</v>
      </c>
      <c r="M40" s="93"/>
      <c r="N40" s="93"/>
      <c r="O40" s="41">
        <v>90802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54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16767895</v>
      </c>
      <c r="E5" s="26">
        <f t="shared" si="0"/>
        <v>1273</v>
      </c>
      <c r="F5" s="26">
        <f t="shared" si="0"/>
        <v>5962887</v>
      </c>
      <c r="G5" s="26">
        <f t="shared" si="0"/>
        <v>157663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24988582</v>
      </c>
      <c r="L5" s="26">
        <f t="shared" si="0"/>
        <v>0</v>
      </c>
      <c r="M5" s="26">
        <f t="shared" si="0"/>
        <v>0</v>
      </c>
      <c r="N5" s="27">
        <f>SUM(D5:M5)</f>
        <v>47878300</v>
      </c>
      <c r="O5" s="32">
        <f t="shared" ref="O5:O38" si="1">(N5/O$40)</f>
        <v>529.89685016712042</v>
      </c>
      <c r="P5" s="6"/>
    </row>
    <row r="6" spans="1:133">
      <c r="A6" s="12"/>
      <c r="B6" s="44">
        <v>511</v>
      </c>
      <c r="C6" s="20" t="s">
        <v>19</v>
      </c>
      <c r="D6" s="46">
        <v>411224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411224</v>
      </c>
      <c r="O6" s="47">
        <f t="shared" si="1"/>
        <v>4.5512539566593624</v>
      </c>
      <c r="P6" s="9"/>
    </row>
    <row r="7" spans="1:133">
      <c r="A7" s="12"/>
      <c r="B7" s="44">
        <v>512</v>
      </c>
      <c r="C7" s="20" t="s">
        <v>20</v>
      </c>
      <c r="D7" s="46">
        <v>1996762</v>
      </c>
      <c r="E7" s="46">
        <v>0</v>
      </c>
      <c r="F7" s="46">
        <v>0</v>
      </c>
      <c r="G7" s="46">
        <v>2423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1999185</v>
      </c>
      <c r="O7" s="47">
        <f t="shared" si="1"/>
        <v>22.126137193704761</v>
      </c>
      <c r="P7" s="9"/>
    </row>
    <row r="8" spans="1:133">
      <c r="A8" s="12"/>
      <c r="B8" s="44">
        <v>513</v>
      </c>
      <c r="C8" s="20" t="s">
        <v>21</v>
      </c>
      <c r="D8" s="46">
        <v>6291783</v>
      </c>
      <c r="E8" s="46">
        <v>1273</v>
      </c>
      <c r="F8" s="46">
        <v>0</v>
      </c>
      <c r="G8" s="46">
        <v>44304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6337360</v>
      </c>
      <c r="O8" s="47">
        <f t="shared" si="1"/>
        <v>70.139230139230136</v>
      </c>
      <c r="P8" s="9"/>
    </row>
    <row r="9" spans="1:133">
      <c r="A9" s="12"/>
      <c r="B9" s="44">
        <v>515</v>
      </c>
      <c r="C9" s="20" t="s">
        <v>22</v>
      </c>
      <c r="D9" s="46">
        <v>1549212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1549212</v>
      </c>
      <c r="O9" s="47">
        <f t="shared" si="1"/>
        <v>17.146025632512121</v>
      </c>
      <c r="P9" s="9"/>
    </row>
    <row r="10" spans="1:133">
      <c r="A10" s="12"/>
      <c r="B10" s="44">
        <v>517</v>
      </c>
      <c r="C10" s="20" t="s">
        <v>23</v>
      </c>
      <c r="D10" s="46">
        <v>1171782</v>
      </c>
      <c r="E10" s="46">
        <v>0</v>
      </c>
      <c r="F10" s="46">
        <v>5962887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7134669</v>
      </c>
      <c r="O10" s="47">
        <f t="shared" si="1"/>
        <v>78.963510193239927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24988582</v>
      </c>
      <c r="L11" s="46">
        <v>0</v>
      </c>
      <c r="M11" s="46">
        <v>0</v>
      </c>
      <c r="N11" s="46">
        <f t="shared" si="2"/>
        <v>24988582</v>
      </c>
      <c r="O11" s="47">
        <f t="shared" si="1"/>
        <v>276.56309626579895</v>
      </c>
      <c r="P11" s="9"/>
    </row>
    <row r="12" spans="1:133">
      <c r="A12" s="12"/>
      <c r="B12" s="44">
        <v>519</v>
      </c>
      <c r="C12" s="20" t="s">
        <v>70</v>
      </c>
      <c r="D12" s="46">
        <v>5347132</v>
      </c>
      <c r="E12" s="46">
        <v>0</v>
      </c>
      <c r="F12" s="46">
        <v>0</v>
      </c>
      <c r="G12" s="46">
        <v>110936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5458068</v>
      </c>
      <c r="O12" s="47">
        <f t="shared" si="1"/>
        <v>60.407596785975166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59353720</v>
      </c>
      <c r="E13" s="31">
        <f t="shared" si="3"/>
        <v>457489</v>
      </c>
      <c r="F13" s="31">
        <f t="shared" si="3"/>
        <v>0</v>
      </c>
      <c r="G13" s="31">
        <f t="shared" si="3"/>
        <v>3309177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63120386</v>
      </c>
      <c r="O13" s="43">
        <f t="shared" si="1"/>
        <v>698.5898355357815</v>
      </c>
      <c r="P13" s="10"/>
    </row>
    <row r="14" spans="1:133">
      <c r="A14" s="12"/>
      <c r="B14" s="44">
        <v>521</v>
      </c>
      <c r="C14" s="20" t="s">
        <v>27</v>
      </c>
      <c r="D14" s="46">
        <v>40934945</v>
      </c>
      <c r="E14" s="46">
        <v>152472</v>
      </c>
      <c r="F14" s="46">
        <v>0</v>
      </c>
      <c r="G14" s="46">
        <v>122270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41209687</v>
      </c>
      <c r="O14" s="47">
        <f t="shared" si="1"/>
        <v>456.09145140226224</v>
      </c>
      <c r="P14" s="9"/>
    </row>
    <row r="15" spans="1:133">
      <c r="A15" s="12"/>
      <c r="B15" s="44">
        <v>522</v>
      </c>
      <c r="C15" s="20" t="s">
        <v>28</v>
      </c>
      <c r="D15" s="46">
        <v>5691223</v>
      </c>
      <c r="E15" s="46">
        <v>0</v>
      </c>
      <c r="F15" s="46">
        <v>0</v>
      </c>
      <c r="G15" s="46">
        <v>3186746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8877969</v>
      </c>
      <c r="O15" s="47">
        <f t="shared" si="1"/>
        <v>98.257620027890297</v>
      </c>
      <c r="P15" s="9"/>
    </row>
    <row r="16" spans="1:133">
      <c r="A16" s="12"/>
      <c r="B16" s="44">
        <v>524</v>
      </c>
      <c r="C16" s="20" t="s">
        <v>29</v>
      </c>
      <c r="D16" s="46">
        <v>2740053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2740053</v>
      </c>
      <c r="O16" s="47">
        <f t="shared" si="1"/>
        <v>30.325752041968258</v>
      </c>
      <c r="P16" s="9"/>
    </row>
    <row r="17" spans="1:16">
      <c r="A17" s="12"/>
      <c r="B17" s="44">
        <v>525</v>
      </c>
      <c r="C17" s="20" t="s">
        <v>30</v>
      </c>
      <c r="D17" s="46">
        <v>31221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31221</v>
      </c>
      <c r="O17" s="47">
        <f t="shared" si="1"/>
        <v>0.34554087256789962</v>
      </c>
      <c r="P17" s="9"/>
    </row>
    <row r="18" spans="1:16">
      <c r="A18" s="12"/>
      <c r="B18" s="44">
        <v>526</v>
      </c>
      <c r="C18" s="20" t="s">
        <v>31</v>
      </c>
      <c r="D18" s="46">
        <v>9956278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9956278</v>
      </c>
      <c r="O18" s="47">
        <f t="shared" si="1"/>
        <v>110.19188967837617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305017</v>
      </c>
      <c r="F19" s="46">
        <v>0</v>
      </c>
      <c r="G19" s="46">
        <v>161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305178</v>
      </c>
      <c r="O19" s="47">
        <f t="shared" si="1"/>
        <v>3.377581512716648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11513456</v>
      </c>
      <c r="E20" s="31">
        <f t="shared" si="5"/>
        <v>0</v>
      </c>
      <c r="F20" s="31">
        <f t="shared" si="5"/>
        <v>0</v>
      </c>
      <c r="G20" s="31">
        <f t="shared" si="5"/>
        <v>2430414</v>
      </c>
      <c r="H20" s="31">
        <f t="shared" si="5"/>
        <v>0</v>
      </c>
      <c r="I20" s="31">
        <f t="shared" si="5"/>
        <v>26641807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40585677</v>
      </c>
      <c r="O20" s="43">
        <f t="shared" si="1"/>
        <v>449.18517165814461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13160805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13160805</v>
      </c>
      <c r="O21" s="47">
        <f t="shared" si="1"/>
        <v>145.65824423932531</v>
      </c>
      <c r="P21" s="9"/>
    </row>
    <row r="22" spans="1:16">
      <c r="A22" s="12"/>
      <c r="B22" s="44">
        <v>534</v>
      </c>
      <c r="C22" s="20" t="s">
        <v>71</v>
      </c>
      <c r="D22" s="46">
        <v>4057535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4057535</v>
      </c>
      <c r="O22" s="47">
        <f t="shared" si="1"/>
        <v>44.90708767735795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12236280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12236280</v>
      </c>
      <c r="O23" s="47">
        <f t="shared" si="1"/>
        <v>135.42599110166677</v>
      </c>
      <c r="P23" s="9"/>
    </row>
    <row r="24" spans="1:16">
      <c r="A24" s="12"/>
      <c r="B24" s="44">
        <v>536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12544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12544</v>
      </c>
      <c r="O24" s="47">
        <f t="shared" si="1"/>
        <v>0.13883170639927397</v>
      </c>
      <c r="P24" s="9"/>
    </row>
    <row r="25" spans="1:16">
      <c r="A25" s="12"/>
      <c r="B25" s="44">
        <v>538</v>
      </c>
      <c r="C25" s="20" t="s">
        <v>73</v>
      </c>
      <c r="D25" s="46">
        <v>0</v>
      </c>
      <c r="E25" s="46">
        <v>0</v>
      </c>
      <c r="F25" s="46">
        <v>0</v>
      </c>
      <c r="G25" s="46">
        <v>2208647</v>
      </c>
      <c r="H25" s="46">
        <v>0</v>
      </c>
      <c r="I25" s="46">
        <v>1232178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3440825</v>
      </c>
      <c r="O25" s="47">
        <f t="shared" si="1"/>
        <v>38.08160125727693</v>
      </c>
      <c r="P25" s="9"/>
    </row>
    <row r="26" spans="1:16">
      <c r="A26" s="12"/>
      <c r="B26" s="44">
        <v>539</v>
      </c>
      <c r="C26" s="20" t="s">
        <v>38</v>
      </c>
      <c r="D26" s="46">
        <v>7455921</v>
      </c>
      <c r="E26" s="46">
        <v>0</v>
      </c>
      <c r="F26" s="46">
        <v>0</v>
      </c>
      <c r="G26" s="46">
        <v>221767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7677688</v>
      </c>
      <c r="O26" s="47">
        <f t="shared" si="1"/>
        <v>84.973415676118378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SUM(D28:D28)</f>
        <v>943621</v>
      </c>
      <c r="E27" s="31">
        <f t="shared" si="7"/>
        <v>2311403</v>
      </c>
      <c r="F27" s="31">
        <f t="shared" si="7"/>
        <v>0</v>
      </c>
      <c r="G27" s="31">
        <f t="shared" si="7"/>
        <v>2141645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8" si="8">SUM(D27:M27)</f>
        <v>5396669</v>
      </c>
      <c r="O27" s="43">
        <f t="shared" si="1"/>
        <v>59.72805852535582</v>
      </c>
      <c r="P27" s="10"/>
    </row>
    <row r="28" spans="1:16">
      <c r="A28" s="12"/>
      <c r="B28" s="44">
        <v>541</v>
      </c>
      <c r="C28" s="20" t="s">
        <v>74</v>
      </c>
      <c r="D28" s="46">
        <v>943621</v>
      </c>
      <c r="E28" s="46">
        <v>2311403</v>
      </c>
      <c r="F28" s="46">
        <v>0</v>
      </c>
      <c r="G28" s="46">
        <v>2141645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5396669</v>
      </c>
      <c r="O28" s="47">
        <f t="shared" si="1"/>
        <v>59.72805852535582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SUM(D30:D31)</f>
        <v>775154</v>
      </c>
      <c r="E29" s="31">
        <f t="shared" si="9"/>
        <v>1296277</v>
      </c>
      <c r="F29" s="31">
        <f t="shared" si="9"/>
        <v>0</v>
      </c>
      <c r="G29" s="31">
        <f t="shared" si="9"/>
        <v>1221765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3293196</v>
      </c>
      <c r="O29" s="43">
        <f t="shared" si="1"/>
        <v>36.447705690948936</v>
      </c>
      <c r="P29" s="10"/>
    </row>
    <row r="30" spans="1:16">
      <c r="A30" s="13"/>
      <c r="B30" s="45">
        <v>552</v>
      </c>
      <c r="C30" s="21" t="s">
        <v>42</v>
      </c>
      <c r="D30" s="46">
        <v>775154</v>
      </c>
      <c r="E30" s="46">
        <v>249108</v>
      </c>
      <c r="F30" s="46">
        <v>0</v>
      </c>
      <c r="G30" s="46">
        <v>1273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1025535</v>
      </c>
      <c r="O30" s="47">
        <f t="shared" si="1"/>
        <v>11.35018925559466</v>
      </c>
      <c r="P30" s="9"/>
    </row>
    <row r="31" spans="1:16">
      <c r="A31" s="13"/>
      <c r="B31" s="45">
        <v>554</v>
      </c>
      <c r="C31" s="21" t="s">
        <v>43</v>
      </c>
      <c r="D31" s="46">
        <v>0</v>
      </c>
      <c r="E31" s="46">
        <v>1047169</v>
      </c>
      <c r="F31" s="46">
        <v>0</v>
      </c>
      <c r="G31" s="46">
        <v>1220492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2267661</v>
      </c>
      <c r="O31" s="47">
        <f t="shared" si="1"/>
        <v>25.097516435354272</v>
      </c>
      <c r="P31" s="9"/>
    </row>
    <row r="32" spans="1:16" ht="15.75">
      <c r="A32" s="28" t="s">
        <v>44</v>
      </c>
      <c r="B32" s="29"/>
      <c r="C32" s="30"/>
      <c r="D32" s="31">
        <f t="shared" ref="D32:M32" si="10">SUM(D33:D35)</f>
        <v>12624191</v>
      </c>
      <c r="E32" s="31">
        <f t="shared" si="10"/>
        <v>187189</v>
      </c>
      <c r="F32" s="31">
        <f t="shared" si="10"/>
        <v>0</v>
      </c>
      <c r="G32" s="31">
        <f t="shared" si="10"/>
        <v>432220</v>
      </c>
      <c r="H32" s="31">
        <f t="shared" si="10"/>
        <v>0</v>
      </c>
      <c r="I32" s="31">
        <f t="shared" si="10"/>
        <v>3826275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8"/>
        <v>17069875</v>
      </c>
      <c r="O32" s="43">
        <f t="shared" si="1"/>
        <v>188.92218385461629</v>
      </c>
      <c r="P32" s="9"/>
    </row>
    <row r="33" spans="1:119">
      <c r="A33" s="12"/>
      <c r="B33" s="44">
        <v>571</v>
      </c>
      <c r="C33" s="20" t="s">
        <v>45</v>
      </c>
      <c r="D33" s="46">
        <v>946917</v>
      </c>
      <c r="E33" s="46">
        <v>69596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1016513</v>
      </c>
      <c r="O33" s="47">
        <f t="shared" si="1"/>
        <v>11.250337561148372</v>
      </c>
      <c r="P33" s="9"/>
    </row>
    <row r="34" spans="1:119">
      <c r="A34" s="12"/>
      <c r="B34" s="44">
        <v>572</v>
      </c>
      <c r="C34" s="20" t="s">
        <v>75</v>
      </c>
      <c r="D34" s="46">
        <v>11573808</v>
      </c>
      <c r="E34" s="46">
        <v>117593</v>
      </c>
      <c r="F34" s="46">
        <v>0</v>
      </c>
      <c r="G34" s="46">
        <v>432220</v>
      </c>
      <c r="H34" s="46">
        <v>0</v>
      </c>
      <c r="I34" s="46">
        <v>3826275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15949896</v>
      </c>
      <c r="O34" s="47">
        <f t="shared" si="1"/>
        <v>176.52672820240389</v>
      </c>
      <c r="P34" s="9"/>
    </row>
    <row r="35" spans="1:119">
      <c r="A35" s="12"/>
      <c r="B35" s="44">
        <v>573</v>
      </c>
      <c r="C35" s="20" t="s">
        <v>47</v>
      </c>
      <c r="D35" s="46">
        <v>103466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103466</v>
      </c>
      <c r="O35" s="47">
        <f t="shared" si="1"/>
        <v>1.1451180910640371</v>
      </c>
      <c r="P35" s="9"/>
    </row>
    <row r="36" spans="1:119" ht="15.75">
      <c r="A36" s="28" t="s">
        <v>76</v>
      </c>
      <c r="B36" s="29"/>
      <c r="C36" s="30"/>
      <c r="D36" s="31">
        <f t="shared" ref="D36:M36" si="11">SUM(D37:D37)</f>
        <v>1716648</v>
      </c>
      <c r="E36" s="31">
        <f t="shared" si="11"/>
        <v>2464113</v>
      </c>
      <c r="F36" s="31">
        <f t="shared" si="11"/>
        <v>128140</v>
      </c>
      <c r="G36" s="31">
        <f t="shared" si="11"/>
        <v>64737</v>
      </c>
      <c r="H36" s="31">
        <f t="shared" si="11"/>
        <v>0</v>
      </c>
      <c r="I36" s="31">
        <f t="shared" si="11"/>
        <v>2788240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8"/>
        <v>7161878</v>
      </c>
      <c r="O36" s="43">
        <f t="shared" si="1"/>
        <v>79.264647940323613</v>
      </c>
      <c r="P36" s="9"/>
    </row>
    <row r="37" spans="1:119" ht="15.75" thickBot="1">
      <c r="A37" s="12"/>
      <c r="B37" s="44">
        <v>581</v>
      </c>
      <c r="C37" s="20" t="s">
        <v>77</v>
      </c>
      <c r="D37" s="46">
        <v>1716648</v>
      </c>
      <c r="E37" s="46">
        <v>2464113</v>
      </c>
      <c r="F37" s="46">
        <v>128140</v>
      </c>
      <c r="G37" s="46">
        <v>64737</v>
      </c>
      <c r="H37" s="46">
        <v>0</v>
      </c>
      <c r="I37" s="46">
        <v>2788240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7161878</v>
      </c>
      <c r="O37" s="47">
        <f t="shared" si="1"/>
        <v>79.264647940323613</v>
      </c>
      <c r="P37" s="9"/>
    </row>
    <row r="38" spans="1:119" ht="16.5" thickBot="1">
      <c r="A38" s="14" t="s">
        <v>10</v>
      </c>
      <c r="B38" s="23"/>
      <c r="C38" s="22"/>
      <c r="D38" s="15">
        <f>SUM(D5,D13,D20,D27,D29,D32,D36)</f>
        <v>103694685</v>
      </c>
      <c r="E38" s="15">
        <f t="shared" ref="E38:M38" si="12">SUM(E5,E13,E20,E27,E29,E32,E36)</f>
        <v>6717744</v>
      </c>
      <c r="F38" s="15">
        <f t="shared" si="12"/>
        <v>6091027</v>
      </c>
      <c r="G38" s="15">
        <f t="shared" si="12"/>
        <v>9757621</v>
      </c>
      <c r="H38" s="15">
        <f t="shared" si="12"/>
        <v>0</v>
      </c>
      <c r="I38" s="15">
        <f t="shared" si="12"/>
        <v>33256322</v>
      </c>
      <c r="J38" s="15">
        <f t="shared" si="12"/>
        <v>0</v>
      </c>
      <c r="K38" s="15">
        <f t="shared" si="12"/>
        <v>24988582</v>
      </c>
      <c r="L38" s="15">
        <f t="shared" si="12"/>
        <v>0</v>
      </c>
      <c r="M38" s="15">
        <f t="shared" si="12"/>
        <v>0</v>
      </c>
      <c r="N38" s="15">
        <f t="shared" si="8"/>
        <v>184505981</v>
      </c>
      <c r="O38" s="37">
        <f t="shared" si="1"/>
        <v>2042.0344533722912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90</v>
      </c>
      <c r="M40" s="93"/>
      <c r="N40" s="93"/>
      <c r="O40" s="41">
        <v>90354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54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15910124</v>
      </c>
      <c r="E5" s="26">
        <f t="shared" si="0"/>
        <v>840</v>
      </c>
      <c r="F5" s="26">
        <f t="shared" si="0"/>
        <v>5971560</v>
      </c>
      <c r="G5" s="26">
        <f t="shared" si="0"/>
        <v>140190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22221527</v>
      </c>
      <c r="L5" s="26">
        <f t="shared" si="0"/>
        <v>0</v>
      </c>
      <c r="M5" s="26">
        <f t="shared" si="0"/>
        <v>0</v>
      </c>
      <c r="N5" s="27">
        <f>SUM(D5:M5)</f>
        <v>44244241</v>
      </c>
      <c r="O5" s="32">
        <f t="shared" ref="O5:O38" si="1">(N5/O$40)</f>
        <v>493.82488978179583</v>
      </c>
      <c r="P5" s="6"/>
    </row>
    <row r="6" spans="1:133">
      <c r="A6" s="12"/>
      <c r="B6" s="44">
        <v>511</v>
      </c>
      <c r="C6" s="20" t="s">
        <v>19</v>
      </c>
      <c r="D6" s="46">
        <v>388791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388791</v>
      </c>
      <c r="O6" s="47">
        <f t="shared" si="1"/>
        <v>4.3394274234053238</v>
      </c>
      <c r="P6" s="9"/>
    </row>
    <row r="7" spans="1:133">
      <c r="A7" s="12"/>
      <c r="B7" s="44">
        <v>512</v>
      </c>
      <c r="C7" s="20" t="s">
        <v>20</v>
      </c>
      <c r="D7" s="46">
        <v>1672130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1672130</v>
      </c>
      <c r="O7" s="47">
        <f t="shared" si="1"/>
        <v>18.66320665215693</v>
      </c>
      <c r="P7" s="9"/>
    </row>
    <row r="8" spans="1:133">
      <c r="A8" s="12"/>
      <c r="B8" s="44">
        <v>513</v>
      </c>
      <c r="C8" s="20" t="s">
        <v>21</v>
      </c>
      <c r="D8" s="46">
        <v>6180161</v>
      </c>
      <c r="E8" s="46">
        <v>840</v>
      </c>
      <c r="F8" s="46">
        <v>0</v>
      </c>
      <c r="G8" s="46">
        <v>1037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6182038</v>
      </c>
      <c r="O8" s="47">
        <f t="shared" si="1"/>
        <v>68.99981025726882</v>
      </c>
      <c r="P8" s="9"/>
    </row>
    <row r="9" spans="1:133">
      <c r="A9" s="12"/>
      <c r="B9" s="44">
        <v>515</v>
      </c>
      <c r="C9" s="20" t="s">
        <v>22</v>
      </c>
      <c r="D9" s="46">
        <v>1532724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1532724</v>
      </c>
      <c r="O9" s="47">
        <f t="shared" si="1"/>
        <v>17.107249288464757</v>
      </c>
      <c r="P9" s="9"/>
    </row>
    <row r="10" spans="1:133">
      <c r="A10" s="12"/>
      <c r="B10" s="44">
        <v>517</v>
      </c>
      <c r="C10" s="20" t="s">
        <v>23</v>
      </c>
      <c r="D10" s="46">
        <v>1073778</v>
      </c>
      <c r="E10" s="46">
        <v>0</v>
      </c>
      <c r="F10" s="46">
        <v>5971560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7045338</v>
      </c>
      <c r="O10" s="47">
        <f t="shared" si="1"/>
        <v>78.635392600033484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22221527</v>
      </c>
      <c r="L11" s="46">
        <v>0</v>
      </c>
      <c r="M11" s="46">
        <v>0</v>
      </c>
      <c r="N11" s="46">
        <f t="shared" si="2"/>
        <v>22221527</v>
      </c>
      <c r="O11" s="47">
        <f t="shared" si="1"/>
        <v>248.02195435013115</v>
      </c>
      <c r="P11" s="9"/>
    </row>
    <row r="12" spans="1:133">
      <c r="A12" s="12"/>
      <c r="B12" s="44">
        <v>519</v>
      </c>
      <c r="C12" s="20" t="s">
        <v>70</v>
      </c>
      <c r="D12" s="46">
        <v>5062540</v>
      </c>
      <c r="E12" s="46">
        <v>0</v>
      </c>
      <c r="F12" s="46">
        <v>0</v>
      </c>
      <c r="G12" s="46">
        <v>139153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5201693</v>
      </c>
      <c r="O12" s="47">
        <f t="shared" si="1"/>
        <v>58.057849210335398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71141923</v>
      </c>
      <c r="E13" s="31">
        <f t="shared" si="3"/>
        <v>577229</v>
      </c>
      <c r="F13" s="31">
        <f t="shared" si="3"/>
        <v>0</v>
      </c>
      <c r="G13" s="31">
        <f t="shared" si="3"/>
        <v>1942894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73662046</v>
      </c>
      <c r="O13" s="43">
        <f t="shared" si="1"/>
        <v>822.16692895808922</v>
      </c>
      <c r="P13" s="10"/>
    </row>
    <row r="14" spans="1:133">
      <c r="A14" s="12"/>
      <c r="B14" s="44">
        <v>521</v>
      </c>
      <c r="C14" s="20" t="s">
        <v>27</v>
      </c>
      <c r="D14" s="46">
        <v>37978092</v>
      </c>
      <c r="E14" s="46">
        <v>216103</v>
      </c>
      <c r="F14" s="46">
        <v>0</v>
      </c>
      <c r="G14" s="46">
        <v>160015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38354210</v>
      </c>
      <c r="O14" s="47">
        <f t="shared" si="1"/>
        <v>428.08426809531784</v>
      </c>
      <c r="P14" s="9"/>
    </row>
    <row r="15" spans="1:133">
      <c r="A15" s="12"/>
      <c r="B15" s="44">
        <v>522</v>
      </c>
      <c r="C15" s="20" t="s">
        <v>28</v>
      </c>
      <c r="D15" s="46">
        <v>6314675</v>
      </c>
      <c r="E15" s="46">
        <v>24600</v>
      </c>
      <c r="F15" s="46">
        <v>0</v>
      </c>
      <c r="G15" s="46">
        <v>1782682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8121957</v>
      </c>
      <c r="O15" s="47">
        <f t="shared" si="1"/>
        <v>90.651900217646073</v>
      </c>
      <c r="P15" s="9"/>
    </row>
    <row r="16" spans="1:133">
      <c r="A16" s="12"/>
      <c r="B16" s="44">
        <v>524</v>
      </c>
      <c r="C16" s="20" t="s">
        <v>29</v>
      </c>
      <c r="D16" s="46">
        <v>2446112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2446112</v>
      </c>
      <c r="O16" s="47">
        <f t="shared" si="1"/>
        <v>27.301880685306099</v>
      </c>
      <c r="P16" s="9"/>
    </row>
    <row r="17" spans="1:16">
      <c r="A17" s="12"/>
      <c r="B17" s="44">
        <v>525</v>
      </c>
      <c r="C17" s="20" t="s">
        <v>30</v>
      </c>
      <c r="D17" s="46">
        <v>14406547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14406547</v>
      </c>
      <c r="O17" s="47">
        <f t="shared" si="1"/>
        <v>160.79632792008482</v>
      </c>
      <c r="P17" s="9"/>
    </row>
    <row r="18" spans="1:16">
      <c r="A18" s="12"/>
      <c r="B18" s="44">
        <v>526</v>
      </c>
      <c r="C18" s="20" t="s">
        <v>31</v>
      </c>
      <c r="D18" s="46">
        <v>9996497</v>
      </c>
      <c r="E18" s="46">
        <v>2340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9998837</v>
      </c>
      <c r="O18" s="47">
        <f t="shared" si="1"/>
        <v>111.60039064679948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334186</v>
      </c>
      <c r="F19" s="46">
        <v>0</v>
      </c>
      <c r="G19" s="46">
        <v>197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334383</v>
      </c>
      <c r="O19" s="47">
        <f t="shared" si="1"/>
        <v>3.7321613929348736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11211604</v>
      </c>
      <c r="E20" s="31">
        <f t="shared" si="5"/>
        <v>0</v>
      </c>
      <c r="F20" s="31">
        <f t="shared" si="5"/>
        <v>0</v>
      </c>
      <c r="G20" s="31">
        <f t="shared" si="5"/>
        <v>694795</v>
      </c>
      <c r="H20" s="31">
        <f t="shared" si="5"/>
        <v>0</v>
      </c>
      <c r="I20" s="31">
        <f t="shared" si="5"/>
        <v>26570265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38476664</v>
      </c>
      <c r="O20" s="43">
        <f t="shared" si="1"/>
        <v>429.45101847201295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12929549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12929549</v>
      </c>
      <c r="O21" s="47">
        <f t="shared" si="1"/>
        <v>144.31105530442548</v>
      </c>
      <c r="P21" s="9"/>
    </row>
    <row r="22" spans="1:16">
      <c r="A22" s="12"/>
      <c r="B22" s="44">
        <v>534</v>
      </c>
      <c r="C22" s="20" t="s">
        <v>71</v>
      </c>
      <c r="D22" s="46">
        <v>3796610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3796610</v>
      </c>
      <c r="O22" s="47">
        <f t="shared" si="1"/>
        <v>42.375244154249678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12405670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12405670</v>
      </c>
      <c r="O23" s="47">
        <f t="shared" si="1"/>
        <v>138.4638651710475</v>
      </c>
      <c r="P23" s="9"/>
    </row>
    <row r="24" spans="1:16">
      <c r="A24" s="12"/>
      <c r="B24" s="44">
        <v>536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16153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16153</v>
      </c>
      <c r="O24" s="47">
        <f t="shared" si="1"/>
        <v>0.18028907863162008</v>
      </c>
      <c r="P24" s="9"/>
    </row>
    <row r="25" spans="1:16">
      <c r="A25" s="12"/>
      <c r="B25" s="44">
        <v>538</v>
      </c>
      <c r="C25" s="20" t="s">
        <v>73</v>
      </c>
      <c r="D25" s="46">
        <v>0</v>
      </c>
      <c r="E25" s="46">
        <v>0</v>
      </c>
      <c r="F25" s="46">
        <v>0</v>
      </c>
      <c r="G25" s="46">
        <v>592878</v>
      </c>
      <c r="H25" s="46">
        <v>0</v>
      </c>
      <c r="I25" s="46">
        <v>1218893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1811771</v>
      </c>
      <c r="O25" s="47">
        <f t="shared" si="1"/>
        <v>20.221786930074224</v>
      </c>
      <c r="P25" s="9"/>
    </row>
    <row r="26" spans="1:16">
      <c r="A26" s="12"/>
      <c r="B26" s="44">
        <v>539</v>
      </c>
      <c r="C26" s="20" t="s">
        <v>38</v>
      </c>
      <c r="D26" s="46">
        <v>7414994</v>
      </c>
      <c r="E26" s="46">
        <v>0</v>
      </c>
      <c r="F26" s="46">
        <v>0</v>
      </c>
      <c r="G26" s="46">
        <v>101917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7516911</v>
      </c>
      <c r="O26" s="47">
        <f t="shared" si="1"/>
        <v>83.898777833584461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SUM(D28:D28)</f>
        <v>916152</v>
      </c>
      <c r="E27" s="31">
        <f t="shared" si="7"/>
        <v>2476264</v>
      </c>
      <c r="F27" s="31">
        <f t="shared" si="7"/>
        <v>0</v>
      </c>
      <c r="G27" s="31">
        <f t="shared" si="7"/>
        <v>4984544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8" si="8">SUM(D27:M27)</f>
        <v>8376960</v>
      </c>
      <c r="O27" s="43">
        <f t="shared" si="1"/>
        <v>93.498074669345385</v>
      </c>
      <c r="P27" s="10"/>
    </row>
    <row r="28" spans="1:16">
      <c r="A28" s="12"/>
      <c r="B28" s="44">
        <v>541</v>
      </c>
      <c r="C28" s="20" t="s">
        <v>74</v>
      </c>
      <c r="D28" s="46">
        <v>916152</v>
      </c>
      <c r="E28" s="46">
        <v>2476264</v>
      </c>
      <c r="F28" s="46">
        <v>0</v>
      </c>
      <c r="G28" s="46">
        <v>4984544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8376960</v>
      </c>
      <c r="O28" s="47">
        <f t="shared" si="1"/>
        <v>93.498074669345385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SUM(D30:D31)</f>
        <v>691306</v>
      </c>
      <c r="E29" s="31">
        <f t="shared" si="9"/>
        <v>1482169</v>
      </c>
      <c r="F29" s="31">
        <f t="shared" si="9"/>
        <v>0</v>
      </c>
      <c r="G29" s="31">
        <f t="shared" si="9"/>
        <v>174319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2347794</v>
      </c>
      <c r="O29" s="43">
        <f t="shared" si="1"/>
        <v>26.204520341536917</v>
      </c>
      <c r="P29" s="10"/>
    </row>
    <row r="30" spans="1:16">
      <c r="A30" s="13"/>
      <c r="B30" s="45">
        <v>552</v>
      </c>
      <c r="C30" s="21" t="s">
        <v>42</v>
      </c>
      <c r="D30" s="46">
        <v>691306</v>
      </c>
      <c r="E30" s="46">
        <v>261182</v>
      </c>
      <c r="F30" s="46">
        <v>0</v>
      </c>
      <c r="G30" s="46">
        <v>1577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954065</v>
      </c>
      <c r="O30" s="47">
        <f t="shared" si="1"/>
        <v>10.648641107204643</v>
      </c>
      <c r="P30" s="9"/>
    </row>
    <row r="31" spans="1:16">
      <c r="A31" s="13"/>
      <c r="B31" s="45">
        <v>554</v>
      </c>
      <c r="C31" s="21" t="s">
        <v>43</v>
      </c>
      <c r="D31" s="46">
        <v>0</v>
      </c>
      <c r="E31" s="46">
        <v>1220987</v>
      </c>
      <c r="F31" s="46">
        <v>0</v>
      </c>
      <c r="G31" s="46">
        <v>172742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1393729</v>
      </c>
      <c r="O31" s="47">
        <f t="shared" si="1"/>
        <v>15.555879234332274</v>
      </c>
      <c r="P31" s="9"/>
    </row>
    <row r="32" spans="1:16" ht="15.75">
      <c r="A32" s="28" t="s">
        <v>44</v>
      </c>
      <c r="B32" s="29"/>
      <c r="C32" s="30"/>
      <c r="D32" s="31">
        <f t="shared" ref="D32:M32" si="10">SUM(D33:D35)</f>
        <v>12930184</v>
      </c>
      <c r="E32" s="31">
        <f t="shared" si="10"/>
        <v>344488</v>
      </c>
      <c r="F32" s="31">
        <f t="shared" si="10"/>
        <v>0</v>
      </c>
      <c r="G32" s="31">
        <f t="shared" si="10"/>
        <v>3406020</v>
      </c>
      <c r="H32" s="31">
        <f t="shared" si="10"/>
        <v>0</v>
      </c>
      <c r="I32" s="31">
        <f t="shared" si="10"/>
        <v>3749747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8"/>
        <v>20430439</v>
      </c>
      <c r="O32" s="43">
        <f t="shared" si="1"/>
        <v>228.03101735587924</v>
      </c>
      <c r="P32" s="9"/>
    </row>
    <row r="33" spans="1:119">
      <c r="A33" s="12"/>
      <c r="B33" s="44">
        <v>571</v>
      </c>
      <c r="C33" s="20" t="s">
        <v>45</v>
      </c>
      <c r="D33" s="46">
        <v>884429</v>
      </c>
      <c r="E33" s="46">
        <v>53522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937951</v>
      </c>
      <c r="O33" s="47">
        <f t="shared" si="1"/>
        <v>10.468787320721022</v>
      </c>
      <c r="P33" s="9"/>
    </row>
    <row r="34" spans="1:119">
      <c r="A34" s="12"/>
      <c r="B34" s="44">
        <v>572</v>
      </c>
      <c r="C34" s="20" t="s">
        <v>75</v>
      </c>
      <c r="D34" s="46">
        <v>11942417</v>
      </c>
      <c r="E34" s="46">
        <v>290966</v>
      </c>
      <c r="F34" s="46">
        <v>0</v>
      </c>
      <c r="G34" s="46">
        <v>3394899</v>
      </c>
      <c r="H34" s="46">
        <v>0</v>
      </c>
      <c r="I34" s="46">
        <v>3749747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19378029</v>
      </c>
      <c r="O34" s="47">
        <f t="shared" si="1"/>
        <v>216.28471454880295</v>
      </c>
      <c r="P34" s="9"/>
    </row>
    <row r="35" spans="1:119">
      <c r="A35" s="12"/>
      <c r="B35" s="44">
        <v>573</v>
      </c>
      <c r="C35" s="20" t="s">
        <v>47</v>
      </c>
      <c r="D35" s="46">
        <v>103338</v>
      </c>
      <c r="E35" s="46">
        <v>0</v>
      </c>
      <c r="F35" s="46">
        <v>0</v>
      </c>
      <c r="G35" s="46">
        <v>11121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114459</v>
      </c>
      <c r="O35" s="47">
        <f t="shared" si="1"/>
        <v>1.2775154863552654</v>
      </c>
      <c r="P35" s="9"/>
    </row>
    <row r="36" spans="1:119" ht="15.75">
      <c r="A36" s="28" t="s">
        <v>76</v>
      </c>
      <c r="B36" s="29"/>
      <c r="C36" s="30"/>
      <c r="D36" s="31">
        <f t="shared" ref="D36:M36" si="11">SUM(D37:D37)</f>
        <v>1716648</v>
      </c>
      <c r="E36" s="31">
        <f t="shared" si="11"/>
        <v>1144207</v>
      </c>
      <c r="F36" s="31">
        <f t="shared" si="11"/>
        <v>128140</v>
      </c>
      <c r="G36" s="31">
        <f t="shared" si="11"/>
        <v>0</v>
      </c>
      <c r="H36" s="31">
        <f t="shared" si="11"/>
        <v>0</v>
      </c>
      <c r="I36" s="31">
        <f t="shared" si="11"/>
        <v>2655466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8"/>
        <v>5644461</v>
      </c>
      <c r="O36" s="43">
        <f t="shared" si="1"/>
        <v>62.999732127908921</v>
      </c>
      <c r="P36" s="9"/>
    </row>
    <row r="37" spans="1:119" ht="15.75" thickBot="1">
      <c r="A37" s="12"/>
      <c r="B37" s="44">
        <v>581</v>
      </c>
      <c r="C37" s="20" t="s">
        <v>77</v>
      </c>
      <c r="D37" s="46">
        <v>1716648</v>
      </c>
      <c r="E37" s="46">
        <v>1144207</v>
      </c>
      <c r="F37" s="46">
        <v>128140</v>
      </c>
      <c r="G37" s="46">
        <v>0</v>
      </c>
      <c r="H37" s="46">
        <v>0</v>
      </c>
      <c r="I37" s="46">
        <v>2655466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5644461</v>
      </c>
      <c r="O37" s="47">
        <f t="shared" si="1"/>
        <v>62.999732127908921</v>
      </c>
      <c r="P37" s="9"/>
    </row>
    <row r="38" spans="1:119" ht="16.5" thickBot="1">
      <c r="A38" s="14" t="s">
        <v>10</v>
      </c>
      <c r="B38" s="23"/>
      <c r="C38" s="22"/>
      <c r="D38" s="15">
        <f>SUM(D5,D13,D20,D27,D29,D32,D36)</f>
        <v>114517941</v>
      </c>
      <c r="E38" s="15">
        <f t="shared" ref="E38:M38" si="12">SUM(E5,E13,E20,E27,E29,E32,E36)</f>
        <v>6025197</v>
      </c>
      <c r="F38" s="15">
        <f t="shared" si="12"/>
        <v>6099700</v>
      </c>
      <c r="G38" s="15">
        <f t="shared" si="12"/>
        <v>11342762</v>
      </c>
      <c r="H38" s="15">
        <f t="shared" si="12"/>
        <v>0</v>
      </c>
      <c r="I38" s="15">
        <f t="shared" si="12"/>
        <v>32975478</v>
      </c>
      <c r="J38" s="15">
        <f t="shared" si="12"/>
        <v>0</v>
      </c>
      <c r="K38" s="15">
        <f t="shared" si="12"/>
        <v>22221527</v>
      </c>
      <c r="L38" s="15">
        <f t="shared" si="12"/>
        <v>0</v>
      </c>
      <c r="M38" s="15">
        <f t="shared" si="12"/>
        <v>0</v>
      </c>
      <c r="N38" s="15">
        <f t="shared" si="8"/>
        <v>193182605</v>
      </c>
      <c r="O38" s="37">
        <f t="shared" si="1"/>
        <v>2156.1761817065685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88</v>
      </c>
      <c r="M40" s="93"/>
      <c r="N40" s="93"/>
      <c r="O40" s="41">
        <v>89595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54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16605487</v>
      </c>
      <c r="E5" s="26">
        <f t="shared" si="0"/>
        <v>918</v>
      </c>
      <c r="F5" s="26">
        <f t="shared" si="0"/>
        <v>2017796</v>
      </c>
      <c r="G5" s="26">
        <f t="shared" si="0"/>
        <v>497086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20266094</v>
      </c>
      <c r="L5" s="26">
        <f t="shared" si="0"/>
        <v>0</v>
      </c>
      <c r="M5" s="26">
        <f t="shared" si="0"/>
        <v>0</v>
      </c>
      <c r="N5" s="27">
        <f>SUM(D5:M5)</f>
        <v>39387381</v>
      </c>
      <c r="O5" s="32">
        <f t="shared" ref="O5:O38" si="1">(N5/O$40)</f>
        <v>444.45752039630327</v>
      </c>
      <c r="P5" s="6"/>
    </row>
    <row r="6" spans="1:133">
      <c r="A6" s="12"/>
      <c r="B6" s="44">
        <v>511</v>
      </c>
      <c r="C6" s="20" t="s">
        <v>19</v>
      </c>
      <c r="D6" s="46">
        <v>416689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416689</v>
      </c>
      <c r="O6" s="47">
        <f t="shared" si="1"/>
        <v>4.7020277818526504</v>
      </c>
      <c r="P6" s="9"/>
    </row>
    <row r="7" spans="1:133">
      <c r="A7" s="12"/>
      <c r="B7" s="44">
        <v>512</v>
      </c>
      <c r="C7" s="20" t="s">
        <v>20</v>
      </c>
      <c r="D7" s="46">
        <v>1597048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1597048</v>
      </c>
      <c r="O7" s="47">
        <f t="shared" si="1"/>
        <v>18.021507803067063</v>
      </c>
      <c r="P7" s="9"/>
    </row>
    <row r="8" spans="1:133">
      <c r="A8" s="12"/>
      <c r="B8" s="44">
        <v>513</v>
      </c>
      <c r="C8" s="20" t="s">
        <v>21</v>
      </c>
      <c r="D8" s="46">
        <v>6280589</v>
      </c>
      <c r="E8" s="46">
        <v>918</v>
      </c>
      <c r="F8" s="46">
        <v>0</v>
      </c>
      <c r="G8" s="46">
        <v>28975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6310482</v>
      </c>
      <c r="O8" s="47">
        <f t="shared" si="1"/>
        <v>71.209131224680931</v>
      </c>
      <c r="P8" s="9"/>
    </row>
    <row r="9" spans="1:133">
      <c r="A9" s="12"/>
      <c r="B9" s="44">
        <v>515</v>
      </c>
      <c r="C9" s="20" t="s">
        <v>22</v>
      </c>
      <c r="D9" s="46">
        <v>1518808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1518808</v>
      </c>
      <c r="O9" s="47">
        <f t="shared" si="1"/>
        <v>17.138627156704544</v>
      </c>
      <c r="P9" s="9"/>
    </row>
    <row r="10" spans="1:133">
      <c r="A10" s="12"/>
      <c r="B10" s="44">
        <v>517</v>
      </c>
      <c r="C10" s="20" t="s">
        <v>23</v>
      </c>
      <c r="D10" s="46">
        <v>1203248</v>
      </c>
      <c r="E10" s="46">
        <v>0</v>
      </c>
      <c r="F10" s="46">
        <v>2017796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3221044</v>
      </c>
      <c r="O10" s="47">
        <f t="shared" si="1"/>
        <v>36.34710389419876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20266094</v>
      </c>
      <c r="L11" s="46">
        <v>0</v>
      </c>
      <c r="M11" s="46">
        <v>0</v>
      </c>
      <c r="N11" s="46">
        <f t="shared" si="2"/>
        <v>20266094</v>
      </c>
      <c r="O11" s="47">
        <f t="shared" si="1"/>
        <v>228.68791117029079</v>
      </c>
      <c r="P11" s="9"/>
    </row>
    <row r="12" spans="1:133">
      <c r="A12" s="12"/>
      <c r="B12" s="44">
        <v>519</v>
      </c>
      <c r="C12" s="20" t="s">
        <v>70</v>
      </c>
      <c r="D12" s="46">
        <v>5589105</v>
      </c>
      <c r="E12" s="46">
        <v>0</v>
      </c>
      <c r="F12" s="46">
        <v>0</v>
      </c>
      <c r="G12" s="46">
        <v>468111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6057216</v>
      </c>
      <c r="O12" s="47">
        <f t="shared" si="1"/>
        <v>68.351211365508519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58956608</v>
      </c>
      <c r="E13" s="31">
        <f t="shared" si="3"/>
        <v>684505</v>
      </c>
      <c r="F13" s="31">
        <f t="shared" si="3"/>
        <v>0</v>
      </c>
      <c r="G13" s="31">
        <f t="shared" si="3"/>
        <v>10715891</v>
      </c>
      <c r="H13" s="31">
        <f t="shared" si="3"/>
        <v>0</v>
      </c>
      <c r="I13" s="31">
        <f t="shared" si="3"/>
        <v>164531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70521535</v>
      </c>
      <c r="O13" s="43">
        <f t="shared" si="1"/>
        <v>795.78346629955206</v>
      </c>
      <c r="P13" s="10"/>
    </row>
    <row r="14" spans="1:133">
      <c r="A14" s="12"/>
      <c r="B14" s="44">
        <v>521</v>
      </c>
      <c r="C14" s="20" t="s">
        <v>27</v>
      </c>
      <c r="D14" s="46">
        <v>36960596</v>
      </c>
      <c r="E14" s="46">
        <v>415118</v>
      </c>
      <c r="F14" s="46">
        <v>0</v>
      </c>
      <c r="G14" s="46">
        <v>10509603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47885317</v>
      </c>
      <c r="O14" s="47">
        <f t="shared" si="1"/>
        <v>540.35045531996525</v>
      </c>
      <c r="P14" s="9"/>
    </row>
    <row r="15" spans="1:133">
      <c r="A15" s="12"/>
      <c r="B15" s="44">
        <v>522</v>
      </c>
      <c r="C15" s="20" t="s">
        <v>28</v>
      </c>
      <c r="D15" s="46">
        <v>7068493</v>
      </c>
      <c r="E15" s="46">
        <v>0</v>
      </c>
      <c r="F15" s="46">
        <v>0</v>
      </c>
      <c r="G15" s="46">
        <v>41558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7110051</v>
      </c>
      <c r="O15" s="47">
        <f t="shared" si="1"/>
        <v>80.231677179837277</v>
      </c>
      <c r="P15" s="9"/>
    </row>
    <row r="16" spans="1:133">
      <c r="A16" s="12"/>
      <c r="B16" s="44">
        <v>524</v>
      </c>
      <c r="C16" s="20" t="s">
        <v>29</v>
      </c>
      <c r="D16" s="46">
        <v>2484673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2484673</v>
      </c>
      <c r="O16" s="47">
        <f t="shared" si="1"/>
        <v>28.037700718807478</v>
      </c>
      <c r="P16" s="9"/>
    </row>
    <row r="17" spans="1:16">
      <c r="A17" s="12"/>
      <c r="B17" s="44">
        <v>525</v>
      </c>
      <c r="C17" s="20" t="s">
        <v>30</v>
      </c>
      <c r="D17" s="46">
        <v>4303368</v>
      </c>
      <c r="E17" s="46">
        <v>8327</v>
      </c>
      <c r="F17" s="46">
        <v>0</v>
      </c>
      <c r="G17" s="46">
        <v>164519</v>
      </c>
      <c r="H17" s="46">
        <v>0</v>
      </c>
      <c r="I17" s="46">
        <v>164531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4640745</v>
      </c>
      <c r="O17" s="47">
        <f t="shared" si="1"/>
        <v>52.367381712725262</v>
      </c>
      <c r="P17" s="9"/>
    </row>
    <row r="18" spans="1:16">
      <c r="A18" s="12"/>
      <c r="B18" s="44">
        <v>526</v>
      </c>
      <c r="C18" s="20" t="s">
        <v>31</v>
      </c>
      <c r="D18" s="46">
        <v>8139478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8139478</v>
      </c>
      <c r="O18" s="47">
        <f t="shared" si="1"/>
        <v>91.848000993015049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261060</v>
      </c>
      <c r="F19" s="46">
        <v>0</v>
      </c>
      <c r="G19" s="46">
        <v>211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261271</v>
      </c>
      <c r="O19" s="47">
        <f t="shared" si="1"/>
        <v>2.948250375201706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10711326</v>
      </c>
      <c r="E20" s="31">
        <f t="shared" si="5"/>
        <v>0</v>
      </c>
      <c r="F20" s="31">
        <f t="shared" si="5"/>
        <v>0</v>
      </c>
      <c r="G20" s="31">
        <f t="shared" si="5"/>
        <v>1282</v>
      </c>
      <c r="H20" s="31">
        <f t="shared" si="5"/>
        <v>0</v>
      </c>
      <c r="I20" s="31">
        <f t="shared" si="5"/>
        <v>27586359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38298967</v>
      </c>
      <c r="O20" s="43">
        <f t="shared" si="1"/>
        <v>432.17557182996876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12875417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12875417</v>
      </c>
      <c r="O21" s="47">
        <f t="shared" si="1"/>
        <v>145.28957672733839</v>
      </c>
      <c r="P21" s="9"/>
    </row>
    <row r="22" spans="1:16">
      <c r="A22" s="12"/>
      <c r="B22" s="44">
        <v>534</v>
      </c>
      <c r="C22" s="20" t="s">
        <v>71</v>
      </c>
      <c r="D22" s="46">
        <v>3851726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3851726</v>
      </c>
      <c r="O22" s="47">
        <f t="shared" si="1"/>
        <v>43.463884719981046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13483665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13483665</v>
      </c>
      <c r="O23" s="47">
        <f t="shared" si="1"/>
        <v>152.15320642300185</v>
      </c>
      <c r="P23" s="9"/>
    </row>
    <row r="24" spans="1:16">
      <c r="A24" s="12"/>
      <c r="B24" s="44">
        <v>536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21524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21524</v>
      </c>
      <c r="O24" s="47">
        <f t="shared" si="1"/>
        <v>0.24288245184441259</v>
      </c>
      <c r="P24" s="9"/>
    </row>
    <row r="25" spans="1:16">
      <c r="A25" s="12"/>
      <c r="B25" s="44">
        <v>538</v>
      </c>
      <c r="C25" s="20" t="s">
        <v>73</v>
      </c>
      <c r="D25" s="46">
        <v>0</v>
      </c>
      <c r="E25" s="46">
        <v>0</v>
      </c>
      <c r="F25" s="46">
        <v>0</v>
      </c>
      <c r="G25" s="46">
        <v>1282</v>
      </c>
      <c r="H25" s="46">
        <v>0</v>
      </c>
      <c r="I25" s="46">
        <v>1205753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1207035</v>
      </c>
      <c r="O25" s="47">
        <f t="shared" si="1"/>
        <v>13.620498990058564</v>
      </c>
      <c r="P25" s="9"/>
    </row>
    <row r="26" spans="1:16">
      <c r="A26" s="12"/>
      <c r="B26" s="44">
        <v>539</v>
      </c>
      <c r="C26" s="20" t="s">
        <v>38</v>
      </c>
      <c r="D26" s="46">
        <v>6859600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6859600</v>
      </c>
      <c r="O26" s="47">
        <f t="shared" si="1"/>
        <v>77.405522517744501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SUM(D28:D28)</f>
        <v>854153</v>
      </c>
      <c r="E27" s="31">
        <f t="shared" si="7"/>
        <v>2235371</v>
      </c>
      <c r="F27" s="31">
        <f t="shared" si="7"/>
        <v>0</v>
      </c>
      <c r="G27" s="31">
        <f t="shared" si="7"/>
        <v>2139101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8" si="8">SUM(D27:M27)</f>
        <v>5228625</v>
      </c>
      <c r="O27" s="43">
        <f t="shared" si="1"/>
        <v>59.001173563231362</v>
      </c>
      <c r="P27" s="10"/>
    </row>
    <row r="28" spans="1:16">
      <c r="A28" s="12"/>
      <c r="B28" s="44">
        <v>541</v>
      </c>
      <c r="C28" s="20" t="s">
        <v>74</v>
      </c>
      <c r="D28" s="46">
        <v>854153</v>
      </c>
      <c r="E28" s="46">
        <v>2235371</v>
      </c>
      <c r="F28" s="46">
        <v>0</v>
      </c>
      <c r="G28" s="46">
        <v>2139101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5228625</v>
      </c>
      <c r="O28" s="47">
        <f t="shared" si="1"/>
        <v>59.001173563231362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SUM(D30:D31)</f>
        <v>629511</v>
      </c>
      <c r="E29" s="31">
        <f t="shared" si="9"/>
        <v>1500429</v>
      </c>
      <c r="F29" s="31">
        <f t="shared" si="9"/>
        <v>0</v>
      </c>
      <c r="G29" s="31">
        <f t="shared" si="9"/>
        <v>21253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2151193</v>
      </c>
      <c r="O29" s="43">
        <f t="shared" si="1"/>
        <v>24.274625080400366</v>
      </c>
      <c r="P29" s="10"/>
    </row>
    <row r="30" spans="1:16">
      <c r="A30" s="13"/>
      <c r="B30" s="45">
        <v>552</v>
      </c>
      <c r="C30" s="21" t="s">
        <v>42</v>
      </c>
      <c r="D30" s="46">
        <v>629511</v>
      </c>
      <c r="E30" s="46">
        <v>275739</v>
      </c>
      <c r="F30" s="46">
        <v>0</v>
      </c>
      <c r="G30" s="46">
        <v>1518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906768</v>
      </c>
      <c r="O30" s="47">
        <f t="shared" si="1"/>
        <v>10.232207540143762</v>
      </c>
      <c r="P30" s="9"/>
    </row>
    <row r="31" spans="1:16">
      <c r="A31" s="13"/>
      <c r="B31" s="45">
        <v>554</v>
      </c>
      <c r="C31" s="21" t="s">
        <v>43</v>
      </c>
      <c r="D31" s="46">
        <v>0</v>
      </c>
      <c r="E31" s="46">
        <v>1224690</v>
      </c>
      <c r="F31" s="46">
        <v>0</v>
      </c>
      <c r="G31" s="46">
        <v>19735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1244425</v>
      </c>
      <c r="O31" s="47">
        <f t="shared" si="1"/>
        <v>14.042417540256604</v>
      </c>
      <c r="P31" s="9"/>
    </row>
    <row r="32" spans="1:16" ht="15.75">
      <c r="A32" s="28" t="s">
        <v>44</v>
      </c>
      <c r="B32" s="29"/>
      <c r="C32" s="30"/>
      <c r="D32" s="31">
        <f t="shared" ref="D32:M32" si="10">SUM(D33:D35)</f>
        <v>12883878</v>
      </c>
      <c r="E32" s="31">
        <f t="shared" si="10"/>
        <v>52176</v>
      </c>
      <c r="F32" s="31">
        <f t="shared" si="10"/>
        <v>0</v>
      </c>
      <c r="G32" s="31">
        <f t="shared" si="10"/>
        <v>1362471</v>
      </c>
      <c r="H32" s="31">
        <f t="shared" si="10"/>
        <v>0</v>
      </c>
      <c r="I32" s="31">
        <f t="shared" si="10"/>
        <v>3771278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8"/>
        <v>18069803</v>
      </c>
      <c r="O32" s="43">
        <f t="shared" si="1"/>
        <v>203.90438844942958</v>
      </c>
      <c r="P32" s="9"/>
    </row>
    <row r="33" spans="1:119">
      <c r="A33" s="12"/>
      <c r="B33" s="44">
        <v>571</v>
      </c>
      <c r="C33" s="20" t="s">
        <v>45</v>
      </c>
      <c r="D33" s="46">
        <v>865011</v>
      </c>
      <c r="E33" s="46">
        <v>52176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917187</v>
      </c>
      <c r="O33" s="47">
        <f t="shared" si="1"/>
        <v>10.349778264254844</v>
      </c>
      <c r="P33" s="9"/>
    </row>
    <row r="34" spans="1:119">
      <c r="A34" s="12"/>
      <c r="B34" s="44">
        <v>572</v>
      </c>
      <c r="C34" s="20" t="s">
        <v>75</v>
      </c>
      <c r="D34" s="46">
        <v>11920039</v>
      </c>
      <c r="E34" s="46">
        <v>0</v>
      </c>
      <c r="F34" s="46">
        <v>0</v>
      </c>
      <c r="G34" s="46">
        <v>121898</v>
      </c>
      <c r="H34" s="46">
        <v>0</v>
      </c>
      <c r="I34" s="46">
        <v>3771278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15813215</v>
      </c>
      <c r="O34" s="47">
        <f t="shared" si="1"/>
        <v>178.44045859240117</v>
      </c>
      <c r="P34" s="9"/>
    </row>
    <row r="35" spans="1:119">
      <c r="A35" s="12"/>
      <c r="B35" s="44">
        <v>573</v>
      </c>
      <c r="C35" s="20" t="s">
        <v>47</v>
      </c>
      <c r="D35" s="46">
        <v>98828</v>
      </c>
      <c r="E35" s="46">
        <v>0</v>
      </c>
      <c r="F35" s="46">
        <v>0</v>
      </c>
      <c r="G35" s="46">
        <v>1240573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1339401</v>
      </c>
      <c r="O35" s="47">
        <f t="shared" si="1"/>
        <v>15.114151592773558</v>
      </c>
      <c r="P35" s="9"/>
    </row>
    <row r="36" spans="1:119" ht="15.75">
      <c r="A36" s="28" t="s">
        <v>76</v>
      </c>
      <c r="B36" s="29"/>
      <c r="C36" s="30"/>
      <c r="D36" s="31">
        <f t="shared" ref="D36:M36" si="11">SUM(D37:D37)</f>
        <v>1738294</v>
      </c>
      <c r="E36" s="31">
        <f t="shared" si="11"/>
        <v>1757829</v>
      </c>
      <c r="F36" s="31">
        <f t="shared" si="11"/>
        <v>128140</v>
      </c>
      <c r="G36" s="31">
        <f t="shared" si="11"/>
        <v>0</v>
      </c>
      <c r="H36" s="31">
        <f t="shared" si="11"/>
        <v>0</v>
      </c>
      <c r="I36" s="31">
        <f t="shared" si="11"/>
        <v>2529015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8"/>
        <v>6153278</v>
      </c>
      <c r="O36" s="43">
        <f t="shared" si="1"/>
        <v>69.435200126383734</v>
      </c>
      <c r="P36" s="9"/>
    </row>
    <row r="37" spans="1:119" ht="15.75" thickBot="1">
      <c r="A37" s="12"/>
      <c r="B37" s="44">
        <v>581</v>
      </c>
      <c r="C37" s="20" t="s">
        <v>77</v>
      </c>
      <c r="D37" s="46">
        <v>1738294</v>
      </c>
      <c r="E37" s="46">
        <v>1757829</v>
      </c>
      <c r="F37" s="46">
        <v>128140</v>
      </c>
      <c r="G37" s="46">
        <v>0</v>
      </c>
      <c r="H37" s="46">
        <v>0</v>
      </c>
      <c r="I37" s="46">
        <v>2529015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6153278</v>
      </c>
      <c r="O37" s="47">
        <f t="shared" si="1"/>
        <v>69.435200126383734</v>
      </c>
      <c r="P37" s="9"/>
    </row>
    <row r="38" spans="1:119" ht="16.5" thickBot="1">
      <c r="A38" s="14" t="s">
        <v>10</v>
      </c>
      <c r="B38" s="23"/>
      <c r="C38" s="22"/>
      <c r="D38" s="15">
        <f>SUM(D5,D13,D20,D27,D29,D32,D36)</f>
        <v>102379257</v>
      </c>
      <c r="E38" s="15">
        <f t="shared" ref="E38:M38" si="12">SUM(E5,E13,E20,E27,E29,E32,E36)</f>
        <v>6231228</v>
      </c>
      <c r="F38" s="15">
        <f t="shared" si="12"/>
        <v>2145936</v>
      </c>
      <c r="G38" s="15">
        <f t="shared" si="12"/>
        <v>14737084</v>
      </c>
      <c r="H38" s="15">
        <f t="shared" si="12"/>
        <v>0</v>
      </c>
      <c r="I38" s="15">
        <f t="shared" si="12"/>
        <v>34051183</v>
      </c>
      <c r="J38" s="15">
        <f t="shared" si="12"/>
        <v>0</v>
      </c>
      <c r="K38" s="15">
        <f t="shared" si="12"/>
        <v>20266094</v>
      </c>
      <c r="L38" s="15">
        <f t="shared" si="12"/>
        <v>0</v>
      </c>
      <c r="M38" s="15">
        <f t="shared" si="12"/>
        <v>0</v>
      </c>
      <c r="N38" s="15">
        <f t="shared" si="8"/>
        <v>179810782</v>
      </c>
      <c r="O38" s="37">
        <f t="shared" si="1"/>
        <v>2029.031945745269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86</v>
      </c>
      <c r="M40" s="93"/>
      <c r="N40" s="93"/>
      <c r="O40" s="41">
        <v>88619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54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16466478</v>
      </c>
      <c r="E5" s="26">
        <f t="shared" si="0"/>
        <v>354</v>
      </c>
      <c r="F5" s="26">
        <f t="shared" si="0"/>
        <v>2026974</v>
      </c>
      <c r="G5" s="26">
        <f t="shared" si="0"/>
        <v>31297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19015096</v>
      </c>
      <c r="L5" s="26">
        <f t="shared" si="0"/>
        <v>0</v>
      </c>
      <c r="M5" s="26">
        <f t="shared" si="0"/>
        <v>0</v>
      </c>
      <c r="N5" s="27">
        <f>SUM(D5:M5)</f>
        <v>37540199</v>
      </c>
      <c r="O5" s="32">
        <f t="shared" ref="O5:O38" si="1">(N5/O$40)</f>
        <v>425.00904582918213</v>
      </c>
      <c r="P5" s="6"/>
    </row>
    <row r="6" spans="1:133">
      <c r="A6" s="12"/>
      <c r="B6" s="44">
        <v>511</v>
      </c>
      <c r="C6" s="20" t="s">
        <v>19</v>
      </c>
      <c r="D6" s="46">
        <v>395154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395154</v>
      </c>
      <c r="O6" s="47">
        <f t="shared" si="1"/>
        <v>4.473711620324246</v>
      </c>
      <c r="P6" s="9"/>
    </row>
    <row r="7" spans="1:133">
      <c r="A7" s="12"/>
      <c r="B7" s="44">
        <v>512</v>
      </c>
      <c r="C7" s="20" t="s">
        <v>20</v>
      </c>
      <c r="D7" s="46">
        <v>2114601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2114601</v>
      </c>
      <c r="O7" s="47">
        <f t="shared" si="1"/>
        <v>23.940324698849743</v>
      </c>
      <c r="P7" s="9"/>
    </row>
    <row r="8" spans="1:133">
      <c r="A8" s="12"/>
      <c r="B8" s="44">
        <v>513</v>
      </c>
      <c r="C8" s="20" t="s">
        <v>21</v>
      </c>
      <c r="D8" s="46">
        <v>6608120</v>
      </c>
      <c r="E8" s="46">
        <v>354</v>
      </c>
      <c r="F8" s="46">
        <v>0</v>
      </c>
      <c r="G8" s="46">
        <v>920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6609394</v>
      </c>
      <c r="O8" s="47">
        <f t="shared" si="1"/>
        <v>74.827846209582461</v>
      </c>
      <c r="P8" s="9"/>
    </row>
    <row r="9" spans="1:133">
      <c r="A9" s="12"/>
      <c r="B9" s="44">
        <v>515</v>
      </c>
      <c r="C9" s="20" t="s">
        <v>22</v>
      </c>
      <c r="D9" s="46">
        <v>1207753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1207753</v>
      </c>
      <c r="O9" s="47">
        <f t="shared" si="1"/>
        <v>13.673501041572321</v>
      </c>
      <c r="P9" s="9"/>
    </row>
    <row r="10" spans="1:133">
      <c r="A10" s="12"/>
      <c r="B10" s="44">
        <v>517</v>
      </c>
      <c r="C10" s="20" t="s">
        <v>23</v>
      </c>
      <c r="D10" s="46">
        <v>288584</v>
      </c>
      <c r="E10" s="46">
        <v>0</v>
      </c>
      <c r="F10" s="46">
        <v>2026974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2315558</v>
      </c>
      <c r="O10" s="47">
        <f t="shared" si="1"/>
        <v>26.215446970383116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19015096</v>
      </c>
      <c r="L11" s="46">
        <v>0</v>
      </c>
      <c r="M11" s="46">
        <v>0</v>
      </c>
      <c r="N11" s="46">
        <f t="shared" si="2"/>
        <v>19015096</v>
      </c>
      <c r="O11" s="47">
        <f t="shared" si="1"/>
        <v>215.27823566705914</v>
      </c>
      <c r="P11" s="9"/>
    </row>
    <row r="12" spans="1:133">
      <c r="A12" s="12"/>
      <c r="B12" s="44">
        <v>519</v>
      </c>
      <c r="C12" s="20" t="s">
        <v>70</v>
      </c>
      <c r="D12" s="46">
        <v>5852266</v>
      </c>
      <c r="E12" s="46">
        <v>0</v>
      </c>
      <c r="F12" s="46">
        <v>0</v>
      </c>
      <c r="G12" s="46">
        <v>30377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5882643</v>
      </c>
      <c r="O12" s="47">
        <f t="shared" si="1"/>
        <v>66.599979621411109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51847969</v>
      </c>
      <c r="E13" s="31">
        <f t="shared" si="3"/>
        <v>421676</v>
      </c>
      <c r="F13" s="31">
        <f t="shared" si="3"/>
        <v>0</v>
      </c>
      <c r="G13" s="31">
        <f t="shared" si="3"/>
        <v>59667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52329312</v>
      </c>
      <c r="O13" s="43">
        <f t="shared" si="1"/>
        <v>592.44307580835073</v>
      </c>
      <c r="P13" s="10"/>
    </row>
    <row r="14" spans="1:133">
      <c r="A14" s="12"/>
      <c r="B14" s="44">
        <v>521</v>
      </c>
      <c r="C14" s="20" t="s">
        <v>27</v>
      </c>
      <c r="D14" s="46">
        <v>36307783</v>
      </c>
      <c r="E14" s="46">
        <v>125454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36433237</v>
      </c>
      <c r="O14" s="47">
        <f t="shared" si="1"/>
        <v>412.4766438728376</v>
      </c>
      <c r="P14" s="9"/>
    </row>
    <row r="15" spans="1:133">
      <c r="A15" s="12"/>
      <c r="B15" s="44">
        <v>522</v>
      </c>
      <c r="C15" s="20" t="s">
        <v>28</v>
      </c>
      <c r="D15" s="46">
        <v>4972739</v>
      </c>
      <c r="E15" s="46">
        <v>0</v>
      </c>
      <c r="F15" s="46">
        <v>0</v>
      </c>
      <c r="G15" s="46">
        <v>34230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5006969</v>
      </c>
      <c r="O15" s="47">
        <f t="shared" si="1"/>
        <v>56.686090480934695</v>
      </c>
      <c r="P15" s="9"/>
    </row>
    <row r="16" spans="1:133">
      <c r="A16" s="12"/>
      <c r="B16" s="44">
        <v>524</v>
      </c>
      <c r="C16" s="20" t="s">
        <v>29</v>
      </c>
      <c r="D16" s="46">
        <v>2428839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2428839</v>
      </c>
      <c r="O16" s="47">
        <f t="shared" si="1"/>
        <v>27.497950819672131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0</v>
      </c>
      <c r="F17" s="46">
        <v>0</v>
      </c>
      <c r="G17" s="46">
        <v>25291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25291</v>
      </c>
      <c r="O17" s="47">
        <f t="shared" si="1"/>
        <v>0.28633049542613892</v>
      </c>
      <c r="P17" s="9"/>
    </row>
    <row r="18" spans="1:16">
      <c r="A18" s="12"/>
      <c r="B18" s="44">
        <v>526</v>
      </c>
      <c r="C18" s="20" t="s">
        <v>31</v>
      </c>
      <c r="D18" s="46">
        <v>8138608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8138608</v>
      </c>
      <c r="O18" s="47">
        <f t="shared" si="1"/>
        <v>92.140748120641248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296222</v>
      </c>
      <c r="F19" s="46">
        <v>0</v>
      </c>
      <c r="G19" s="46">
        <v>146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296368</v>
      </c>
      <c r="O19" s="47">
        <f t="shared" si="1"/>
        <v>3.3553120188388732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8301113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26971046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35272159</v>
      </c>
      <c r="O20" s="43">
        <f t="shared" si="1"/>
        <v>399.33157096277512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12735186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12735186</v>
      </c>
      <c r="O21" s="47">
        <f t="shared" si="1"/>
        <v>144.18062222624764</v>
      </c>
      <c r="P21" s="9"/>
    </row>
    <row r="22" spans="1:16">
      <c r="A22" s="12"/>
      <c r="B22" s="44">
        <v>534</v>
      </c>
      <c r="C22" s="20" t="s">
        <v>71</v>
      </c>
      <c r="D22" s="46">
        <v>2197585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2197585</v>
      </c>
      <c r="O22" s="47">
        <f t="shared" si="1"/>
        <v>24.87982293270537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13151694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13151694</v>
      </c>
      <c r="O23" s="47">
        <f t="shared" si="1"/>
        <v>148.89609183950728</v>
      </c>
      <c r="P23" s="9"/>
    </row>
    <row r="24" spans="1:16">
      <c r="A24" s="12"/>
      <c r="B24" s="44">
        <v>536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29409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29409</v>
      </c>
      <c r="O24" s="47">
        <f t="shared" si="1"/>
        <v>0.33295217824472423</v>
      </c>
      <c r="P24" s="9"/>
    </row>
    <row r="25" spans="1:16">
      <c r="A25" s="12"/>
      <c r="B25" s="44">
        <v>538</v>
      </c>
      <c r="C25" s="20" t="s">
        <v>73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1054757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1054757</v>
      </c>
      <c r="O25" s="47">
        <f t="shared" si="1"/>
        <v>11.94136627117109</v>
      </c>
      <c r="P25" s="9"/>
    </row>
    <row r="26" spans="1:16">
      <c r="A26" s="12"/>
      <c r="B26" s="44">
        <v>539</v>
      </c>
      <c r="C26" s="20" t="s">
        <v>38</v>
      </c>
      <c r="D26" s="46">
        <v>6103528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6103528</v>
      </c>
      <c r="O26" s="47">
        <f t="shared" si="1"/>
        <v>69.100715514899008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SUM(D28:D28)</f>
        <v>731407</v>
      </c>
      <c r="E27" s="31">
        <f t="shared" si="7"/>
        <v>2009416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8" si="8">SUM(D27:M27)</f>
        <v>2740823</v>
      </c>
      <c r="O27" s="43">
        <f t="shared" si="1"/>
        <v>31.0300584186215</v>
      </c>
      <c r="P27" s="10"/>
    </row>
    <row r="28" spans="1:16">
      <c r="A28" s="12"/>
      <c r="B28" s="44">
        <v>541</v>
      </c>
      <c r="C28" s="20" t="s">
        <v>74</v>
      </c>
      <c r="D28" s="46">
        <v>731407</v>
      </c>
      <c r="E28" s="46">
        <v>2009416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2740823</v>
      </c>
      <c r="O28" s="47">
        <f t="shared" si="1"/>
        <v>31.0300584186215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SUM(D30:D31)</f>
        <v>527786</v>
      </c>
      <c r="E29" s="31">
        <f t="shared" si="9"/>
        <v>1454932</v>
      </c>
      <c r="F29" s="31">
        <f t="shared" si="9"/>
        <v>0</v>
      </c>
      <c r="G29" s="31">
        <f t="shared" si="9"/>
        <v>1424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1984142</v>
      </c>
      <c r="O29" s="43">
        <f t="shared" si="1"/>
        <v>22.463341182863871</v>
      </c>
      <c r="P29" s="10"/>
    </row>
    <row r="30" spans="1:16">
      <c r="A30" s="13"/>
      <c r="B30" s="45">
        <v>552</v>
      </c>
      <c r="C30" s="21" t="s">
        <v>42</v>
      </c>
      <c r="D30" s="46">
        <v>527786</v>
      </c>
      <c r="E30" s="46">
        <v>419959</v>
      </c>
      <c r="F30" s="46">
        <v>0</v>
      </c>
      <c r="G30" s="46">
        <v>716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948461</v>
      </c>
      <c r="O30" s="47">
        <f t="shared" si="1"/>
        <v>10.737942668236572</v>
      </c>
      <c r="P30" s="9"/>
    </row>
    <row r="31" spans="1:16">
      <c r="A31" s="13"/>
      <c r="B31" s="45">
        <v>554</v>
      </c>
      <c r="C31" s="21" t="s">
        <v>43</v>
      </c>
      <c r="D31" s="46">
        <v>0</v>
      </c>
      <c r="E31" s="46">
        <v>1034973</v>
      </c>
      <c r="F31" s="46">
        <v>0</v>
      </c>
      <c r="G31" s="46">
        <v>708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1035681</v>
      </c>
      <c r="O31" s="47">
        <f t="shared" si="1"/>
        <v>11.725398514627297</v>
      </c>
      <c r="P31" s="9"/>
    </row>
    <row r="32" spans="1:16" ht="15.75">
      <c r="A32" s="28" t="s">
        <v>44</v>
      </c>
      <c r="B32" s="29"/>
      <c r="C32" s="30"/>
      <c r="D32" s="31">
        <f t="shared" ref="D32:M32" si="10">SUM(D33:D35)</f>
        <v>11983924</v>
      </c>
      <c r="E32" s="31">
        <f t="shared" si="10"/>
        <v>64883</v>
      </c>
      <c r="F32" s="31">
        <f t="shared" si="10"/>
        <v>0</v>
      </c>
      <c r="G32" s="31">
        <f t="shared" si="10"/>
        <v>1115023</v>
      </c>
      <c r="H32" s="31">
        <f t="shared" si="10"/>
        <v>0</v>
      </c>
      <c r="I32" s="31">
        <f t="shared" si="10"/>
        <v>3744178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8"/>
        <v>16908008</v>
      </c>
      <c r="O32" s="43">
        <f t="shared" si="1"/>
        <v>191.42296893397338</v>
      </c>
      <c r="P32" s="9"/>
    </row>
    <row r="33" spans="1:119">
      <c r="A33" s="12"/>
      <c r="B33" s="44">
        <v>571</v>
      </c>
      <c r="C33" s="20" t="s">
        <v>45</v>
      </c>
      <c r="D33" s="46">
        <v>827372</v>
      </c>
      <c r="E33" s="46">
        <v>64883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892255</v>
      </c>
      <c r="O33" s="47">
        <f t="shared" si="1"/>
        <v>10.101609908522779</v>
      </c>
      <c r="P33" s="9"/>
    </row>
    <row r="34" spans="1:119">
      <c r="A34" s="12"/>
      <c r="B34" s="44">
        <v>572</v>
      </c>
      <c r="C34" s="20" t="s">
        <v>75</v>
      </c>
      <c r="D34" s="46">
        <v>11049263</v>
      </c>
      <c r="E34" s="46">
        <v>0</v>
      </c>
      <c r="F34" s="46">
        <v>0</v>
      </c>
      <c r="G34" s="46">
        <v>29010</v>
      </c>
      <c r="H34" s="46">
        <v>0</v>
      </c>
      <c r="I34" s="46">
        <v>3744178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14822451</v>
      </c>
      <c r="O34" s="47">
        <f t="shared" si="1"/>
        <v>167.8114640883978</v>
      </c>
      <c r="P34" s="9"/>
    </row>
    <row r="35" spans="1:119">
      <c r="A35" s="12"/>
      <c r="B35" s="44">
        <v>573</v>
      </c>
      <c r="C35" s="20" t="s">
        <v>47</v>
      </c>
      <c r="D35" s="46">
        <v>107289</v>
      </c>
      <c r="E35" s="46">
        <v>0</v>
      </c>
      <c r="F35" s="46">
        <v>0</v>
      </c>
      <c r="G35" s="46">
        <v>1086013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1193302</v>
      </c>
      <c r="O35" s="47">
        <f t="shared" si="1"/>
        <v>13.509894937052803</v>
      </c>
      <c r="P35" s="9"/>
    </row>
    <row r="36" spans="1:119" ht="15.75">
      <c r="A36" s="28" t="s">
        <v>76</v>
      </c>
      <c r="B36" s="29"/>
      <c r="C36" s="30"/>
      <c r="D36" s="31">
        <f t="shared" ref="D36:M36" si="11">SUM(D37:D37)</f>
        <v>1740275</v>
      </c>
      <c r="E36" s="31">
        <f t="shared" si="11"/>
        <v>1588832</v>
      </c>
      <c r="F36" s="31">
        <f t="shared" si="11"/>
        <v>1028140</v>
      </c>
      <c r="G36" s="31">
        <f t="shared" si="11"/>
        <v>0</v>
      </c>
      <c r="H36" s="31">
        <f t="shared" si="11"/>
        <v>0</v>
      </c>
      <c r="I36" s="31">
        <f t="shared" si="11"/>
        <v>2408587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8"/>
        <v>6765834</v>
      </c>
      <c r="O36" s="43">
        <f t="shared" si="1"/>
        <v>76.598972013404577</v>
      </c>
      <c r="P36" s="9"/>
    </row>
    <row r="37" spans="1:119" ht="15.75" thickBot="1">
      <c r="A37" s="12"/>
      <c r="B37" s="44">
        <v>581</v>
      </c>
      <c r="C37" s="20" t="s">
        <v>77</v>
      </c>
      <c r="D37" s="46">
        <v>1740275</v>
      </c>
      <c r="E37" s="46">
        <v>1588832</v>
      </c>
      <c r="F37" s="46">
        <v>1028140</v>
      </c>
      <c r="G37" s="46">
        <v>0</v>
      </c>
      <c r="H37" s="46">
        <v>0</v>
      </c>
      <c r="I37" s="46">
        <v>2408587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6765834</v>
      </c>
      <c r="O37" s="47">
        <f t="shared" si="1"/>
        <v>76.598972013404577</v>
      </c>
      <c r="P37" s="9"/>
    </row>
    <row r="38" spans="1:119" ht="16.5" thickBot="1">
      <c r="A38" s="14" t="s">
        <v>10</v>
      </c>
      <c r="B38" s="23"/>
      <c r="C38" s="22"/>
      <c r="D38" s="15">
        <f>SUM(D5,D13,D20,D27,D29,D32,D36)</f>
        <v>91598952</v>
      </c>
      <c r="E38" s="15">
        <f t="shared" ref="E38:M38" si="12">SUM(E5,E13,E20,E27,E29,E32,E36)</f>
        <v>5540093</v>
      </c>
      <c r="F38" s="15">
        <f t="shared" si="12"/>
        <v>3055114</v>
      </c>
      <c r="G38" s="15">
        <f t="shared" si="12"/>
        <v>1207411</v>
      </c>
      <c r="H38" s="15">
        <f t="shared" si="12"/>
        <v>0</v>
      </c>
      <c r="I38" s="15">
        <f t="shared" si="12"/>
        <v>33123811</v>
      </c>
      <c r="J38" s="15">
        <f t="shared" si="12"/>
        <v>0</v>
      </c>
      <c r="K38" s="15">
        <f t="shared" si="12"/>
        <v>19015096</v>
      </c>
      <c r="L38" s="15">
        <f t="shared" si="12"/>
        <v>0</v>
      </c>
      <c r="M38" s="15">
        <f t="shared" si="12"/>
        <v>0</v>
      </c>
      <c r="N38" s="15">
        <f t="shared" si="8"/>
        <v>153540477</v>
      </c>
      <c r="O38" s="37">
        <f t="shared" si="1"/>
        <v>1738.2990331491712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84</v>
      </c>
      <c r="M40" s="93"/>
      <c r="N40" s="93"/>
      <c r="O40" s="41">
        <v>88328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54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15070990</v>
      </c>
      <c r="E5" s="26">
        <f t="shared" si="0"/>
        <v>59</v>
      </c>
      <c r="F5" s="26">
        <f t="shared" si="0"/>
        <v>2026295</v>
      </c>
      <c r="G5" s="26">
        <f t="shared" si="0"/>
        <v>1157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16618772</v>
      </c>
      <c r="L5" s="26">
        <f t="shared" si="0"/>
        <v>0</v>
      </c>
      <c r="M5" s="26">
        <f t="shared" si="0"/>
        <v>0</v>
      </c>
      <c r="N5" s="27">
        <f>SUM(D5:M5)</f>
        <v>33717273</v>
      </c>
      <c r="O5" s="32">
        <f t="shared" ref="O5:O37" si="1">(N5/O$39)</f>
        <v>385.35787921733566</v>
      </c>
      <c r="P5" s="6"/>
    </row>
    <row r="6" spans="1:133">
      <c r="A6" s="12"/>
      <c r="B6" s="44">
        <v>511</v>
      </c>
      <c r="C6" s="20" t="s">
        <v>19</v>
      </c>
      <c r="D6" s="46">
        <v>547732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547732</v>
      </c>
      <c r="O6" s="47">
        <f t="shared" si="1"/>
        <v>6.2600804608210661</v>
      </c>
      <c r="P6" s="9"/>
    </row>
    <row r="7" spans="1:133">
      <c r="A7" s="12"/>
      <c r="B7" s="44">
        <v>512</v>
      </c>
      <c r="C7" s="20" t="s">
        <v>20</v>
      </c>
      <c r="D7" s="46">
        <v>1763035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1763035</v>
      </c>
      <c r="O7" s="47">
        <f t="shared" si="1"/>
        <v>20.149892566517327</v>
      </c>
      <c r="P7" s="9"/>
    </row>
    <row r="8" spans="1:133">
      <c r="A8" s="12"/>
      <c r="B8" s="44">
        <v>513</v>
      </c>
      <c r="C8" s="20" t="s">
        <v>21</v>
      </c>
      <c r="D8" s="46">
        <v>5889774</v>
      </c>
      <c r="E8" s="46">
        <v>59</v>
      </c>
      <c r="F8" s="46">
        <v>0</v>
      </c>
      <c r="G8" s="46">
        <v>880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5890713</v>
      </c>
      <c r="O8" s="47">
        <f t="shared" si="1"/>
        <v>67.325512023406787</v>
      </c>
      <c r="P8" s="9"/>
    </row>
    <row r="9" spans="1:133">
      <c r="A9" s="12"/>
      <c r="B9" s="44">
        <v>515</v>
      </c>
      <c r="C9" s="20" t="s">
        <v>22</v>
      </c>
      <c r="D9" s="46">
        <v>1147824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1147824</v>
      </c>
      <c r="O9" s="47">
        <f t="shared" si="1"/>
        <v>13.118588278321294</v>
      </c>
      <c r="P9" s="9"/>
    </row>
    <row r="10" spans="1:133">
      <c r="A10" s="12"/>
      <c r="B10" s="44">
        <v>517</v>
      </c>
      <c r="C10" s="20" t="s">
        <v>23</v>
      </c>
      <c r="D10" s="46">
        <v>479845</v>
      </c>
      <c r="E10" s="46">
        <v>0</v>
      </c>
      <c r="F10" s="46">
        <v>2026295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2506140</v>
      </c>
      <c r="O10" s="47">
        <f t="shared" si="1"/>
        <v>28.642909390143551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16618772</v>
      </c>
      <c r="L11" s="46">
        <v>0</v>
      </c>
      <c r="M11" s="46">
        <v>0</v>
      </c>
      <c r="N11" s="46">
        <f t="shared" si="2"/>
        <v>16618772</v>
      </c>
      <c r="O11" s="47">
        <f t="shared" si="1"/>
        <v>189.93750571454694</v>
      </c>
      <c r="P11" s="9"/>
    </row>
    <row r="12" spans="1:133">
      <c r="A12" s="12"/>
      <c r="B12" s="44">
        <v>519</v>
      </c>
      <c r="C12" s="20" t="s">
        <v>70</v>
      </c>
      <c r="D12" s="46">
        <v>5242780</v>
      </c>
      <c r="E12" s="46">
        <v>0</v>
      </c>
      <c r="F12" s="46">
        <v>0</v>
      </c>
      <c r="G12" s="46">
        <v>277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5243057</v>
      </c>
      <c r="O12" s="47">
        <f t="shared" si="1"/>
        <v>59.923390783578675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51405566</v>
      </c>
      <c r="E13" s="31">
        <f t="shared" si="3"/>
        <v>384341</v>
      </c>
      <c r="F13" s="31">
        <f t="shared" si="3"/>
        <v>0</v>
      </c>
      <c r="G13" s="31">
        <f t="shared" si="3"/>
        <v>1388724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9" si="4">SUM(D13:M13)</f>
        <v>53178631</v>
      </c>
      <c r="O13" s="43">
        <f t="shared" si="1"/>
        <v>607.78356724878847</v>
      </c>
      <c r="P13" s="10"/>
    </row>
    <row r="14" spans="1:133">
      <c r="A14" s="12"/>
      <c r="B14" s="44">
        <v>521</v>
      </c>
      <c r="C14" s="20" t="s">
        <v>27</v>
      </c>
      <c r="D14" s="46">
        <v>36180904</v>
      </c>
      <c r="E14" s="46">
        <v>138877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36319781</v>
      </c>
      <c r="O14" s="47">
        <f t="shared" si="1"/>
        <v>415.10218752857276</v>
      </c>
      <c r="P14" s="9"/>
    </row>
    <row r="15" spans="1:133">
      <c r="A15" s="12"/>
      <c r="B15" s="44">
        <v>522</v>
      </c>
      <c r="C15" s="20" t="s">
        <v>28</v>
      </c>
      <c r="D15" s="46">
        <v>5016910</v>
      </c>
      <c r="E15" s="46">
        <v>0</v>
      </c>
      <c r="F15" s="46">
        <v>0</v>
      </c>
      <c r="G15" s="46">
        <v>1240806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6257716</v>
      </c>
      <c r="O15" s="47">
        <f t="shared" si="1"/>
        <v>71.520023772515316</v>
      </c>
      <c r="P15" s="9"/>
    </row>
    <row r="16" spans="1:133">
      <c r="A16" s="12"/>
      <c r="B16" s="44">
        <v>524</v>
      </c>
      <c r="C16" s="20" t="s">
        <v>29</v>
      </c>
      <c r="D16" s="46">
        <v>2354490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2354490</v>
      </c>
      <c r="O16" s="47">
        <f t="shared" si="1"/>
        <v>26.909687299990857</v>
      </c>
      <c r="P16" s="9"/>
    </row>
    <row r="17" spans="1:16">
      <c r="A17" s="12"/>
      <c r="B17" s="44">
        <v>526</v>
      </c>
      <c r="C17" s="20" t="s">
        <v>31</v>
      </c>
      <c r="D17" s="46">
        <v>7853262</v>
      </c>
      <c r="E17" s="46">
        <v>0</v>
      </c>
      <c r="F17" s="46">
        <v>0</v>
      </c>
      <c r="G17" s="46">
        <v>147782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8001044</v>
      </c>
      <c r="O17" s="47">
        <f t="shared" si="1"/>
        <v>91.44468318551705</v>
      </c>
      <c r="P17" s="9"/>
    </row>
    <row r="18" spans="1:16">
      <c r="A18" s="12"/>
      <c r="B18" s="44">
        <v>529</v>
      </c>
      <c r="C18" s="20" t="s">
        <v>32</v>
      </c>
      <c r="D18" s="46">
        <v>0</v>
      </c>
      <c r="E18" s="46">
        <v>245464</v>
      </c>
      <c r="F18" s="46">
        <v>0</v>
      </c>
      <c r="G18" s="46">
        <v>136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245600</v>
      </c>
      <c r="O18" s="47">
        <f t="shared" si="1"/>
        <v>2.8069854621925572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SUM(D20:D25)</f>
        <v>9269321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25452164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34721485</v>
      </c>
      <c r="O19" s="43">
        <f t="shared" si="1"/>
        <v>396.83511246228397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12109874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12109874</v>
      </c>
      <c r="O20" s="47">
        <f t="shared" si="1"/>
        <v>138.40488708055224</v>
      </c>
      <c r="P20" s="9"/>
    </row>
    <row r="21" spans="1:16">
      <c r="A21" s="12"/>
      <c r="B21" s="44">
        <v>534</v>
      </c>
      <c r="C21" s="20" t="s">
        <v>71</v>
      </c>
      <c r="D21" s="46">
        <v>2214283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2214283</v>
      </c>
      <c r="O21" s="47">
        <f t="shared" si="1"/>
        <v>25.307248331352291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12334491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12334491</v>
      </c>
      <c r="O22" s="47">
        <f t="shared" si="1"/>
        <v>140.97205586541099</v>
      </c>
      <c r="P22" s="9"/>
    </row>
    <row r="23" spans="1:16">
      <c r="A23" s="12"/>
      <c r="B23" s="44">
        <v>536</v>
      </c>
      <c r="C23" s="20" t="s">
        <v>72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26491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26491</v>
      </c>
      <c r="O23" s="47">
        <f t="shared" si="1"/>
        <v>0.30276812654292767</v>
      </c>
      <c r="P23" s="9"/>
    </row>
    <row r="24" spans="1:16">
      <c r="A24" s="12"/>
      <c r="B24" s="44">
        <v>538</v>
      </c>
      <c r="C24" s="20" t="s">
        <v>73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981308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981308</v>
      </c>
      <c r="O24" s="47">
        <f t="shared" si="1"/>
        <v>11.215461278229862</v>
      </c>
      <c r="P24" s="9"/>
    </row>
    <row r="25" spans="1:16">
      <c r="A25" s="12"/>
      <c r="B25" s="44">
        <v>539</v>
      </c>
      <c r="C25" s="20" t="s">
        <v>38</v>
      </c>
      <c r="D25" s="46">
        <v>7055038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7055038</v>
      </c>
      <c r="O25" s="47">
        <f t="shared" si="1"/>
        <v>80.632691780195671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703439</v>
      </c>
      <c r="E26" s="31">
        <f t="shared" si="7"/>
        <v>1786982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7" si="8">SUM(D26:M26)</f>
        <v>2490421</v>
      </c>
      <c r="O26" s="43">
        <f t="shared" si="1"/>
        <v>28.463255463106886</v>
      </c>
      <c r="P26" s="10"/>
    </row>
    <row r="27" spans="1:16">
      <c r="A27" s="12"/>
      <c r="B27" s="44">
        <v>541</v>
      </c>
      <c r="C27" s="20" t="s">
        <v>74</v>
      </c>
      <c r="D27" s="46">
        <v>703439</v>
      </c>
      <c r="E27" s="46">
        <v>1786982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2490421</v>
      </c>
      <c r="O27" s="47">
        <f t="shared" si="1"/>
        <v>28.463255463106886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SUM(D29:D30)</f>
        <v>481636</v>
      </c>
      <c r="E28" s="31">
        <f t="shared" si="9"/>
        <v>1141513</v>
      </c>
      <c r="F28" s="31">
        <f t="shared" si="9"/>
        <v>0</v>
      </c>
      <c r="G28" s="31">
        <f t="shared" si="9"/>
        <v>1875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1625024</v>
      </c>
      <c r="O28" s="43">
        <f t="shared" si="1"/>
        <v>18.572551888086313</v>
      </c>
      <c r="P28" s="10"/>
    </row>
    <row r="29" spans="1:16">
      <c r="A29" s="13"/>
      <c r="B29" s="45">
        <v>552</v>
      </c>
      <c r="C29" s="21" t="s">
        <v>42</v>
      </c>
      <c r="D29" s="46">
        <v>481636</v>
      </c>
      <c r="E29" s="46">
        <v>264442</v>
      </c>
      <c r="F29" s="46">
        <v>0</v>
      </c>
      <c r="G29" s="46">
        <v>470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746548</v>
      </c>
      <c r="O29" s="47">
        <f t="shared" si="1"/>
        <v>8.5323671939288648</v>
      </c>
      <c r="P29" s="9"/>
    </row>
    <row r="30" spans="1:16">
      <c r="A30" s="13"/>
      <c r="B30" s="45">
        <v>554</v>
      </c>
      <c r="C30" s="21" t="s">
        <v>43</v>
      </c>
      <c r="D30" s="46">
        <v>0</v>
      </c>
      <c r="E30" s="46">
        <v>877071</v>
      </c>
      <c r="F30" s="46">
        <v>0</v>
      </c>
      <c r="G30" s="46">
        <v>1405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878476</v>
      </c>
      <c r="O30" s="47">
        <f t="shared" si="1"/>
        <v>10.040184694157448</v>
      </c>
      <c r="P30" s="9"/>
    </row>
    <row r="31" spans="1:16" ht="15.75">
      <c r="A31" s="28" t="s">
        <v>44</v>
      </c>
      <c r="B31" s="29"/>
      <c r="C31" s="30"/>
      <c r="D31" s="31">
        <f t="shared" ref="D31:M31" si="10">SUM(D32:D34)</f>
        <v>11473715</v>
      </c>
      <c r="E31" s="31">
        <f t="shared" si="10"/>
        <v>60747</v>
      </c>
      <c r="F31" s="31">
        <f t="shared" si="10"/>
        <v>0</v>
      </c>
      <c r="G31" s="31">
        <f t="shared" si="10"/>
        <v>79588</v>
      </c>
      <c r="H31" s="31">
        <f t="shared" si="10"/>
        <v>0</v>
      </c>
      <c r="I31" s="31">
        <f t="shared" si="10"/>
        <v>3894198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8"/>
        <v>15508248</v>
      </c>
      <c r="O31" s="43">
        <f t="shared" si="1"/>
        <v>177.2452226387492</v>
      </c>
      <c r="P31" s="9"/>
    </row>
    <row r="32" spans="1:16">
      <c r="A32" s="12"/>
      <c r="B32" s="44">
        <v>571</v>
      </c>
      <c r="C32" s="20" t="s">
        <v>45</v>
      </c>
      <c r="D32" s="46">
        <v>823525</v>
      </c>
      <c r="E32" s="46">
        <v>60747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884272</v>
      </c>
      <c r="O32" s="47">
        <f t="shared" si="1"/>
        <v>10.106427722410167</v>
      </c>
      <c r="P32" s="9"/>
    </row>
    <row r="33" spans="1:119">
      <c r="A33" s="12"/>
      <c r="B33" s="44">
        <v>572</v>
      </c>
      <c r="C33" s="20" t="s">
        <v>75</v>
      </c>
      <c r="D33" s="46">
        <v>10593554</v>
      </c>
      <c r="E33" s="46">
        <v>0</v>
      </c>
      <c r="F33" s="46">
        <v>0</v>
      </c>
      <c r="G33" s="46">
        <v>29497</v>
      </c>
      <c r="H33" s="46">
        <v>0</v>
      </c>
      <c r="I33" s="46">
        <v>3894198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14517249</v>
      </c>
      <c r="O33" s="47">
        <f t="shared" si="1"/>
        <v>165.91900201152052</v>
      </c>
      <c r="P33" s="9"/>
    </row>
    <row r="34" spans="1:119">
      <c r="A34" s="12"/>
      <c r="B34" s="44">
        <v>573</v>
      </c>
      <c r="C34" s="20" t="s">
        <v>47</v>
      </c>
      <c r="D34" s="46">
        <v>56636</v>
      </c>
      <c r="E34" s="46">
        <v>0</v>
      </c>
      <c r="F34" s="46">
        <v>0</v>
      </c>
      <c r="G34" s="46">
        <v>50091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106727</v>
      </c>
      <c r="O34" s="47">
        <f t="shared" si="1"/>
        <v>1.2197929048185059</v>
      </c>
      <c r="P34" s="9"/>
    </row>
    <row r="35" spans="1:119" ht="15.75">
      <c r="A35" s="28" t="s">
        <v>76</v>
      </c>
      <c r="B35" s="29"/>
      <c r="C35" s="30"/>
      <c r="D35" s="31">
        <f t="shared" ref="D35:M35" si="11">SUM(D36:D36)</f>
        <v>1716899</v>
      </c>
      <c r="E35" s="31">
        <f t="shared" si="11"/>
        <v>852652</v>
      </c>
      <c r="F35" s="31">
        <f t="shared" si="11"/>
        <v>128140</v>
      </c>
      <c r="G35" s="31">
        <f t="shared" si="11"/>
        <v>0</v>
      </c>
      <c r="H35" s="31">
        <f t="shared" si="11"/>
        <v>0</v>
      </c>
      <c r="I35" s="31">
        <f t="shared" si="11"/>
        <v>2972961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8"/>
        <v>5670652</v>
      </c>
      <c r="O35" s="43">
        <f t="shared" si="1"/>
        <v>64.810414190362991</v>
      </c>
      <c r="P35" s="9"/>
    </row>
    <row r="36" spans="1:119" ht="15.75" thickBot="1">
      <c r="A36" s="12"/>
      <c r="B36" s="44">
        <v>581</v>
      </c>
      <c r="C36" s="20" t="s">
        <v>77</v>
      </c>
      <c r="D36" s="46">
        <v>1716899</v>
      </c>
      <c r="E36" s="46">
        <v>852652</v>
      </c>
      <c r="F36" s="46">
        <v>128140</v>
      </c>
      <c r="G36" s="46">
        <v>0</v>
      </c>
      <c r="H36" s="46">
        <v>0</v>
      </c>
      <c r="I36" s="46">
        <v>2972961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5670652</v>
      </c>
      <c r="O36" s="47">
        <f t="shared" si="1"/>
        <v>64.810414190362991</v>
      </c>
      <c r="P36" s="9"/>
    </row>
    <row r="37" spans="1:119" ht="16.5" thickBot="1">
      <c r="A37" s="14" t="s">
        <v>10</v>
      </c>
      <c r="B37" s="23"/>
      <c r="C37" s="22"/>
      <c r="D37" s="15">
        <f>SUM(D5,D13,D19,D26,D28,D31,D35)</f>
        <v>90121566</v>
      </c>
      <c r="E37" s="15">
        <f t="shared" ref="E37:M37" si="12">SUM(E5,E13,E19,E26,E28,E31,E35)</f>
        <v>4226294</v>
      </c>
      <c r="F37" s="15">
        <f t="shared" si="12"/>
        <v>2154435</v>
      </c>
      <c r="G37" s="15">
        <f t="shared" si="12"/>
        <v>1471344</v>
      </c>
      <c r="H37" s="15">
        <f t="shared" si="12"/>
        <v>0</v>
      </c>
      <c r="I37" s="15">
        <f t="shared" si="12"/>
        <v>32319323</v>
      </c>
      <c r="J37" s="15">
        <f t="shared" si="12"/>
        <v>0</v>
      </c>
      <c r="K37" s="15">
        <f t="shared" si="12"/>
        <v>16618772</v>
      </c>
      <c r="L37" s="15">
        <f t="shared" si="12"/>
        <v>0</v>
      </c>
      <c r="M37" s="15">
        <f t="shared" si="12"/>
        <v>0</v>
      </c>
      <c r="N37" s="15">
        <f t="shared" si="8"/>
        <v>146911734</v>
      </c>
      <c r="O37" s="37">
        <f t="shared" si="1"/>
        <v>1679.0680031087136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80</v>
      </c>
      <c r="M39" s="93"/>
      <c r="N39" s="93"/>
      <c r="O39" s="41">
        <v>87496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54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33</vt:i4>
      </vt:variant>
    </vt:vector>
  </HeadingPairs>
  <TitlesOfParts>
    <vt:vector size="50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2024-07-31T17:55:01Z</cp:lastPrinted>
  <dcterms:created xsi:type="dcterms:W3CDTF">2000-08-31T21:26:31Z</dcterms:created>
  <dcterms:modified xsi:type="dcterms:W3CDTF">2024-07-31T17:55:03Z</dcterms:modified>
</cp:coreProperties>
</file>