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8" documentId="11_B1A0D8F8A352FB6C72CEB2403626A27AB7168D0A" xr6:coauthVersionLast="47" xr6:coauthVersionMax="47" xr10:uidLastSave="{D9C21C1C-0508-4362-A12E-0837251FE688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7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'2007'!$A$1:$O$45</definedName>
    <definedName name="_xlnm.Print_Area" localSheetId="15">'2008'!$A$1:$O$45</definedName>
    <definedName name="_xlnm.Print_Area" localSheetId="14">'2009'!$A$1:$O$45</definedName>
    <definedName name="_xlnm.Print_Area" localSheetId="13">'2010'!$A$1:$O$45</definedName>
    <definedName name="_xlnm.Print_Area" localSheetId="12">'2011'!$A$1:$O$45</definedName>
    <definedName name="_xlnm.Print_Area" localSheetId="11">'2012'!$A$1:$O$44</definedName>
    <definedName name="_xlnm.Print_Area" localSheetId="10">'2013'!$A$1:$O$43</definedName>
    <definedName name="_xlnm.Print_Area" localSheetId="9">'2014'!$A$1:$O$43</definedName>
    <definedName name="_xlnm.Print_Area" localSheetId="8">'2015'!$A$1:$O$39</definedName>
    <definedName name="_xlnm.Print_Area" localSheetId="7">'2016'!$A$1:$O$39</definedName>
    <definedName name="_xlnm.Print_Area" localSheetId="6">'2017'!$A$1:$O$40</definedName>
    <definedName name="_xlnm.Print_Area" localSheetId="5">'2018'!$A$1:$O$40</definedName>
    <definedName name="_xlnm.Print_Area" localSheetId="4">'2019'!$A$1:$O$40</definedName>
    <definedName name="_xlnm.Print_Area" localSheetId="3">'2020'!$A$1:$O$40</definedName>
    <definedName name="_xlnm.Print_Area" localSheetId="2">'2021'!$A$1:$P$39</definedName>
    <definedName name="_xlnm.Print_Area" localSheetId="1">'2022'!$A$1:$P$39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50" l="1"/>
  <c r="F34" i="50"/>
  <c r="G34" i="50"/>
  <c r="H34" i="50"/>
  <c r="I34" i="50"/>
  <c r="J34" i="50"/>
  <c r="K34" i="50"/>
  <c r="L34" i="50"/>
  <c r="M34" i="50"/>
  <c r="N34" i="50"/>
  <c r="D34" i="50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8" i="50" l="1"/>
  <c r="P28" i="50" s="1"/>
  <c r="O19" i="50"/>
  <c r="P19" i="50" s="1"/>
  <c r="O22" i="50"/>
  <c r="P22" i="50" s="1"/>
  <c r="O31" i="50"/>
  <c r="P31" i="50" s="1"/>
  <c r="O26" i="50"/>
  <c r="P26" i="50" s="1"/>
  <c r="O24" i="50"/>
  <c r="P24" i="50" s="1"/>
  <c r="O13" i="50"/>
  <c r="P13" i="50" s="1"/>
  <c r="O5" i="50"/>
  <c r="P5" i="50" s="1"/>
  <c r="O34" i="49"/>
  <c r="P34" i="49" s="1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M35" i="49" s="1"/>
  <c r="L5" i="49"/>
  <c r="L35" i="49" s="1"/>
  <c r="K5" i="49"/>
  <c r="J5" i="49"/>
  <c r="I5" i="49"/>
  <c r="H5" i="49"/>
  <c r="G5" i="49"/>
  <c r="F5" i="49"/>
  <c r="E5" i="49"/>
  <c r="D5" i="49"/>
  <c r="O34" i="50" l="1"/>
  <c r="P34" i="50" s="1"/>
  <c r="D35" i="49"/>
  <c r="H35" i="49"/>
  <c r="E35" i="49"/>
  <c r="I35" i="49"/>
  <c r="J35" i="49"/>
  <c r="N35" i="49"/>
  <c r="F35" i="49"/>
  <c r="G35" i="49"/>
  <c r="K35" i="49"/>
  <c r="O32" i="49"/>
  <c r="P32" i="49" s="1"/>
  <c r="O29" i="49"/>
  <c r="P29" i="49" s="1"/>
  <c r="O27" i="49"/>
  <c r="P27" i="49" s="1"/>
  <c r="O25" i="49"/>
  <c r="P25" i="49" s="1"/>
  <c r="O23" i="49"/>
  <c r="P23" i="49" s="1"/>
  <c r="O19" i="49"/>
  <c r="P19" i="49" s="1"/>
  <c r="O13" i="49"/>
  <c r="P13" i="49" s="1"/>
  <c r="O5" i="49"/>
  <c r="P5" i="49" s="1"/>
  <c r="O34" i="48"/>
  <c r="P34" i="48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/>
  <c r="O30" i="48"/>
  <c r="P30" i="48" s="1"/>
  <c r="N29" i="48"/>
  <c r="M29" i="48"/>
  <c r="L29" i="48"/>
  <c r="K29" i="48"/>
  <c r="J29" i="48"/>
  <c r="O29" i="48" s="1"/>
  <c r="P29" i="48" s="1"/>
  <c r="I29" i="48"/>
  <c r="H29" i="48"/>
  <c r="G29" i="48"/>
  <c r="F29" i="48"/>
  <c r="E29" i="48"/>
  <c r="D29" i="48"/>
  <c r="O28" i="48"/>
  <c r="P28" i="48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H35" i="48" s="1"/>
  <c r="G23" i="48"/>
  <c r="F23" i="48"/>
  <c r="E23" i="48"/>
  <c r="D23" i="48"/>
  <c r="O22" i="48"/>
  <c r="P22" i="48" s="1"/>
  <c r="O21" i="48"/>
  <c r="P21" i="48" s="1"/>
  <c r="O20" i="48"/>
  <c r="P20" i="48"/>
  <c r="N19" i="48"/>
  <c r="M19" i="48"/>
  <c r="L19" i="48"/>
  <c r="K19" i="48"/>
  <c r="J19" i="48"/>
  <c r="I19" i="48"/>
  <c r="H19" i="48"/>
  <c r="G19" i="48"/>
  <c r="F19" i="48"/>
  <c r="F35" i="48" s="1"/>
  <c r="E19" i="48"/>
  <c r="D19" i="48"/>
  <c r="O18" i="48"/>
  <c r="P18" i="48" s="1"/>
  <c r="O17" i="48"/>
  <c r="P17" i="48" s="1"/>
  <c r="O16" i="48"/>
  <c r="P16" i="48"/>
  <c r="O15" i="48"/>
  <c r="P15" i="48" s="1"/>
  <c r="O14" i="48"/>
  <c r="P14" i="48"/>
  <c r="N13" i="48"/>
  <c r="M13" i="48"/>
  <c r="L13" i="48"/>
  <c r="K13" i="48"/>
  <c r="J13" i="48"/>
  <c r="I13" i="48"/>
  <c r="H13" i="48"/>
  <c r="G13" i="48"/>
  <c r="F13" i="48"/>
  <c r="E13" i="48"/>
  <c r="D13" i="48"/>
  <c r="O13" i="48" s="1"/>
  <c r="P13" i="48" s="1"/>
  <c r="O12" i="48"/>
  <c r="P12" i="48" s="1"/>
  <c r="O11" i="48"/>
  <c r="P11" i="48" s="1"/>
  <c r="O10" i="48"/>
  <c r="P10" i="48"/>
  <c r="O9" i="48"/>
  <c r="P9" i="48" s="1"/>
  <c r="O8" i="48"/>
  <c r="P8" i="48" s="1"/>
  <c r="O7" i="48"/>
  <c r="P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N35" i="47"/>
  <c r="O35" i="47" s="1"/>
  <c r="N34" i="47"/>
  <c r="O34" i="47" s="1"/>
  <c r="M33" i="47"/>
  <c r="L33" i="47"/>
  <c r="K33" i="47"/>
  <c r="J33" i="47"/>
  <c r="I33" i="47"/>
  <c r="H33" i="47"/>
  <c r="G33" i="47"/>
  <c r="F33" i="47"/>
  <c r="E33" i="47"/>
  <c r="D33" i="47"/>
  <c r="N32" i="47"/>
  <c r="O32" i="47" s="1"/>
  <c r="N31" i="47"/>
  <c r="O31" i="47"/>
  <c r="M30" i="47"/>
  <c r="L30" i="47"/>
  <c r="K30" i="47"/>
  <c r="J30" i="47"/>
  <c r="I30" i="47"/>
  <c r="H30" i="47"/>
  <c r="G30" i="47"/>
  <c r="F30" i="47"/>
  <c r="E30" i="47"/>
  <c r="D30" i="47"/>
  <c r="N29" i="47"/>
  <c r="O29" i="47"/>
  <c r="M28" i="47"/>
  <c r="L28" i="47"/>
  <c r="K28" i="47"/>
  <c r="J28" i="47"/>
  <c r="I28" i="47"/>
  <c r="H28" i="47"/>
  <c r="G28" i="47"/>
  <c r="F28" i="47"/>
  <c r="E28" i="47"/>
  <c r="D28" i="47"/>
  <c r="N27" i="47"/>
  <c r="O27" i="47"/>
  <c r="M26" i="47"/>
  <c r="L26" i="47"/>
  <c r="K26" i="47"/>
  <c r="J26" i="47"/>
  <c r="I26" i="47"/>
  <c r="H26" i="47"/>
  <c r="G26" i="47"/>
  <c r="F26" i="47"/>
  <c r="E26" i="47"/>
  <c r="D26" i="47"/>
  <c r="N25" i="47"/>
  <c r="O25" i="47"/>
  <c r="M24" i="47"/>
  <c r="L24" i="47"/>
  <c r="K24" i="47"/>
  <c r="J24" i="47"/>
  <c r="I24" i="47"/>
  <c r="H24" i="47"/>
  <c r="G24" i="47"/>
  <c r="F24" i="47"/>
  <c r="E24" i="47"/>
  <c r="D24" i="47"/>
  <c r="N23" i="47"/>
  <c r="O23" i="47"/>
  <c r="N22" i="47"/>
  <c r="O22" i="47" s="1"/>
  <c r="N21" i="47"/>
  <c r="O21" i="47" s="1"/>
  <c r="M20" i="47"/>
  <c r="L20" i="47"/>
  <c r="K20" i="47"/>
  <c r="J20" i="47"/>
  <c r="I20" i="47"/>
  <c r="H20" i="47"/>
  <c r="G20" i="47"/>
  <c r="F20" i="47"/>
  <c r="E20" i="47"/>
  <c r="D20" i="47"/>
  <c r="N19" i="47"/>
  <c r="O19" i="47" s="1"/>
  <c r="N18" i="47"/>
  <c r="O18" i="47"/>
  <c r="N17" i="47"/>
  <c r="O17" i="47"/>
  <c r="N16" i="47"/>
  <c r="O16" i="47" s="1"/>
  <c r="N15" i="47"/>
  <c r="O15" i="47"/>
  <c r="M14" i="47"/>
  <c r="L14" i="47"/>
  <c r="K14" i="47"/>
  <c r="J14" i="47"/>
  <c r="I14" i="47"/>
  <c r="H14" i="47"/>
  <c r="G14" i="47"/>
  <c r="F14" i="47"/>
  <c r="E14" i="47"/>
  <c r="D14" i="47"/>
  <c r="N14" i="47" s="1"/>
  <c r="O14" i="47" s="1"/>
  <c r="N13" i="47"/>
  <c r="O13" i="47"/>
  <c r="N12" i="47"/>
  <c r="O12" i="47" s="1"/>
  <c r="N11" i="47"/>
  <c r="O11" i="47" s="1"/>
  <c r="N10" i="47"/>
  <c r="O10" i="47"/>
  <c r="N9" i="47"/>
  <c r="O9" i="47" s="1"/>
  <c r="N8" i="47"/>
  <c r="O8" i="47" s="1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E36" i="47" s="1"/>
  <c r="D5" i="47"/>
  <c r="D36" i="47" s="1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/>
  <c r="M26" i="45"/>
  <c r="L26" i="45"/>
  <c r="K26" i="45"/>
  <c r="J26" i="45"/>
  <c r="I26" i="45"/>
  <c r="H26" i="45"/>
  <c r="N26" i="45" s="1"/>
  <c r="O26" i="45" s="1"/>
  <c r="G26" i="45"/>
  <c r="F26" i="45"/>
  <c r="E26" i="45"/>
  <c r="D26" i="45"/>
  <c r="N25" i="45"/>
  <c r="O25" i="45"/>
  <c r="M24" i="45"/>
  <c r="L24" i="45"/>
  <c r="K24" i="45"/>
  <c r="J24" i="45"/>
  <c r="J36" i="45" s="1"/>
  <c r="I24" i="45"/>
  <c r="I36" i="45" s="1"/>
  <c r="H24" i="45"/>
  <c r="H36" i="45" s="1"/>
  <c r="G24" i="45"/>
  <c r="F24" i="45"/>
  <c r="E24" i="45"/>
  <c r="D24" i="45"/>
  <c r="N23" i="45"/>
  <c r="O23" i="45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/>
  <c r="N17" i="45"/>
  <c r="O17" i="45" s="1"/>
  <c r="N16" i="45"/>
  <c r="O16" i="45" s="1"/>
  <c r="N15" i="45"/>
  <c r="O15" i="45"/>
  <c r="M14" i="45"/>
  <c r="L14" i="45"/>
  <c r="K14" i="45"/>
  <c r="N14" i="45" s="1"/>
  <c r="O14" i="45" s="1"/>
  <c r="J14" i="45"/>
  <c r="I14" i="45"/>
  <c r="H14" i="45"/>
  <c r="G14" i="45"/>
  <c r="F14" i="45"/>
  <c r="E14" i="45"/>
  <c r="D14" i="45"/>
  <c r="N13" i="45"/>
  <c r="O13" i="45"/>
  <c r="N12" i="45"/>
  <c r="O12" i="45"/>
  <c r="N11" i="45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E36" i="45" s="1"/>
  <c r="D5" i="45"/>
  <c r="N5" i="45" s="1"/>
  <c r="O5" i="45" s="1"/>
  <c r="N35" i="44"/>
  <c r="O35" i="44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/>
  <c r="M30" i="44"/>
  <c r="L30" i="44"/>
  <c r="K30" i="44"/>
  <c r="J30" i="44"/>
  <c r="I30" i="44"/>
  <c r="H30" i="44"/>
  <c r="G30" i="44"/>
  <c r="F30" i="44"/>
  <c r="E30" i="44"/>
  <c r="D30" i="44"/>
  <c r="D36" i="44" s="1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M26" i="44"/>
  <c r="L26" i="44"/>
  <c r="K26" i="44"/>
  <c r="J26" i="44"/>
  <c r="I26" i="44"/>
  <c r="H26" i="44"/>
  <c r="G26" i="44"/>
  <c r="F26" i="44"/>
  <c r="E26" i="44"/>
  <c r="E36" i="44" s="1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/>
  <c r="N17" i="44"/>
  <c r="O17" i="44"/>
  <c r="N16" i="44"/>
  <c r="O16" i="44" s="1"/>
  <c r="N15" i="44"/>
  <c r="O15" i="44"/>
  <c r="M14" i="44"/>
  <c r="L14" i="44"/>
  <c r="K14" i="44"/>
  <c r="J14" i="44"/>
  <c r="I14" i="44"/>
  <c r="I36" i="44" s="1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/>
  <c r="N9" i="44"/>
  <c r="O9" i="44"/>
  <c r="N8" i="44"/>
  <c r="O8" i="44" s="1"/>
  <c r="N7" i="44"/>
  <c r="O7" i="44"/>
  <c r="N6" i="44"/>
  <c r="O6" i="44" s="1"/>
  <c r="M5" i="44"/>
  <c r="L5" i="44"/>
  <c r="K5" i="44"/>
  <c r="K36" i="44" s="1"/>
  <c r="J5" i="44"/>
  <c r="I5" i="44"/>
  <c r="H5" i="44"/>
  <c r="G5" i="44"/>
  <c r="F5" i="44"/>
  <c r="E5" i="44"/>
  <c r="D5" i="44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30" i="43" s="1"/>
  <c r="O30" i="43" s="1"/>
  <c r="N29" i="43"/>
  <c r="O29" i="43"/>
  <c r="M28" i="43"/>
  <c r="L28" i="43"/>
  <c r="K28" i="43"/>
  <c r="J28" i="43"/>
  <c r="I28" i="43"/>
  <c r="H28" i="43"/>
  <c r="G28" i="43"/>
  <c r="F28" i="43"/>
  <c r="E28" i="43"/>
  <c r="D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6" i="43" s="1"/>
  <c r="O26" i="43" s="1"/>
  <c r="N25" i="43"/>
  <c r="O25" i="43"/>
  <c r="M24" i="43"/>
  <c r="L24" i="43"/>
  <c r="K24" i="43"/>
  <c r="N24" i="43" s="1"/>
  <c r="O24" i="43" s="1"/>
  <c r="J24" i="43"/>
  <c r="I24" i="43"/>
  <c r="H24" i="43"/>
  <c r="G24" i="43"/>
  <c r="F24" i="43"/>
  <c r="E24" i="43"/>
  <c r="D24" i="43"/>
  <c r="N23" i="43"/>
  <c r="O23" i="43"/>
  <c r="N22" i="43"/>
  <c r="O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4" i="43" s="1"/>
  <c r="O14" i="43" s="1"/>
  <c r="N13" i="43"/>
  <c r="O13" i="43" s="1"/>
  <c r="N12" i="43"/>
  <c r="O12" i="43"/>
  <c r="N11" i="43"/>
  <c r="O11" i="43" s="1"/>
  <c r="N10" i="43"/>
  <c r="O10" i="43"/>
  <c r="N9" i="43"/>
  <c r="O9" i="43" s="1"/>
  <c r="N8" i="43"/>
  <c r="O8" i="43" s="1"/>
  <c r="N7" i="43"/>
  <c r="O7" i="43"/>
  <c r="N6" i="43"/>
  <c r="O6" i="43"/>
  <c r="M5" i="43"/>
  <c r="M36" i="43" s="1"/>
  <c r="L5" i="43"/>
  <c r="K5" i="43"/>
  <c r="K36" i="43" s="1"/>
  <c r="J5" i="43"/>
  <c r="J36" i="43" s="1"/>
  <c r="I5" i="43"/>
  <c r="I36" i="43" s="1"/>
  <c r="H5" i="43"/>
  <c r="H36" i="43" s="1"/>
  <c r="G5" i="43"/>
  <c r="F5" i="43"/>
  <c r="F36" i="43" s="1"/>
  <c r="E5" i="43"/>
  <c r="D5" i="43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M27" i="42"/>
  <c r="L27" i="42"/>
  <c r="K27" i="42"/>
  <c r="J27" i="42"/>
  <c r="I27" i="42"/>
  <c r="H27" i="42"/>
  <c r="G27" i="42"/>
  <c r="F27" i="42"/>
  <c r="E27" i="42"/>
  <c r="E35" i="42" s="1"/>
  <c r="D27" i="42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/>
  <c r="M23" i="42"/>
  <c r="L23" i="42"/>
  <c r="K23" i="42"/>
  <c r="K35" i="42" s="1"/>
  <c r="J23" i="42"/>
  <c r="I23" i="42"/>
  <c r="H23" i="42"/>
  <c r="G23" i="42"/>
  <c r="F23" i="42"/>
  <c r="E23" i="42"/>
  <c r="D23" i="42"/>
  <c r="N22" i="42"/>
  <c r="O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D35" i="42" s="1"/>
  <c r="N18" i="42"/>
  <c r="O18" i="42" s="1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40" i="41"/>
  <c r="O40" i="4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/>
  <c r="N34" i="41"/>
  <c r="O34" i="41" s="1"/>
  <c r="N33" i="41"/>
  <c r="O33" i="41" s="1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L41" i="41" s="1"/>
  <c r="K23" i="41"/>
  <c r="J23" i="41"/>
  <c r="I23" i="41"/>
  <c r="H23" i="41"/>
  <c r="G23" i="41"/>
  <c r="F23" i="41"/>
  <c r="E23" i="41"/>
  <c r="D23" i="41"/>
  <c r="N22" i="41"/>
  <c r="O22" i="41" s="1"/>
  <c r="N21" i="41"/>
  <c r="O21" i="41"/>
  <c r="N20" i="41"/>
  <c r="O20" i="41" s="1"/>
  <c r="M19" i="41"/>
  <c r="L19" i="41"/>
  <c r="K19" i="41"/>
  <c r="J19" i="41"/>
  <c r="I19" i="41"/>
  <c r="H19" i="41"/>
  <c r="G19" i="41"/>
  <c r="G41" i="41" s="1"/>
  <c r="F19" i="41"/>
  <c r="F41" i="41" s="1"/>
  <c r="E19" i="41"/>
  <c r="E41" i="41" s="1"/>
  <c r="D19" i="41"/>
  <c r="N19" i="41" s="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4" i="40"/>
  <c r="O34" i="40" s="1"/>
  <c r="N33" i="40"/>
  <c r="O33" i="40"/>
  <c r="M32" i="40"/>
  <c r="L32" i="40"/>
  <c r="K32" i="40"/>
  <c r="J32" i="40"/>
  <c r="N32" i="40" s="1"/>
  <c r="O32" i="40" s="1"/>
  <c r="I32" i="40"/>
  <c r="H32" i="40"/>
  <c r="G32" i="40"/>
  <c r="F32" i="40"/>
  <c r="E32" i="40"/>
  <c r="D32" i="40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N25" i="40" s="1"/>
  <c r="O25" i="40" s="1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N21" i="40"/>
  <c r="O21" i="40" s="1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N14" i="40" s="1"/>
  <c r="O14" i="40" s="1"/>
  <c r="D14" i="40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M35" i="40" s="1"/>
  <c r="L5" i="40"/>
  <c r="L35" i="40" s="1"/>
  <c r="K5" i="40"/>
  <c r="K35" i="40" s="1"/>
  <c r="J5" i="40"/>
  <c r="J35" i="40" s="1"/>
  <c r="I5" i="40"/>
  <c r="H5" i="40"/>
  <c r="G5" i="40"/>
  <c r="G35" i="40" s="1"/>
  <c r="F5" i="40"/>
  <c r="F35" i="40" s="1"/>
  <c r="E5" i="40"/>
  <c r="D5" i="40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/>
  <c r="M25" i="39"/>
  <c r="L25" i="39"/>
  <c r="K25" i="39"/>
  <c r="J25" i="39"/>
  <c r="I25" i="39"/>
  <c r="H25" i="39"/>
  <c r="G25" i="39"/>
  <c r="F25" i="39"/>
  <c r="E25" i="39"/>
  <c r="D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D39" i="39" s="1"/>
  <c r="N40" i="38"/>
  <c r="O40" i="38" s="1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/>
  <c r="N34" i="38"/>
  <c r="O34" i="38"/>
  <c r="N33" i="38"/>
  <c r="O33" i="38" s="1"/>
  <c r="N32" i="38"/>
  <c r="O32" i="38"/>
  <c r="M31" i="38"/>
  <c r="L31" i="38"/>
  <c r="K31" i="38"/>
  <c r="J31" i="38"/>
  <c r="I31" i="38"/>
  <c r="H31" i="38"/>
  <c r="G31" i="38"/>
  <c r="F31" i="38"/>
  <c r="E31" i="38"/>
  <c r="D31" i="38"/>
  <c r="N30" i="38"/>
  <c r="O30" i="38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/>
  <c r="M23" i="38"/>
  <c r="M41" i="38" s="1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/>
  <c r="N20" i="38"/>
  <c r="O20" i="38" s="1"/>
  <c r="M19" i="38"/>
  <c r="L19" i="38"/>
  <c r="K19" i="38"/>
  <c r="J19" i="38"/>
  <c r="J41" i="38" s="1"/>
  <c r="I19" i="38"/>
  <c r="H19" i="38"/>
  <c r="G19" i="38"/>
  <c r="G41" i="38" s="1"/>
  <c r="F19" i="38"/>
  <c r="E19" i="38"/>
  <c r="N19" i="38" s="1"/>
  <c r="O19" i="38" s="1"/>
  <c r="D19" i="38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D41" i="38" s="1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/>
  <c r="N34" i="37"/>
  <c r="O34" i="37" s="1"/>
  <c r="N33" i="37"/>
  <c r="O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9" i="36"/>
  <c r="O39" i="36"/>
  <c r="N38" i="36"/>
  <c r="O38" i="36" s="1"/>
  <c r="N37" i="36"/>
  <c r="O37" i="36"/>
  <c r="M36" i="36"/>
  <c r="L36" i="36"/>
  <c r="K36" i="36"/>
  <c r="J36" i="36"/>
  <c r="I36" i="36"/>
  <c r="H36" i="36"/>
  <c r="G36" i="36"/>
  <c r="F36" i="36"/>
  <c r="N36" i="36" s="1"/>
  <c r="O36" i="36" s="1"/>
  <c r="E36" i="36"/>
  <c r="D36" i="36"/>
  <c r="N35" i="36"/>
  <c r="O35" i="36" s="1"/>
  <c r="N34" i="36"/>
  <c r="O34" i="36" s="1"/>
  <c r="N33" i="36"/>
  <c r="O33" i="36" s="1"/>
  <c r="N32" i="36"/>
  <c r="O32" i="36"/>
  <c r="M31" i="36"/>
  <c r="L31" i="36"/>
  <c r="K31" i="36"/>
  <c r="J31" i="36"/>
  <c r="I31" i="36"/>
  <c r="H31" i="36"/>
  <c r="G31" i="36"/>
  <c r="N31" i="36" s="1"/>
  <c r="O31" i="36" s="1"/>
  <c r="F31" i="36"/>
  <c r="E31" i="36"/>
  <c r="D31" i="36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/>
  <c r="M14" i="36"/>
  <c r="M40" i="36" s="1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40" i="35"/>
  <c r="O40" i="35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/>
  <c r="N35" i="35"/>
  <c r="O35" i="35" s="1"/>
  <c r="N34" i="35"/>
  <c r="O34" i="35" s="1"/>
  <c r="N33" i="35"/>
  <c r="O33" i="35"/>
  <c r="N32" i="35"/>
  <c r="O32" i="35" s="1"/>
  <c r="M31" i="35"/>
  <c r="L31" i="35"/>
  <c r="K31" i="35"/>
  <c r="J31" i="35"/>
  <c r="I31" i="35"/>
  <c r="H31" i="35"/>
  <c r="G31" i="35"/>
  <c r="G41" i="35" s="1"/>
  <c r="F31" i="35"/>
  <c r="E31" i="35"/>
  <c r="D31" i="35"/>
  <c r="N30" i="35"/>
  <c r="O30" i="35" s="1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41" i="35" s="1"/>
  <c r="E5" i="35"/>
  <c r="D5" i="35"/>
  <c r="N40" i="34"/>
  <c r="O40" i="34"/>
  <c r="N39" i="34"/>
  <c r="O39" i="34" s="1"/>
  <c r="N38" i="34"/>
  <c r="O38" i="34"/>
  <c r="M37" i="34"/>
  <c r="L37" i="34"/>
  <c r="K37" i="34"/>
  <c r="J37" i="34"/>
  <c r="I37" i="34"/>
  <c r="H37" i="34"/>
  <c r="G37" i="34"/>
  <c r="F37" i="34"/>
  <c r="E37" i="34"/>
  <c r="D37" i="34"/>
  <c r="N37" i="34" s="1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N31" i="34" s="1"/>
  <c r="O31" i="34" s="1"/>
  <c r="D31" i="34"/>
  <c r="N30" i="34"/>
  <c r="O30" i="34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I41" i="34" s="1"/>
  <c r="H23" i="34"/>
  <c r="G23" i="34"/>
  <c r="F23" i="34"/>
  <c r="E23" i="34"/>
  <c r="D23" i="34"/>
  <c r="N23" i="34" s="1"/>
  <c r="O23" i="34" s="1"/>
  <c r="N22" i="34"/>
  <c r="O22" i="34" s="1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/>
  <c r="N6" i="34"/>
  <c r="O6" i="34" s="1"/>
  <c r="M5" i="34"/>
  <c r="N5" i="34" s="1"/>
  <c r="O5" i="34" s="1"/>
  <c r="L5" i="34"/>
  <c r="K5" i="34"/>
  <c r="J5" i="34"/>
  <c r="I5" i="34"/>
  <c r="H5" i="34"/>
  <c r="G5" i="34"/>
  <c r="F5" i="34"/>
  <c r="E5" i="34"/>
  <c r="D5" i="34"/>
  <c r="E37" i="33"/>
  <c r="F37" i="33"/>
  <c r="G37" i="33"/>
  <c r="H37" i="33"/>
  <c r="I37" i="33"/>
  <c r="J37" i="33"/>
  <c r="K37" i="33"/>
  <c r="L37" i="33"/>
  <c r="M37" i="33"/>
  <c r="D37" i="33"/>
  <c r="N37" i="33" s="1"/>
  <c r="O37" i="33" s="1"/>
  <c r="E31" i="33"/>
  <c r="N31" i="33" s="1"/>
  <c r="O31" i="33" s="1"/>
  <c r="F31" i="33"/>
  <c r="G31" i="33"/>
  <c r="H31" i="33"/>
  <c r="I31" i="33"/>
  <c r="J31" i="33"/>
  <c r="K31" i="33"/>
  <c r="L31" i="33"/>
  <c r="M31" i="33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19" i="33"/>
  <c r="F19" i="33"/>
  <c r="G19" i="33"/>
  <c r="H19" i="33"/>
  <c r="I19" i="33"/>
  <c r="J19" i="33"/>
  <c r="K19" i="33"/>
  <c r="L19" i="33"/>
  <c r="M19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G41" i="33" s="1"/>
  <c r="H5" i="33"/>
  <c r="I5" i="33"/>
  <c r="I41" i="33" s="1"/>
  <c r="J5" i="33"/>
  <c r="J41" i="33" s="1"/>
  <c r="K5" i="33"/>
  <c r="L5" i="33"/>
  <c r="M5" i="33"/>
  <c r="M41" i="33" s="1"/>
  <c r="D31" i="33"/>
  <c r="D27" i="33"/>
  <c r="D23" i="33"/>
  <c r="D19" i="33"/>
  <c r="D14" i="33"/>
  <c r="D5" i="33"/>
  <c r="N39" i="33"/>
  <c r="O39" i="33" s="1"/>
  <c r="N40" i="33"/>
  <c r="O40" i="33" s="1"/>
  <c r="N38" i="33"/>
  <c r="O38" i="33"/>
  <c r="N28" i="33"/>
  <c r="O28" i="33" s="1"/>
  <c r="N29" i="33"/>
  <c r="O29" i="33"/>
  <c r="N30" i="33"/>
  <c r="O30" i="33" s="1"/>
  <c r="N32" i="33"/>
  <c r="O32" i="33" s="1"/>
  <c r="N33" i="33"/>
  <c r="O33" i="33" s="1"/>
  <c r="N34" i="33"/>
  <c r="O34" i="33" s="1"/>
  <c r="N35" i="33"/>
  <c r="O35" i="33" s="1"/>
  <c r="N36" i="33"/>
  <c r="O36" i="33" s="1"/>
  <c r="D25" i="33"/>
  <c r="N26" i="33"/>
  <c r="O26" i="33" s="1"/>
  <c r="N24" i="33"/>
  <c r="O24" i="33"/>
  <c r="N16" i="33"/>
  <c r="O16" i="33" s="1"/>
  <c r="N17" i="33"/>
  <c r="O17" i="33" s="1"/>
  <c r="N18" i="33"/>
  <c r="O18" i="33"/>
  <c r="N7" i="33"/>
  <c r="O7" i="33"/>
  <c r="N8" i="33"/>
  <c r="O8" i="33"/>
  <c r="N9" i="33"/>
  <c r="O9" i="33"/>
  <c r="N10" i="33"/>
  <c r="O10" i="33" s="1"/>
  <c r="N11" i="33"/>
  <c r="O11" i="33" s="1"/>
  <c r="N12" i="33"/>
  <c r="O12" i="33"/>
  <c r="N13" i="33"/>
  <c r="O13" i="33"/>
  <c r="N6" i="33"/>
  <c r="O6" i="33" s="1"/>
  <c r="N20" i="33"/>
  <c r="O20" i="33"/>
  <c r="N21" i="33"/>
  <c r="O21" i="33" s="1"/>
  <c r="N22" i="33"/>
  <c r="O22" i="33" s="1"/>
  <c r="N15" i="33"/>
  <c r="O15" i="33"/>
  <c r="I39" i="37"/>
  <c r="K39" i="39"/>
  <c r="N36" i="39"/>
  <c r="O36" i="39" s="1"/>
  <c r="N23" i="33"/>
  <c r="O23" i="33" s="1"/>
  <c r="J35" i="42"/>
  <c r="N28" i="43"/>
  <c r="O28" i="43" s="1"/>
  <c r="N28" i="45"/>
  <c r="O28" i="45" s="1"/>
  <c r="N24" i="45"/>
  <c r="O24" i="45"/>
  <c r="N30" i="45"/>
  <c r="O30" i="45" s="1"/>
  <c r="N23" i="36" l="1"/>
  <c r="O23" i="36" s="1"/>
  <c r="N27" i="42"/>
  <c r="O27" i="42" s="1"/>
  <c r="G35" i="48"/>
  <c r="F41" i="38"/>
  <c r="O23" i="48"/>
  <c r="P23" i="48" s="1"/>
  <c r="H40" i="36"/>
  <c r="I35" i="48"/>
  <c r="L41" i="34"/>
  <c r="N37" i="35"/>
  <c r="O37" i="35" s="1"/>
  <c r="E39" i="37"/>
  <c r="E39" i="39"/>
  <c r="G39" i="39"/>
  <c r="I35" i="40"/>
  <c r="N23" i="42"/>
  <c r="O23" i="42" s="1"/>
  <c r="N20" i="43"/>
  <c r="O20" i="43" s="1"/>
  <c r="N5" i="44"/>
  <c r="O5" i="44" s="1"/>
  <c r="N14" i="44"/>
  <c r="O14" i="44" s="1"/>
  <c r="G36" i="44"/>
  <c r="N30" i="47"/>
  <c r="O30" i="47" s="1"/>
  <c r="E35" i="48"/>
  <c r="E41" i="33"/>
  <c r="H35" i="42"/>
  <c r="N30" i="44"/>
  <c r="O30" i="44" s="1"/>
  <c r="N28" i="47"/>
  <c r="O28" i="47" s="1"/>
  <c r="J35" i="48"/>
  <c r="K40" i="36"/>
  <c r="N25" i="39"/>
  <c r="O25" i="39" s="1"/>
  <c r="G35" i="42"/>
  <c r="M35" i="48"/>
  <c r="N31" i="38"/>
  <c r="O31" i="38" s="1"/>
  <c r="M39" i="39"/>
  <c r="N25" i="42"/>
  <c r="O25" i="42" s="1"/>
  <c r="F36" i="45"/>
  <c r="H36" i="47"/>
  <c r="K36" i="45"/>
  <c r="D41" i="33"/>
  <c r="N41" i="33" s="1"/>
  <c r="O41" i="33" s="1"/>
  <c r="F41" i="34"/>
  <c r="N14" i="35"/>
  <c r="O14" i="35" s="1"/>
  <c r="H39" i="37"/>
  <c r="G39" i="37"/>
  <c r="N25" i="38"/>
  <c r="O25" i="38" s="1"/>
  <c r="N23" i="39"/>
  <c r="O23" i="39" s="1"/>
  <c r="G36" i="45"/>
  <c r="K36" i="47"/>
  <c r="I36" i="47"/>
  <c r="L41" i="35"/>
  <c r="N31" i="35"/>
  <c r="O31" i="35" s="1"/>
  <c r="H41" i="38"/>
  <c r="D36" i="43"/>
  <c r="G41" i="34"/>
  <c r="I41" i="38"/>
  <c r="E41" i="34"/>
  <c r="N5" i="36"/>
  <c r="O5" i="36" s="1"/>
  <c r="N14" i="37"/>
  <c r="O14" i="37" s="1"/>
  <c r="N36" i="37"/>
  <c r="O36" i="37" s="1"/>
  <c r="N24" i="44"/>
  <c r="O24" i="44" s="1"/>
  <c r="J36" i="47"/>
  <c r="O32" i="48"/>
  <c r="P32" i="48" s="1"/>
  <c r="N19" i="33"/>
  <c r="O19" i="33" s="1"/>
  <c r="N14" i="34"/>
  <c r="O14" i="34" s="1"/>
  <c r="N5" i="35"/>
  <c r="O5" i="35" s="1"/>
  <c r="N19" i="35"/>
  <c r="O19" i="35" s="1"/>
  <c r="N25" i="35"/>
  <c r="O25" i="35" s="1"/>
  <c r="F40" i="36"/>
  <c r="N23" i="38"/>
  <c r="O23" i="38" s="1"/>
  <c r="J41" i="41"/>
  <c r="L36" i="47"/>
  <c r="M41" i="34"/>
  <c r="F41" i="33"/>
  <c r="D41" i="35"/>
  <c r="M41" i="35"/>
  <c r="I35" i="42"/>
  <c r="O27" i="48"/>
  <c r="P27" i="48" s="1"/>
  <c r="L41" i="33"/>
  <c r="H41" i="34"/>
  <c r="K41" i="35"/>
  <c r="G40" i="36"/>
  <c r="N5" i="37"/>
  <c r="O5" i="37" s="1"/>
  <c r="N31" i="37"/>
  <c r="O31" i="37" s="1"/>
  <c r="K41" i="41"/>
  <c r="M36" i="47"/>
  <c r="N27" i="33"/>
  <c r="O27" i="33" s="1"/>
  <c r="N19" i="36"/>
  <c r="O19" i="36" s="1"/>
  <c r="L35" i="42"/>
  <c r="M35" i="42"/>
  <c r="N14" i="36"/>
  <c r="O14" i="36" s="1"/>
  <c r="K39" i="37"/>
  <c r="N5" i="41"/>
  <c r="O5" i="41" s="1"/>
  <c r="N25" i="41"/>
  <c r="O25" i="41" s="1"/>
  <c r="N29" i="42"/>
  <c r="O29" i="42" s="1"/>
  <c r="N28" i="44"/>
  <c r="O28" i="44" s="1"/>
  <c r="N26" i="47"/>
  <c r="O26" i="47" s="1"/>
  <c r="K41" i="33"/>
  <c r="M39" i="37"/>
  <c r="L35" i="48"/>
  <c r="L41" i="38"/>
  <c r="N25" i="33"/>
  <c r="O25" i="33" s="1"/>
  <c r="H41" i="35"/>
  <c r="L39" i="37"/>
  <c r="H39" i="39"/>
  <c r="N39" i="39" s="1"/>
  <c r="O39" i="39" s="1"/>
  <c r="N27" i="39"/>
  <c r="O27" i="39" s="1"/>
  <c r="M41" i="41"/>
  <c r="H41" i="41"/>
  <c r="G36" i="43"/>
  <c r="D35" i="48"/>
  <c r="H41" i="33"/>
  <c r="M36" i="44"/>
  <c r="N32" i="42"/>
  <c r="O32" i="42" s="1"/>
  <c r="J39" i="39"/>
  <c r="K35" i="48"/>
  <c r="L40" i="36"/>
  <c r="D39" i="37"/>
  <c r="N33" i="43"/>
  <c r="O33" i="43" s="1"/>
  <c r="J41" i="34"/>
  <c r="N25" i="34"/>
  <c r="O25" i="34" s="1"/>
  <c r="I41" i="35"/>
  <c r="J40" i="36"/>
  <c r="I40" i="36"/>
  <c r="N27" i="38"/>
  <c r="O27" i="38" s="1"/>
  <c r="I39" i="39"/>
  <c r="N5" i="40"/>
  <c r="O5" i="40" s="1"/>
  <c r="I41" i="41"/>
  <c r="N37" i="41"/>
  <c r="O37" i="41" s="1"/>
  <c r="N5" i="43"/>
  <c r="O5" i="43" s="1"/>
  <c r="O25" i="48"/>
  <c r="P25" i="48" s="1"/>
  <c r="N20" i="44"/>
  <c r="O20" i="44" s="1"/>
  <c r="N33" i="45"/>
  <c r="O33" i="45" s="1"/>
  <c r="M36" i="45"/>
  <c r="N26" i="44"/>
  <c r="O26" i="44" s="1"/>
  <c r="N24" i="47"/>
  <c r="O24" i="47" s="1"/>
  <c r="N23" i="41"/>
  <c r="O23" i="41" s="1"/>
  <c r="N14" i="38"/>
  <c r="O14" i="38" s="1"/>
  <c r="N27" i="41"/>
  <c r="O27" i="41" s="1"/>
  <c r="F35" i="42"/>
  <c r="N35" i="48"/>
  <c r="N37" i="38"/>
  <c r="O37" i="38" s="1"/>
  <c r="N14" i="39"/>
  <c r="O14" i="39" s="1"/>
  <c r="D41" i="34"/>
  <c r="N41" i="34" s="1"/>
  <c r="O41" i="34" s="1"/>
  <c r="N31" i="39"/>
  <c r="O31" i="39" s="1"/>
  <c r="N33" i="47"/>
  <c r="O33" i="47" s="1"/>
  <c r="G36" i="47"/>
  <c r="K41" i="34"/>
  <c r="N23" i="37"/>
  <c r="O23" i="37" s="1"/>
  <c r="N19" i="39"/>
  <c r="O19" i="39" s="1"/>
  <c r="F39" i="39"/>
  <c r="L39" i="39"/>
  <c r="E35" i="40"/>
  <c r="N19" i="40"/>
  <c r="O19" i="40" s="1"/>
  <c r="E36" i="43"/>
  <c r="F36" i="44"/>
  <c r="O35" i="49"/>
  <c r="P35" i="49" s="1"/>
  <c r="N35" i="42"/>
  <c r="O35" i="42" s="1"/>
  <c r="O35" i="48"/>
  <c r="P35" i="48" s="1"/>
  <c r="L36" i="45"/>
  <c r="O19" i="48"/>
  <c r="P19" i="48" s="1"/>
  <c r="H36" i="44"/>
  <c r="J36" i="44"/>
  <c r="N23" i="35"/>
  <c r="O23" i="35" s="1"/>
  <c r="J39" i="37"/>
  <c r="N33" i="44"/>
  <c r="O33" i="44" s="1"/>
  <c r="N31" i="41"/>
  <c r="O31" i="41" s="1"/>
  <c r="N5" i="47"/>
  <c r="O5" i="47" s="1"/>
  <c r="D41" i="41"/>
  <c r="D35" i="40"/>
  <c r="E41" i="38"/>
  <c r="N25" i="37"/>
  <c r="O25" i="37" s="1"/>
  <c r="E41" i="35"/>
  <c r="F36" i="47"/>
  <c r="N20" i="47"/>
  <c r="O20" i="47" s="1"/>
  <c r="L36" i="43"/>
  <c r="N36" i="43" s="1"/>
  <c r="O36" i="43" s="1"/>
  <c r="N5" i="39"/>
  <c r="O5" i="39" s="1"/>
  <c r="J41" i="35"/>
  <c r="N19" i="42"/>
  <c r="O19" i="42" s="1"/>
  <c r="L36" i="44"/>
  <c r="N5" i="42"/>
  <c r="O5" i="42" s="1"/>
  <c r="N5" i="33"/>
  <c r="O5" i="33" s="1"/>
  <c r="N14" i="33"/>
  <c r="O14" i="33" s="1"/>
  <c r="E40" i="36"/>
  <c r="D36" i="45"/>
  <c r="K41" i="38"/>
  <c r="D40" i="36"/>
  <c r="N25" i="36"/>
  <c r="O25" i="36" s="1"/>
  <c r="O5" i="48"/>
  <c r="P5" i="48" s="1"/>
  <c r="N20" i="45"/>
  <c r="O20" i="45" s="1"/>
  <c r="N14" i="42"/>
  <c r="O14" i="42" s="1"/>
  <c r="N14" i="41"/>
  <c r="O14" i="41" s="1"/>
  <c r="F39" i="37"/>
  <c r="N5" i="38"/>
  <c r="O5" i="38" s="1"/>
  <c r="H35" i="40"/>
  <c r="N36" i="44" l="1"/>
  <c r="O36" i="44" s="1"/>
  <c r="N41" i="41"/>
  <c r="O41" i="41" s="1"/>
  <c r="N39" i="37"/>
  <c r="O39" i="37" s="1"/>
  <c r="N41" i="35"/>
  <c r="O41" i="35" s="1"/>
  <c r="N36" i="47"/>
  <c r="O36" i="47" s="1"/>
  <c r="N36" i="45"/>
  <c r="O36" i="45" s="1"/>
  <c r="N41" i="38"/>
  <c r="O41" i="38" s="1"/>
  <c r="N35" i="40"/>
  <c r="O35" i="40" s="1"/>
  <c r="N40" i="36"/>
  <c r="O40" i="36" s="1"/>
</calcChain>
</file>

<file path=xl/sharedStrings.xml><?xml version="1.0" encoding="utf-8"?>
<sst xmlns="http://schemas.openxmlformats.org/spreadsheetml/2006/main" count="916" uniqueCount="105">
  <si>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</si>
  <si>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</si>
  <si>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</si>
  <si>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</si>
  <si>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</si>
  <si>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</si>
  <si>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</si>
  <si>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</si>
  <si>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</si>
  <si>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</si>
  <si>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</si>
  <si>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</si>
  <si>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</si>
  <si>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</si>
  <si>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</si>
  <si>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</si>
  <si>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</si>
  <si>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</si>
  <si>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</si>
  <si>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</si>
  <si>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</si>
  <si>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</si>
  <si>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</si>
  <si>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</si>
  <si>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</si>
  <si>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</si>
  <si>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</si>
  <si>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</si>
  <si>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</si>
  <si>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</si>
  <si>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</si>
  <si>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Ambulance and Rescue Services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</si>
  <si>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</si>
  <si>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</si>
  <si>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</si>
  <si>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</si>
  <si>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</si>
  <si>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</si>
  <si>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Economic Environment</t>
  </si>
  <si>
    <t>Other Economic Environment</t>
  </si>
  <si>
    <t>Human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</si>
  <si>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</si>
  <si>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</si>
  <si>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</si>
  <si>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</si>
  <si>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</si>
  <si>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</si>
  <si>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</si>
  <si>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Special Events</t>
  </si>
  <si>
    <t>Other Culture / Recreation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</si>
  <si>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</si>
  <si>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</si>
  <si>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</si>
  <si>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</si>
  <si>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</si>
  <si>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Pinellas Park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</si>
  <si>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</si>
  <si>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</si>
  <si>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</si>
  <si>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</si>
  <si>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</si>
  <si>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</si>
  <si>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</si>
  <si>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</si>
  <si>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</si>
  <si>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</si>
  <si>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</si>
  <si>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</si>
  <si>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</si>
  <si>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</si>
  <si>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</si>
  <si>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</si>
  <si>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</si>
  <si>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Health</t>
  </si>
  <si>
    <t>Public Assistance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</si>
  <si>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</si>
  <si>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</si>
  <si>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</si>
  <si>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</si>
  <si>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</si>
  <si>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</si>
  <si>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</si>
  <si>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</si>
  <si>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</si>
  <si>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</si>
  <si>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</si>
  <si>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</si>
  <si>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Emergency and Disaster Relief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</si>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</sst>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3D65-BC3B-47FC-A29D-996796338990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97</v>
      </c>
      <c r="N4" s="98" t="s">
        <v>5</v>
      </c>
      <c r="O4" s="98" t="s">
        <v>98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8799342</v>
      </c>
      <c r="E5" s="103">
        <f>SUM(E6:E12)</f>
        <v>372118</v>
      </c>
      <c r="F5" s="103">
        <f>SUM(F6:F12)</f>
        <v>2797692</v>
      </c>
      <c r="G5" s="103">
        <f>SUM(G6:G12)</f>
        <v>1679720</v>
      </c>
      <c r="H5" s="103">
        <f>SUM(H6:H12)</f>
        <v>0</v>
      </c>
      <c r="I5" s="103">
        <f>SUM(I6:I12)</f>
        <v>1430069</v>
      </c>
      <c r="J5" s="103">
        <f>SUM(J6:J12)</f>
        <v>0</v>
      </c>
      <c r="K5" s="103">
        <f>SUM(K6:K12)</f>
        <v>0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15078941</v>
      </c>
      <c r="P5" s="105">
        <f>(O5/P$36)</f>
        <v>271.34062117613189</v>
      </c>
      <c r="Q5" s="106"/>
    </row>
    <row r="6" spans="1:134">
      <c r="A6" s="108"/>
      <c r="B6" s="109">
        <v>511</v>
      </c>
      <c r="C6" s="110" t="s">
        <v>19</v>
      </c>
      <c r="D6" s="111">
        <v>523762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523762</v>
      </c>
      <c r="P6" s="112">
        <f>(O6/P$36)</f>
        <v>9.4249262218383354</v>
      </c>
      <c r="Q6" s="113"/>
    </row>
    <row r="7" spans="1:134">
      <c r="A7" s="108"/>
      <c r="B7" s="109">
        <v>512</v>
      </c>
      <c r="C7" s="110" t="s">
        <v>20</v>
      </c>
      <c r="D7" s="111">
        <v>1276666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1276666</v>
      </c>
      <c r="P7" s="112">
        <f>(O7/P$36)</f>
        <v>22.973187936370834</v>
      </c>
      <c r="Q7" s="113"/>
    </row>
    <row r="8" spans="1:134">
      <c r="A8" s="108"/>
      <c r="B8" s="109">
        <v>513</v>
      </c>
      <c r="C8" s="110" t="s">
        <v>21</v>
      </c>
      <c r="D8" s="111">
        <v>3787439</v>
      </c>
      <c r="E8" s="111">
        <v>0</v>
      </c>
      <c r="F8" s="111">
        <v>0</v>
      </c>
      <c r="G8" s="111">
        <v>0</v>
      </c>
      <c r="H8" s="111">
        <v>0</v>
      </c>
      <c r="I8" s="111">
        <v>1430069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5217508</v>
      </c>
      <c r="P8" s="112">
        <f>(O8/P$36)</f>
        <v>93.887353343410354</v>
      </c>
      <c r="Q8" s="113"/>
    </row>
    <row r="9" spans="1:134">
      <c r="A9" s="108"/>
      <c r="B9" s="109">
        <v>514</v>
      </c>
      <c r="C9" s="110" t="s">
        <v>22</v>
      </c>
      <c r="D9" s="111">
        <v>499441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499441</v>
      </c>
      <c r="P9" s="112">
        <f>(O9/P$36)</f>
        <v>8.9872777657813288</v>
      </c>
      <c r="Q9" s="113"/>
    </row>
    <row r="10" spans="1:134">
      <c r="A10" s="108"/>
      <c r="B10" s="109">
        <v>515</v>
      </c>
      <c r="C10" s="110" t="s">
        <v>23</v>
      </c>
      <c r="D10" s="111">
        <v>1113359</v>
      </c>
      <c r="E10" s="111">
        <v>372118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1485477</v>
      </c>
      <c r="P10" s="112">
        <f>(O10/P$36)</f>
        <v>26.730673720578707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2797692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2797692</v>
      </c>
      <c r="P11" s="112">
        <f>(O11/P$36)</f>
        <v>50.343554307924855</v>
      </c>
      <c r="Q11" s="113"/>
    </row>
    <row r="12" spans="1:134">
      <c r="A12" s="108"/>
      <c r="B12" s="109">
        <v>519</v>
      </c>
      <c r="C12" s="110" t="s">
        <v>26</v>
      </c>
      <c r="D12" s="111">
        <v>1598675</v>
      </c>
      <c r="E12" s="111">
        <v>0</v>
      </c>
      <c r="F12" s="111">
        <v>0</v>
      </c>
      <c r="G12" s="111">
        <v>1679720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3278395</v>
      </c>
      <c r="P12" s="112">
        <f>(O12/P$36)</f>
        <v>58.993647880227449</v>
      </c>
      <c r="Q12" s="113"/>
    </row>
    <row r="13" spans="1:134" ht="15.75">
      <c r="A13" s="114" t="s">
        <v>27</v>
      </c>
      <c r="B13" s="115"/>
      <c r="C13" s="116"/>
      <c r="D13" s="117">
        <f>SUM(D14:D18)</f>
        <v>35676093</v>
      </c>
      <c r="E13" s="117">
        <f>SUM(E14:E18)</f>
        <v>88632</v>
      </c>
      <c r="F13" s="117">
        <f>SUM(F14:F18)</f>
        <v>0</v>
      </c>
      <c r="G13" s="117">
        <f>SUM(G14:G18)</f>
        <v>281727</v>
      </c>
      <c r="H13" s="117">
        <f>SUM(H14:H18)</f>
        <v>0</v>
      </c>
      <c r="I13" s="117">
        <f>SUM(I14:I18)</f>
        <v>0</v>
      </c>
      <c r="J13" s="117">
        <f>SUM(J14:J18)</f>
        <v>0</v>
      </c>
      <c r="K13" s="117">
        <f>SUM(K14:K18)</f>
        <v>0</v>
      </c>
      <c r="L13" s="117">
        <f>SUM(L14:L18)</f>
        <v>0</v>
      </c>
      <c r="M13" s="117">
        <f>SUM(M14:M18)</f>
        <v>0</v>
      </c>
      <c r="N13" s="117">
        <f>SUM(N14:N18)</f>
        <v>0</v>
      </c>
      <c r="O13" s="118">
        <f>SUM(D13:N13)</f>
        <v>36046452</v>
      </c>
      <c r="P13" s="119">
        <f>(O13/P$36)</f>
        <v>648.64413733534877</v>
      </c>
      <c r="Q13" s="120"/>
    </row>
    <row r="14" spans="1:134">
      <c r="A14" s="108"/>
      <c r="B14" s="109">
        <v>521</v>
      </c>
      <c r="C14" s="110" t="s">
        <v>28</v>
      </c>
      <c r="D14" s="111">
        <v>19499487</v>
      </c>
      <c r="E14" s="111">
        <v>88632</v>
      </c>
      <c r="F14" s="111">
        <v>0</v>
      </c>
      <c r="G14" s="111">
        <v>248118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19836237</v>
      </c>
      <c r="P14" s="112">
        <f>(O14/P$36)</f>
        <v>356.94660980349818</v>
      </c>
      <c r="Q14" s="113"/>
    </row>
    <row r="15" spans="1:134">
      <c r="A15" s="108"/>
      <c r="B15" s="109">
        <v>522</v>
      </c>
      <c r="C15" s="110" t="s">
        <v>29</v>
      </c>
      <c r="D15" s="111">
        <v>9726978</v>
      </c>
      <c r="E15" s="111">
        <v>0</v>
      </c>
      <c r="F15" s="111">
        <v>0</v>
      </c>
      <c r="G15" s="111">
        <v>33609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8" si="1">SUM(D15:N15)</f>
        <v>9760587</v>
      </c>
      <c r="P15" s="112">
        <f>(O15/P$36)</f>
        <v>175.63857698121356</v>
      </c>
      <c r="Q15" s="113"/>
    </row>
    <row r="16" spans="1:134">
      <c r="A16" s="108"/>
      <c r="B16" s="109">
        <v>524</v>
      </c>
      <c r="C16" s="110" t="s">
        <v>30</v>
      </c>
      <c r="D16" s="111">
        <v>1720148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1720148</v>
      </c>
      <c r="P16" s="112">
        <f>(O16/P$36)</f>
        <v>30.953501763478009</v>
      </c>
      <c r="Q16" s="113"/>
    </row>
    <row r="17" spans="1:17">
      <c r="A17" s="108"/>
      <c r="B17" s="109">
        <v>525</v>
      </c>
      <c r="C17" s="110" t="s">
        <v>87</v>
      </c>
      <c r="D17" s="111">
        <v>253415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253415</v>
      </c>
      <c r="P17" s="112">
        <f>(O17/P$36)</f>
        <v>4.5601202044194915</v>
      </c>
      <c r="Q17" s="113"/>
    </row>
    <row r="18" spans="1:17">
      <c r="A18" s="108"/>
      <c r="B18" s="109">
        <v>526</v>
      </c>
      <c r="C18" s="110" t="s">
        <v>31</v>
      </c>
      <c r="D18" s="111">
        <v>4476065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4476065</v>
      </c>
      <c r="P18" s="112">
        <f>(O18/P$36)</f>
        <v>80.545328582739515</v>
      </c>
      <c r="Q18" s="113"/>
    </row>
    <row r="19" spans="1:17" ht="15.75">
      <c r="A19" s="114" t="s">
        <v>32</v>
      </c>
      <c r="B19" s="115"/>
      <c r="C19" s="116"/>
      <c r="D19" s="117">
        <f>SUM(D20:D21)</f>
        <v>9308610</v>
      </c>
      <c r="E19" s="117">
        <f>SUM(E20:E21)</f>
        <v>0</v>
      </c>
      <c r="F19" s="117">
        <f>SUM(F20:F21)</f>
        <v>0</v>
      </c>
      <c r="G19" s="117">
        <f>SUM(G20:G21)</f>
        <v>0</v>
      </c>
      <c r="H19" s="117">
        <f>SUM(H20:H21)</f>
        <v>0</v>
      </c>
      <c r="I19" s="117">
        <f>SUM(I20:I21)</f>
        <v>37456484</v>
      </c>
      <c r="J19" s="117">
        <f>SUM(J20:J21)</f>
        <v>0</v>
      </c>
      <c r="K19" s="117">
        <f>SUM(K20:K21)</f>
        <v>0</v>
      </c>
      <c r="L19" s="117">
        <f>SUM(L20:L21)</f>
        <v>0</v>
      </c>
      <c r="M19" s="117">
        <f>SUM(M20:M21)</f>
        <v>0</v>
      </c>
      <c r="N19" s="117">
        <f>SUM(N20:N21)</f>
        <v>0</v>
      </c>
      <c r="O19" s="118">
        <f>SUM(D19:N19)</f>
        <v>46765094</v>
      </c>
      <c r="P19" s="119">
        <f>(O19/P$36)</f>
        <v>841.52260131001219</v>
      </c>
      <c r="Q19" s="120"/>
    </row>
    <row r="20" spans="1:17">
      <c r="A20" s="108"/>
      <c r="B20" s="109">
        <v>534</v>
      </c>
      <c r="C20" s="110" t="s">
        <v>33</v>
      </c>
      <c r="D20" s="111">
        <v>9308610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0" si="2">SUM(D20:N20)</f>
        <v>9308610</v>
      </c>
      <c r="P20" s="112">
        <f>(O20/P$36)</f>
        <v>167.50539840207298</v>
      </c>
      <c r="Q20" s="113"/>
    </row>
    <row r="21" spans="1:17">
      <c r="A21" s="108"/>
      <c r="B21" s="109">
        <v>536</v>
      </c>
      <c r="C21" s="110" t="s">
        <v>34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37456484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37456484</v>
      </c>
      <c r="P21" s="112">
        <f>(O21/P$36)</f>
        <v>674.01720290793924</v>
      </c>
      <c r="Q21" s="113"/>
    </row>
    <row r="22" spans="1:17" ht="15.75">
      <c r="A22" s="114" t="s">
        <v>36</v>
      </c>
      <c r="B22" s="115"/>
      <c r="C22" s="116"/>
      <c r="D22" s="117">
        <f>SUM(D23:D23)</f>
        <v>3175751</v>
      </c>
      <c r="E22" s="117">
        <f>SUM(E23:E23)</f>
        <v>0</v>
      </c>
      <c r="F22" s="117">
        <f>SUM(F23:F23)</f>
        <v>0</v>
      </c>
      <c r="G22" s="117">
        <f>SUM(G23:G23)</f>
        <v>3559754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6735505</v>
      </c>
      <c r="P22" s="119">
        <f>(O22/P$36)</f>
        <v>121.20321384870078</v>
      </c>
      <c r="Q22" s="120"/>
    </row>
    <row r="23" spans="1:17">
      <c r="A23" s="108"/>
      <c r="B23" s="109">
        <v>541</v>
      </c>
      <c r="C23" s="110" t="s">
        <v>37</v>
      </c>
      <c r="D23" s="111">
        <v>3175751</v>
      </c>
      <c r="E23" s="111">
        <v>0</v>
      </c>
      <c r="F23" s="111">
        <v>0</v>
      </c>
      <c r="G23" s="111">
        <v>3559754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6735505</v>
      </c>
      <c r="P23" s="112">
        <f>(O23/P$36)</f>
        <v>121.20321384870078</v>
      </c>
      <c r="Q23" s="113"/>
    </row>
    <row r="24" spans="1:17" ht="15.75">
      <c r="A24" s="114" t="s">
        <v>38</v>
      </c>
      <c r="B24" s="115"/>
      <c r="C24" s="116"/>
      <c r="D24" s="117">
        <f>SUM(D25:D25)</f>
        <v>958040</v>
      </c>
      <c r="E24" s="117">
        <f>SUM(E25:E25)</f>
        <v>0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958040</v>
      </c>
      <c r="P24" s="119">
        <f>(O24/P$36)</f>
        <v>17.239617073346288</v>
      </c>
      <c r="Q24" s="120"/>
    </row>
    <row r="25" spans="1:17">
      <c r="A25" s="121"/>
      <c r="B25" s="122">
        <v>559</v>
      </c>
      <c r="C25" s="123" t="s">
        <v>39</v>
      </c>
      <c r="D25" s="111">
        <v>958040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958040</v>
      </c>
      <c r="P25" s="112">
        <f>(O25/P$36)</f>
        <v>17.239617073346288</v>
      </c>
      <c r="Q25" s="113"/>
    </row>
    <row r="26" spans="1:17" ht="15.75">
      <c r="A26" s="114" t="s">
        <v>40</v>
      </c>
      <c r="B26" s="115"/>
      <c r="C26" s="116"/>
      <c r="D26" s="117">
        <f>SUM(D27:D27)</f>
        <v>0</v>
      </c>
      <c r="E26" s="117">
        <f>SUM(E27:E27)</f>
        <v>86222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86222</v>
      </c>
      <c r="P26" s="119">
        <f>(O26/P$36)</f>
        <v>1.5515367451234434</v>
      </c>
      <c r="Q26" s="120"/>
    </row>
    <row r="27" spans="1:17">
      <c r="A27" s="108"/>
      <c r="B27" s="109">
        <v>564</v>
      </c>
      <c r="C27" s="110" t="s">
        <v>42</v>
      </c>
      <c r="D27" s="111">
        <v>0</v>
      </c>
      <c r="E27" s="111">
        <v>86222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86222</v>
      </c>
      <c r="P27" s="112">
        <f>(O27/P$36)</f>
        <v>1.5515367451234434</v>
      </c>
      <c r="Q27" s="113"/>
    </row>
    <row r="28" spans="1:17" ht="15.75">
      <c r="A28" s="114" t="s">
        <v>44</v>
      </c>
      <c r="B28" s="115"/>
      <c r="C28" s="116"/>
      <c r="D28" s="117">
        <f>SUM(D29:D30)</f>
        <v>9447858</v>
      </c>
      <c r="E28" s="117">
        <f>SUM(E29:E30)</f>
        <v>0</v>
      </c>
      <c r="F28" s="117">
        <f>SUM(F29:F30)</f>
        <v>0</v>
      </c>
      <c r="G28" s="117">
        <f>SUM(G29:G30)</f>
        <v>924039</v>
      </c>
      <c r="H28" s="117">
        <f>SUM(H29:H30)</f>
        <v>0</v>
      </c>
      <c r="I28" s="117">
        <f>SUM(I29:I30)</f>
        <v>0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>SUM(D28:N28)</f>
        <v>10371897</v>
      </c>
      <c r="P28" s="119">
        <f>(O28/P$36)</f>
        <v>186.63890088533793</v>
      </c>
      <c r="Q28" s="113"/>
    </row>
    <row r="29" spans="1:17">
      <c r="A29" s="108"/>
      <c r="B29" s="109">
        <v>571</v>
      </c>
      <c r="C29" s="110" t="s">
        <v>45</v>
      </c>
      <c r="D29" s="111">
        <v>2190131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2190131</v>
      </c>
      <c r="P29" s="112">
        <f>(O29/P$36)</f>
        <v>39.41069243503923</v>
      </c>
      <c r="Q29" s="113"/>
    </row>
    <row r="30" spans="1:17">
      <c r="A30" s="108"/>
      <c r="B30" s="109">
        <v>572</v>
      </c>
      <c r="C30" s="110" t="s">
        <v>46</v>
      </c>
      <c r="D30" s="111">
        <v>7257727</v>
      </c>
      <c r="E30" s="111">
        <v>0</v>
      </c>
      <c r="F30" s="111">
        <v>0</v>
      </c>
      <c r="G30" s="111">
        <v>924039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8181766</v>
      </c>
      <c r="P30" s="112">
        <f>(O30/P$36)</f>
        <v>147.22820845029872</v>
      </c>
      <c r="Q30" s="113"/>
    </row>
    <row r="31" spans="1:17" ht="15.75">
      <c r="A31" s="114" t="s">
        <v>53</v>
      </c>
      <c r="B31" s="115"/>
      <c r="C31" s="116"/>
      <c r="D31" s="117">
        <f>SUM(D32:D33)</f>
        <v>5478221</v>
      </c>
      <c r="E31" s="117">
        <f>SUM(E32:E33)</f>
        <v>4082050</v>
      </c>
      <c r="F31" s="117">
        <f>SUM(F32:F33)</f>
        <v>35832</v>
      </c>
      <c r="G31" s="117">
        <f>SUM(G32:G33)</f>
        <v>555510</v>
      </c>
      <c r="H31" s="117">
        <f>SUM(H32:H33)</f>
        <v>0</v>
      </c>
      <c r="I31" s="117">
        <f>SUM(I32:I33)</f>
        <v>0</v>
      </c>
      <c r="J31" s="117">
        <f>SUM(J32:J33)</f>
        <v>10434944</v>
      </c>
      <c r="K31" s="117">
        <f>SUM(K32:K33)</f>
        <v>0</v>
      </c>
      <c r="L31" s="117">
        <f>SUM(L32:L33)</f>
        <v>0</v>
      </c>
      <c r="M31" s="117">
        <f>SUM(M32:M33)</f>
        <v>0</v>
      </c>
      <c r="N31" s="117">
        <f>SUM(N32:N33)</f>
        <v>0</v>
      </c>
      <c r="O31" s="117">
        <f>SUM(D31:N31)</f>
        <v>20586557</v>
      </c>
      <c r="P31" s="119">
        <f>(O31/P$36)</f>
        <v>370.44837328150868</v>
      </c>
      <c r="Q31" s="113"/>
    </row>
    <row r="32" spans="1:17">
      <c r="A32" s="108"/>
      <c r="B32" s="109">
        <v>581</v>
      </c>
      <c r="C32" s="110" t="s">
        <v>99</v>
      </c>
      <c r="D32" s="111">
        <v>5478221</v>
      </c>
      <c r="E32" s="111">
        <v>4082050</v>
      </c>
      <c r="F32" s="111">
        <v>35832</v>
      </c>
      <c r="G32" s="111">
        <v>555510</v>
      </c>
      <c r="H32" s="111">
        <v>0</v>
      </c>
      <c r="I32" s="111">
        <v>0</v>
      </c>
      <c r="J32" s="111">
        <v>814</v>
      </c>
      <c r="K32" s="111">
        <v>0</v>
      </c>
      <c r="L32" s="111">
        <v>0</v>
      </c>
      <c r="M32" s="111">
        <v>0</v>
      </c>
      <c r="N32" s="111">
        <v>0</v>
      </c>
      <c r="O32" s="111">
        <f>SUM(D32:N32)</f>
        <v>10152427</v>
      </c>
      <c r="P32" s="112">
        <f>(O32/P$36)</f>
        <v>182.68960987547686</v>
      </c>
      <c r="Q32" s="113"/>
    </row>
    <row r="33" spans="1:120" ht="15.75" thickBot="1">
      <c r="A33" s="108"/>
      <c r="B33" s="109">
        <v>590</v>
      </c>
      <c r="C33" s="110" t="s">
        <v>51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10434130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ref="O33" si="3">SUM(D33:N33)</f>
        <v>10434130</v>
      </c>
      <c r="P33" s="112">
        <f>(O33/P$36)</f>
        <v>187.75876340603182</v>
      </c>
      <c r="Q33" s="113"/>
    </row>
    <row r="34" spans="1:120" ht="16.5" thickBot="1">
      <c r="A34" s="124" t="s">
        <v>10</v>
      </c>
      <c r="B34" s="125"/>
      <c r="C34" s="126"/>
      <c r="D34" s="127">
        <f>SUM(D5,D13,D19,D22,D24,D26,D28,D31)</f>
        <v>72843915</v>
      </c>
      <c r="E34" s="127">
        <f t="shared" ref="E34:N34" si="4">SUM(E5,E13,E19,E22,E24,E26,E28,E31)</f>
        <v>4629022</v>
      </c>
      <c r="F34" s="127">
        <f t="shared" si="4"/>
        <v>2833524</v>
      </c>
      <c r="G34" s="127">
        <f t="shared" si="4"/>
        <v>7000750</v>
      </c>
      <c r="H34" s="127">
        <f t="shared" si="4"/>
        <v>0</v>
      </c>
      <c r="I34" s="127">
        <f t="shared" si="4"/>
        <v>38886553</v>
      </c>
      <c r="J34" s="127">
        <f t="shared" si="4"/>
        <v>10434944</v>
      </c>
      <c r="K34" s="127">
        <f t="shared" si="4"/>
        <v>0</v>
      </c>
      <c r="L34" s="127">
        <f t="shared" si="4"/>
        <v>0</v>
      </c>
      <c r="M34" s="127">
        <f t="shared" si="4"/>
        <v>0</v>
      </c>
      <c r="N34" s="127">
        <f t="shared" si="4"/>
        <v>0</v>
      </c>
      <c r="O34" s="127">
        <f>SUM(D34:N34)</f>
        <v>136628708</v>
      </c>
      <c r="P34" s="128">
        <f>(O34/P$36)</f>
        <v>2458.5890016555099</v>
      </c>
      <c r="Q34" s="106"/>
      <c r="R34" s="129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</row>
    <row r="35" spans="1:120">
      <c r="A35" s="130"/>
      <c r="B35" s="131"/>
      <c r="C35" s="131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3"/>
    </row>
    <row r="36" spans="1:120">
      <c r="A36" s="134"/>
      <c r="B36" s="135"/>
      <c r="C36" s="135"/>
      <c r="D36" s="136"/>
      <c r="E36" s="136"/>
      <c r="F36" s="136"/>
      <c r="G36" s="136"/>
      <c r="H36" s="136"/>
      <c r="I36" s="136"/>
      <c r="J36" s="136"/>
      <c r="K36" s="136"/>
      <c r="L36" s="136"/>
      <c r="M36" s="139" t="s">
        <v>104</v>
      </c>
      <c r="N36" s="139"/>
      <c r="O36" s="139"/>
      <c r="P36" s="137">
        <v>55572</v>
      </c>
    </row>
    <row r="37" spans="1:120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43" t="s">
        <v>58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6911187</v>
      </c>
      <c r="E5" s="59">
        <f t="shared" si="0"/>
        <v>130180</v>
      </c>
      <c r="F5" s="59">
        <f t="shared" si="0"/>
        <v>9316469</v>
      </c>
      <c r="G5" s="59">
        <f t="shared" si="0"/>
        <v>731447</v>
      </c>
      <c r="H5" s="59">
        <f t="shared" si="0"/>
        <v>0</v>
      </c>
      <c r="I5" s="59">
        <f t="shared" si="0"/>
        <v>3952290</v>
      </c>
      <c r="J5" s="59">
        <f t="shared" si="0"/>
        <v>0</v>
      </c>
      <c r="K5" s="59">
        <f t="shared" si="0"/>
        <v>13272634</v>
      </c>
      <c r="L5" s="59">
        <f t="shared" si="0"/>
        <v>0</v>
      </c>
      <c r="M5" s="59">
        <f t="shared" si="0"/>
        <v>0</v>
      </c>
      <c r="N5" s="60">
        <f>SUM(D5:M5)</f>
        <v>34314207</v>
      </c>
      <c r="O5" s="61">
        <f t="shared" ref="O5:O39" si="1">(N5/O$41)</f>
        <v>681.48647521449004</v>
      </c>
      <c r="P5" s="62"/>
    </row>
    <row r="6" spans="1:133">
      <c r="A6" s="64"/>
      <c r="B6" s="65">
        <v>511</v>
      </c>
      <c r="C6" s="66" t="s">
        <v>19</v>
      </c>
      <c r="D6" s="67">
        <v>394048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394048</v>
      </c>
      <c r="O6" s="68">
        <f t="shared" si="1"/>
        <v>7.8258659040355898</v>
      </c>
      <c r="P6" s="69"/>
    </row>
    <row r="7" spans="1:133">
      <c r="A7" s="64"/>
      <c r="B7" s="65">
        <v>512</v>
      </c>
      <c r="C7" s="66" t="s">
        <v>20</v>
      </c>
      <c r="D7" s="67">
        <v>1026312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1026312</v>
      </c>
      <c r="O7" s="68">
        <f t="shared" si="1"/>
        <v>20.382745471877978</v>
      </c>
      <c r="P7" s="69"/>
    </row>
    <row r="8" spans="1:133">
      <c r="A8" s="64"/>
      <c r="B8" s="65">
        <v>513</v>
      </c>
      <c r="C8" s="66" t="s">
        <v>21</v>
      </c>
      <c r="D8" s="67">
        <v>3046971</v>
      </c>
      <c r="E8" s="67">
        <v>0</v>
      </c>
      <c r="F8" s="67">
        <v>0</v>
      </c>
      <c r="G8" s="67">
        <v>0</v>
      </c>
      <c r="H8" s="67">
        <v>0</v>
      </c>
      <c r="I8" s="67">
        <v>1684540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4731511</v>
      </c>
      <c r="O8" s="68">
        <f t="shared" si="1"/>
        <v>93.968680489354938</v>
      </c>
      <c r="P8" s="69"/>
    </row>
    <row r="9" spans="1:133">
      <c r="A9" s="64"/>
      <c r="B9" s="65">
        <v>514</v>
      </c>
      <c r="C9" s="66" t="s">
        <v>22</v>
      </c>
      <c r="D9" s="67">
        <v>303009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303009</v>
      </c>
      <c r="O9" s="68">
        <f t="shared" si="1"/>
        <v>6.0178145853193517</v>
      </c>
      <c r="P9" s="69"/>
    </row>
    <row r="10" spans="1:133">
      <c r="A10" s="64"/>
      <c r="B10" s="65">
        <v>515</v>
      </c>
      <c r="C10" s="66" t="s">
        <v>23</v>
      </c>
      <c r="D10" s="67">
        <v>782055</v>
      </c>
      <c r="E10" s="67">
        <v>130180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912235</v>
      </c>
      <c r="O10" s="68">
        <f t="shared" si="1"/>
        <v>18.117155227200509</v>
      </c>
      <c r="P10" s="69"/>
    </row>
    <row r="11" spans="1:133">
      <c r="A11" s="64"/>
      <c r="B11" s="65">
        <v>517</v>
      </c>
      <c r="C11" s="66" t="s">
        <v>24</v>
      </c>
      <c r="D11" s="67">
        <v>54352</v>
      </c>
      <c r="E11" s="67">
        <v>0</v>
      </c>
      <c r="F11" s="67">
        <v>9316469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9370821</v>
      </c>
      <c r="O11" s="68">
        <f t="shared" si="1"/>
        <v>186.10623212583414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13272634</v>
      </c>
      <c r="L12" s="67">
        <v>0</v>
      </c>
      <c r="M12" s="67">
        <v>0</v>
      </c>
      <c r="N12" s="67">
        <f t="shared" si="2"/>
        <v>13272634</v>
      </c>
      <c r="O12" s="68">
        <f t="shared" si="1"/>
        <v>263.59695741976486</v>
      </c>
      <c r="P12" s="69"/>
    </row>
    <row r="13" spans="1:133">
      <c r="A13" s="64"/>
      <c r="B13" s="65">
        <v>519</v>
      </c>
      <c r="C13" s="66" t="s">
        <v>68</v>
      </c>
      <c r="D13" s="67">
        <v>1304440</v>
      </c>
      <c r="E13" s="67">
        <v>0</v>
      </c>
      <c r="F13" s="67">
        <v>0</v>
      </c>
      <c r="G13" s="67">
        <v>731447</v>
      </c>
      <c r="H13" s="67">
        <v>0</v>
      </c>
      <c r="I13" s="67">
        <v>2267750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4303637</v>
      </c>
      <c r="O13" s="68">
        <f t="shared" si="1"/>
        <v>85.471023991102641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SUM(D15:D18)</f>
        <v>25848918</v>
      </c>
      <c r="E14" s="73">
        <f t="shared" si="3"/>
        <v>20887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7" si="4">SUM(D14:M14)</f>
        <v>25869805</v>
      </c>
      <c r="O14" s="75">
        <f t="shared" si="1"/>
        <v>513.77909517000319</v>
      </c>
      <c r="P14" s="76"/>
    </row>
    <row r="15" spans="1:133">
      <c r="A15" s="64"/>
      <c r="B15" s="65">
        <v>521</v>
      </c>
      <c r="C15" s="66" t="s">
        <v>28</v>
      </c>
      <c r="D15" s="67">
        <v>14009844</v>
      </c>
      <c r="E15" s="67">
        <v>20887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14030731</v>
      </c>
      <c r="O15" s="68">
        <f t="shared" si="1"/>
        <v>278.65290355894501</v>
      </c>
      <c r="P15" s="69"/>
    </row>
    <row r="16" spans="1:133">
      <c r="A16" s="64"/>
      <c r="B16" s="65">
        <v>522</v>
      </c>
      <c r="C16" s="66" t="s">
        <v>29</v>
      </c>
      <c r="D16" s="67">
        <v>7369931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7369931</v>
      </c>
      <c r="O16" s="68">
        <f t="shared" si="1"/>
        <v>146.36818795678423</v>
      </c>
      <c r="P16" s="69"/>
    </row>
    <row r="17" spans="1:16">
      <c r="A17" s="64"/>
      <c r="B17" s="65">
        <v>524</v>
      </c>
      <c r="C17" s="66" t="s">
        <v>30</v>
      </c>
      <c r="D17" s="67">
        <v>1316987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1316987</v>
      </c>
      <c r="O17" s="68">
        <f t="shared" si="1"/>
        <v>26.155604544010167</v>
      </c>
      <c r="P17" s="69"/>
    </row>
    <row r="18" spans="1:16">
      <c r="A18" s="64"/>
      <c r="B18" s="65">
        <v>526</v>
      </c>
      <c r="C18" s="66" t="s">
        <v>31</v>
      </c>
      <c r="D18" s="67">
        <v>3152156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3152156</v>
      </c>
      <c r="O18" s="68">
        <f t="shared" si="1"/>
        <v>62.602399110263747</v>
      </c>
      <c r="P18" s="69"/>
    </row>
    <row r="19" spans="1:16" ht="15.75">
      <c r="A19" s="70" t="s">
        <v>32</v>
      </c>
      <c r="B19" s="71"/>
      <c r="C19" s="72"/>
      <c r="D19" s="73">
        <f t="shared" ref="D19:M19" si="5">SUM(D20:D22)</f>
        <v>5505901</v>
      </c>
      <c r="E19" s="73">
        <f t="shared" si="5"/>
        <v>0</v>
      </c>
      <c r="F19" s="73">
        <f t="shared" si="5"/>
        <v>0</v>
      </c>
      <c r="G19" s="73">
        <f t="shared" si="5"/>
        <v>1045015</v>
      </c>
      <c r="H19" s="73">
        <f t="shared" si="5"/>
        <v>0</v>
      </c>
      <c r="I19" s="73">
        <f t="shared" si="5"/>
        <v>22619228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29170144</v>
      </c>
      <c r="O19" s="75">
        <f t="shared" si="1"/>
        <v>579.32443597076576</v>
      </c>
      <c r="P19" s="76"/>
    </row>
    <row r="20" spans="1:16">
      <c r="A20" s="64"/>
      <c r="B20" s="65">
        <v>534</v>
      </c>
      <c r="C20" s="66" t="s">
        <v>69</v>
      </c>
      <c r="D20" s="67">
        <v>5505901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5505901</v>
      </c>
      <c r="O20" s="68">
        <f t="shared" si="1"/>
        <v>109.34820861137591</v>
      </c>
      <c r="P20" s="69"/>
    </row>
    <row r="21" spans="1:16">
      <c r="A21" s="64"/>
      <c r="B21" s="65">
        <v>536</v>
      </c>
      <c r="C21" s="66" t="s">
        <v>70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22619228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22619228</v>
      </c>
      <c r="O21" s="68">
        <f t="shared" si="1"/>
        <v>449.22203686050204</v>
      </c>
      <c r="P21" s="69"/>
    </row>
    <row r="22" spans="1:16">
      <c r="A22" s="64"/>
      <c r="B22" s="65">
        <v>538</v>
      </c>
      <c r="C22" s="66" t="s">
        <v>71</v>
      </c>
      <c r="D22" s="67">
        <v>0</v>
      </c>
      <c r="E22" s="67">
        <v>0</v>
      </c>
      <c r="F22" s="67">
        <v>0</v>
      </c>
      <c r="G22" s="67">
        <v>1045015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1045015</v>
      </c>
      <c r="O22" s="68">
        <f t="shared" si="1"/>
        <v>20.75419049888783</v>
      </c>
      <c r="P22" s="69"/>
    </row>
    <row r="23" spans="1:16" ht="15.75">
      <c r="A23" s="70" t="s">
        <v>36</v>
      </c>
      <c r="B23" s="71"/>
      <c r="C23" s="72"/>
      <c r="D23" s="73">
        <f t="shared" ref="D23:M23" si="6">SUM(D24:D24)</f>
        <v>3965652</v>
      </c>
      <c r="E23" s="73">
        <f t="shared" si="6"/>
        <v>0</v>
      </c>
      <c r="F23" s="73">
        <f t="shared" si="6"/>
        <v>0</v>
      </c>
      <c r="G23" s="73">
        <f t="shared" si="6"/>
        <v>697588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4"/>
        <v>4663240</v>
      </c>
      <c r="O23" s="75">
        <f t="shared" si="1"/>
        <v>92.612805846838256</v>
      </c>
      <c r="P23" s="76"/>
    </row>
    <row r="24" spans="1:16">
      <c r="A24" s="64"/>
      <c r="B24" s="65">
        <v>541</v>
      </c>
      <c r="C24" s="66" t="s">
        <v>72</v>
      </c>
      <c r="D24" s="67">
        <v>3965652</v>
      </c>
      <c r="E24" s="67">
        <v>0</v>
      </c>
      <c r="F24" s="67">
        <v>0</v>
      </c>
      <c r="G24" s="67">
        <v>697588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4663240</v>
      </c>
      <c r="O24" s="68">
        <f t="shared" si="1"/>
        <v>92.612805846838256</v>
      </c>
      <c r="P24" s="69"/>
    </row>
    <row r="25" spans="1:16" ht="15.75">
      <c r="A25" s="70" t="s">
        <v>38</v>
      </c>
      <c r="B25" s="71"/>
      <c r="C25" s="72"/>
      <c r="D25" s="73">
        <f t="shared" ref="D25:M25" si="7">SUM(D26:D26)</f>
        <v>768524</v>
      </c>
      <c r="E25" s="73">
        <f t="shared" si="7"/>
        <v>0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4"/>
        <v>768524</v>
      </c>
      <c r="O25" s="75">
        <f t="shared" si="1"/>
        <v>15.263028280902446</v>
      </c>
      <c r="P25" s="76"/>
    </row>
    <row r="26" spans="1:16">
      <c r="A26" s="64"/>
      <c r="B26" s="65">
        <v>559</v>
      </c>
      <c r="C26" s="66" t="s">
        <v>39</v>
      </c>
      <c r="D26" s="67">
        <v>768524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768524</v>
      </c>
      <c r="O26" s="68">
        <f t="shared" si="1"/>
        <v>15.263028280902446</v>
      </c>
      <c r="P26" s="69"/>
    </row>
    <row r="27" spans="1:16" ht="15.75">
      <c r="A27" s="70" t="s">
        <v>40</v>
      </c>
      <c r="B27" s="71"/>
      <c r="C27" s="72"/>
      <c r="D27" s="73">
        <f t="shared" ref="D27:M27" si="8">SUM(D28:D30)</f>
        <v>68100</v>
      </c>
      <c r="E27" s="73">
        <f t="shared" si="8"/>
        <v>16785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4"/>
        <v>84885</v>
      </c>
      <c r="O27" s="75">
        <f t="shared" si="1"/>
        <v>1.6858317445185891</v>
      </c>
      <c r="P27" s="76"/>
    </row>
    <row r="28" spans="1:16">
      <c r="A28" s="64"/>
      <c r="B28" s="65">
        <v>562</v>
      </c>
      <c r="C28" s="66" t="s">
        <v>73</v>
      </c>
      <c r="D28" s="67">
        <v>21600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ref="N28:N35" si="9">SUM(D28:M28)</f>
        <v>21600</v>
      </c>
      <c r="O28" s="68">
        <f t="shared" si="1"/>
        <v>0.42897998093422307</v>
      </c>
      <c r="P28" s="69"/>
    </row>
    <row r="29" spans="1:16">
      <c r="A29" s="64"/>
      <c r="B29" s="65">
        <v>564</v>
      </c>
      <c r="C29" s="66" t="s">
        <v>74</v>
      </c>
      <c r="D29" s="67">
        <v>0</v>
      </c>
      <c r="E29" s="67">
        <v>16785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9"/>
        <v>16785</v>
      </c>
      <c r="O29" s="68">
        <f t="shared" si="1"/>
        <v>0.33335319351763587</v>
      </c>
      <c r="P29" s="69"/>
    </row>
    <row r="30" spans="1:16">
      <c r="A30" s="64"/>
      <c r="B30" s="65">
        <v>569</v>
      </c>
      <c r="C30" s="66" t="s">
        <v>43</v>
      </c>
      <c r="D30" s="67">
        <v>46500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9"/>
        <v>46500</v>
      </c>
      <c r="O30" s="68">
        <f t="shared" si="1"/>
        <v>0.9234985700667302</v>
      </c>
      <c r="P30" s="69"/>
    </row>
    <row r="31" spans="1:16" ht="15.75">
      <c r="A31" s="70" t="s">
        <v>44</v>
      </c>
      <c r="B31" s="71"/>
      <c r="C31" s="72"/>
      <c r="D31" s="73">
        <f t="shared" ref="D31:M31" si="10">SUM(D32:D35)</f>
        <v>6555619</v>
      </c>
      <c r="E31" s="73">
        <f t="shared" si="10"/>
        <v>0</v>
      </c>
      <c r="F31" s="73">
        <f t="shared" si="10"/>
        <v>0</v>
      </c>
      <c r="G31" s="73">
        <f t="shared" si="10"/>
        <v>985474</v>
      </c>
      <c r="H31" s="73">
        <f t="shared" si="10"/>
        <v>0</v>
      </c>
      <c r="I31" s="73">
        <f t="shared" si="10"/>
        <v>0</v>
      </c>
      <c r="J31" s="73">
        <f t="shared" si="10"/>
        <v>0</v>
      </c>
      <c r="K31" s="73">
        <f t="shared" si="10"/>
        <v>0</v>
      </c>
      <c r="L31" s="73">
        <f t="shared" si="10"/>
        <v>0</v>
      </c>
      <c r="M31" s="73">
        <f t="shared" si="10"/>
        <v>0</v>
      </c>
      <c r="N31" s="73">
        <f>SUM(D31:M31)</f>
        <v>7541093</v>
      </c>
      <c r="O31" s="75">
        <f t="shared" si="1"/>
        <v>149.7674968223705</v>
      </c>
      <c r="P31" s="69"/>
    </row>
    <row r="32" spans="1:16">
      <c r="A32" s="64"/>
      <c r="B32" s="65">
        <v>571</v>
      </c>
      <c r="C32" s="66" t="s">
        <v>45</v>
      </c>
      <c r="D32" s="67">
        <v>1960588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9"/>
        <v>1960588</v>
      </c>
      <c r="O32" s="68">
        <f t="shared" si="1"/>
        <v>38.937639021290117</v>
      </c>
      <c r="P32" s="69"/>
    </row>
    <row r="33" spans="1:119">
      <c r="A33" s="64"/>
      <c r="B33" s="65">
        <v>572</v>
      </c>
      <c r="C33" s="66" t="s">
        <v>75</v>
      </c>
      <c r="D33" s="67">
        <v>4461731</v>
      </c>
      <c r="E33" s="67">
        <v>0</v>
      </c>
      <c r="F33" s="67">
        <v>0</v>
      </c>
      <c r="G33" s="67">
        <v>985474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9"/>
        <v>5447205</v>
      </c>
      <c r="O33" s="68">
        <f t="shared" si="1"/>
        <v>108.18249523355577</v>
      </c>
      <c r="P33" s="69"/>
    </row>
    <row r="34" spans="1:119">
      <c r="A34" s="64"/>
      <c r="B34" s="65">
        <v>574</v>
      </c>
      <c r="C34" s="66" t="s">
        <v>48</v>
      </c>
      <c r="D34" s="67">
        <v>10700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9"/>
        <v>10700</v>
      </c>
      <c r="O34" s="68">
        <f t="shared" si="1"/>
        <v>0.2125039720368605</v>
      </c>
      <c r="P34" s="69"/>
    </row>
    <row r="35" spans="1:119">
      <c r="A35" s="64"/>
      <c r="B35" s="65">
        <v>579</v>
      </c>
      <c r="C35" s="66" t="s">
        <v>49</v>
      </c>
      <c r="D35" s="67">
        <v>122600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9"/>
        <v>122600</v>
      </c>
      <c r="O35" s="68">
        <f t="shared" si="1"/>
        <v>2.434858595487766</v>
      </c>
      <c r="P35" s="69"/>
    </row>
    <row r="36" spans="1:119" ht="15.75">
      <c r="A36" s="70" t="s">
        <v>76</v>
      </c>
      <c r="B36" s="71"/>
      <c r="C36" s="72"/>
      <c r="D36" s="73">
        <f t="shared" ref="D36:M36" si="11">SUM(D37:D38)</f>
        <v>1885047</v>
      </c>
      <c r="E36" s="73">
        <f t="shared" si="11"/>
        <v>1422958</v>
      </c>
      <c r="F36" s="73">
        <f t="shared" si="11"/>
        <v>35721</v>
      </c>
      <c r="G36" s="73">
        <f t="shared" si="11"/>
        <v>421500</v>
      </c>
      <c r="H36" s="73">
        <f t="shared" si="11"/>
        <v>0</v>
      </c>
      <c r="I36" s="73">
        <f t="shared" si="11"/>
        <v>0</v>
      </c>
      <c r="J36" s="73">
        <f t="shared" si="11"/>
        <v>6165577</v>
      </c>
      <c r="K36" s="73">
        <f t="shared" si="11"/>
        <v>0</v>
      </c>
      <c r="L36" s="73">
        <f t="shared" si="11"/>
        <v>0</v>
      </c>
      <c r="M36" s="73">
        <f t="shared" si="11"/>
        <v>0</v>
      </c>
      <c r="N36" s="73">
        <f>SUM(D36:M36)</f>
        <v>9930803</v>
      </c>
      <c r="O36" s="75">
        <f t="shared" si="1"/>
        <v>197.22757785192246</v>
      </c>
      <c r="P36" s="69"/>
    </row>
    <row r="37" spans="1:119">
      <c r="A37" s="64"/>
      <c r="B37" s="65">
        <v>581</v>
      </c>
      <c r="C37" s="66" t="s">
        <v>77</v>
      </c>
      <c r="D37" s="67">
        <v>1885047</v>
      </c>
      <c r="E37" s="67">
        <v>1422958</v>
      </c>
      <c r="F37" s="67">
        <v>35721</v>
      </c>
      <c r="G37" s="67">
        <v>421500</v>
      </c>
      <c r="H37" s="67">
        <v>0</v>
      </c>
      <c r="I37" s="67">
        <v>0</v>
      </c>
      <c r="J37" s="67">
        <v>665712</v>
      </c>
      <c r="K37" s="67">
        <v>0</v>
      </c>
      <c r="L37" s="67">
        <v>0</v>
      </c>
      <c r="M37" s="67">
        <v>0</v>
      </c>
      <c r="N37" s="67">
        <f>SUM(D37:M37)</f>
        <v>4430938</v>
      </c>
      <c r="O37" s="68">
        <f t="shared" si="1"/>
        <v>87.999245312996507</v>
      </c>
      <c r="P37" s="69"/>
    </row>
    <row r="38" spans="1:119" ht="15.75" thickBot="1">
      <c r="A38" s="64"/>
      <c r="B38" s="65">
        <v>590</v>
      </c>
      <c r="C38" s="66" t="s">
        <v>78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5499865</v>
      </c>
      <c r="K38" s="67">
        <v>0</v>
      </c>
      <c r="L38" s="67">
        <v>0</v>
      </c>
      <c r="M38" s="67">
        <v>0</v>
      </c>
      <c r="N38" s="67">
        <f>SUM(D38:M38)</f>
        <v>5499865</v>
      </c>
      <c r="O38" s="68">
        <f t="shared" si="1"/>
        <v>109.22833253892595</v>
      </c>
      <c r="P38" s="69"/>
    </row>
    <row r="39" spans="1:119" ht="16.5" thickBot="1">
      <c r="A39" s="77" t="s">
        <v>10</v>
      </c>
      <c r="B39" s="78"/>
      <c r="C39" s="79"/>
      <c r="D39" s="80">
        <f t="shared" ref="D39:M39" si="12">SUM(D5,D14,D19,D23,D25,D27,D31,D36)</f>
        <v>51508948</v>
      </c>
      <c r="E39" s="80">
        <f t="shared" si="12"/>
        <v>1590810</v>
      </c>
      <c r="F39" s="80">
        <f t="shared" si="12"/>
        <v>9352190</v>
      </c>
      <c r="G39" s="80">
        <f t="shared" si="12"/>
        <v>3881024</v>
      </c>
      <c r="H39" s="80">
        <f t="shared" si="12"/>
        <v>0</v>
      </c>
      <c r="I39" s="80">
        <f t="shared" si="12"/>
        <v>26571518</v>
      </c>
      <c r="J39" s="80">
        <f t="shared" si="12"/>
        <v>6165577</v>
      </c>
      <c r="K39" s="80">
        <f t="shared" si="12"/>
        <v>13272634</v>
      </c>
      <c r="L39" s="80">
        <f t="shared" si="12"/>
        <v>0</v>
      </c>
      <c r="M39" s="80">
        <f t="shared" si="12"/>
        <v>0</v>
      </c>
      <c r="N39" s="80">
        <f>SUM(D39:M39)</f>
        <v>112342701</v>
      </c>
      <c r="O39" s="81">
        <f t="shared" si="1"/>
        <v>2231.1467469018112</v>
      </c>
      <c r="P39" s="62"/>
      <c r="Q39" s="82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</row>
    <row r="40" spans="1:119">
      <c r="A40" s="84"/>
      <c r="B40" s="85"/>
      <c r="C40" s="85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7"/>
    </row>
    <row r="41" spans="1:119">
      <c r="A41" s="88"/>
      <c r="B41" s="89"/>
      <c r="C41" s="89"/>
      <c r="D41" s="90"/>
      <c r="E41" s="90"/>
      <c r="F41" s="90"/>
      <c r="G41" s="90"/>
      <c r="H41" s="90"/>
      <c r="I41" s="90"/>
      <c r="J41" s="90"/>
      <c r="K41" s="90"/>
      <c r="L41" s="177" t="s">
        <v>79</v>
      </c>
      <c r="M41" s="177"/>
      <c r="N41" s="177"/>
      <c r="O41" s="91">
        <v>50352</v>
      </c>
    </row>
    <row r="42" spans="1:119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80"/>
    </row>
    <row r="43" spans="1:119" ht="15.75" customHeight="1" thickBot="1">
      <c r="A43" s="181" t="s">
        <v>58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3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6524623</v>
      </c>
      <c r="E5" s="26">
        <f t="shared" si="0"/>
        <v>30462</v>
      </c>
      <c r="F5" s="26">
        <f t="shared" si="0"/>
        <v>1119899</v>
      </c>
      <c r="G5" s="26">
        <f t="shared" si="0"/>
        <v>2307935</v>
      </c>
      <c r="H5" s="26">
        <f t="shared" si="0"/>
        <v>0</v>
      </c>
      <c r="I5" s="26">
        <f t="shared" si="0"/>
        <v>3676640</v>
      </c>
      <c r="J5" s="26">
        <f t="shared" si="0"/>
        <v>0</v>
      </c>
      <c r="K5" s="26">
        <f t="shared" si="0"/>
        <v>8849669</v>
      </c>
      <c r="L5" s="26">
        <f t="shared" si="0"/>
        <v>0</v>
      </c>
      <c r="M5" s="26">
        <f t="shared" si="0"/>
        <v>0</v>
      </c>
      <c r="N5" s="27">
        <f>SUM(D5:M5)</f>
        <v>22509228</v>
      </c>
      <c r="O5" s="32">
        <f t="shared" ref="O5:O39" si="1">(N5/O$41)</f>
        <v>450.73445603636435</v>
      </c>
      <c r="P5" s="6"/>
    </row>
    <row r="6" spans="1:133">
      <c r="A6" s="12"/>
      <c r="B6" s="44">
        <v>511</v>
      </c>
      <c r="C6" s="20" t="s">
        <v>19</v>
      </c>
      <c r="D6" s="46">
        <v>385478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385478</v>
      </c>
      <c r="O6" s="47">
        <f t="shared" si="1"/>
        <v>7.7189771521255937</v>
      </c>
      <c r="P6" s="9"/>
    </row>
    <row r="7" spans="1:133">
      <c r="A7" s="12"/>
      <c r="B7" s="44">
        <v>512</v>
      </c>
      <c r="C7" s="20" t="s">
        <v>20</v>
      </c>
      <c r="D7" s="46">
        <v>963180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963180</v>
      </c>
      <c r="O7" s="47">
        <f t="shared" si="1"/>
        <v>19.287130298964737</v>
      </c>
      <c r="P7" s="9"/>
    </row>
    <row r="8" spans="1:133">
      <c r="A8" s="12"/>
      <c r="B8" s="44">
        <v>513</v>
      </c>
      <c r="C8" s="20" t="s">
        <v>21</v>
      </c>
      <c r="D8" s="46">
        <v>2925738</v>
      </c>
      <c r="E8" s="46">
        <v>0</v>
      </c>
      <c r="F8" s="46">
        <v>0</v>
      </c>
      <c r="G8" s="46">
        <v>0</v>
      </c>
      <c r="H8" s="46">
        <v>0</v>
      </c>
      <c r="I8" s="46">
        <v>1556403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4482141</v>
      </c>
      <c r="O8" s="47">
        <f t="shared" si="1"/>
        <v>89.752317827749849</v>
      </c>
      <c r="P8" s="9"/>
    </row>
    <row r="9" spans="1:133">
      <c r="A9" s="12"/>
      <c r="B9" s="44">
        <v>514</v>
      </c>
      <c r="C9" s="20" t="s">
        <v>22</v>
      </c>
      <c r="D9" s="46">
        <v>341606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341606</v>
      </c>
      <c r="O9" s="47">
        <f t="shared" si="1"/>
        <v>6.8404653677486538</v>
      </c>
      <c r="P9" s="9"/>
    </row>
    <row r="10" spans="1:133">
      <c r="A10" s="12"/>
      <c r="B10" s="44">
        <v>515</v>
      </c>
      <c r="C10" s="20" t="s">
        <v>23</v>
      </c>
      <c r="D10" s="46">
        <v>791564</v>
      </c>
      <c r="E10" s="46">
        <v>30462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822026</v>
      </c>
      <c r="O10" s="47">
        <f t="shared" si="1"/>
        <v>16.460601934359918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1119899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1119899</v>
      </c>
      <c r="O11" s="47">
        <f t="shared" si="1"/>
        <v>22.425338913474437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8849669</v>
      </c>
      <c r="L12" s="46">
        <v>0</v>
      </c>
      <c r="M12" s="46">
        <v>0</v>
      </c>
      <c r="N12" s="46">
        <f t="shared" si="2"/>
        <v>8849669</v>
      </c>
      <c r="O12" s="47">
        <f t="shared" si="1"/>
        <v>177.20957568233246</v>
      </c>
      <c r="P12" s="9"/>
    </row>
    <row r="13" spans="1:133">
      <c r="A13" s="12"/>
      <c r="B13" s="44">
        <v>519</v>
      </c>
      <c r="C13" s="20" t="s">
        <v>26</v>
      </c>
      <c r="D13" s="46">
        <v>1117057</v>
      </c>
      <c r="E13" s="46">
        <v>0</v>
      </c>
      <c r="F13" s="46">
        <v>0</v>
      </c>
      <c r="G13" s="46">
        <v>2307935</v>
      </c>
      <c r="H13" s="46">
        <v>0</v>
      </c>
      <c r="I13" s="46">
        <v>2120237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5545229</v>
      </c>
      <c r="O13" s="47">
        <f t="shared" si="1"/>
        <v>111.04004885960872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26181529</v>
      </c>
      <c r="E14" s="31">
        <f t="shared" si="3"/>
        <v>80957</v>
      </c>
      <c r="F14" s="31">
        <f t="shared" si="3"/>
        <v>0</v>
      </c>
      <c r="G14" s="31">
        <f t="shared" si="3"/>
        <v>83523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26346009</v>
      </c>
      <c r="O14" s="43">
        <f t="shared" si="1"/>
        <v>527.56380784557155</v>
      </c>
      <c r="P14" s="10"/>
    </row>
    <row r="15" spans="1:133">
      <c r="A15" s="12"/>
      <c r="B15" s="44">
        <v>521</v>
      </c>
      <c r="C15" s="20" t="s">
        <v>28</v>
      </c>
      <c r="D15" s="46">
        <v>13605002</v>
      </c>
      <c r="E15" s="46">
        <v>80957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13685959</v>
      </c>
      <c r="O15" s="47">
        <f t="shared" si="1"/>
        <v>274.05352530086708</v>
      </c>
      <c r="P15" s="9"/>
    </row>
    <row r="16" spans="1:133">
      <c r="A16" s="12"/>
      <c r="B16" s="44">
        <v>522</v>
      </c>
      <c r="C16" s="20" t="s">
        <v>29</v>
      </c>
      <c r="D16" s="46">
        <v>8036439</v>
      </c>
      <c r="E16" s="46">
        <v>0</v>
      </c>
      <c r="F16" s="46">
        <v>0</v>
      </c>
      <c r="G16" s="46">
        <v>83523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8119962</v>
      </c>
      <c r="O16" s="47">
        <f t="shared" si="1"/>
        <v>162.59760908308135</v>
      </c>
      <c r="P16" s="9"/>
    </row>
    <row r="17" spans="1:16">
      <c r="A17" s="12"/>
      <c r="B17" s="44">
        <v>524</v>
      </c>
      <c r="C17" s="20" t="s">
        <v>30</v>
      </c>
      <c r="D17" s="46">
        <v>1307289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1307289</v>
      </c>
      <c r="O17" s="47">
        <f t="shared" si="1"/>
        <v>26.177716814513708</v>
      </c>
      <c r="P17" s="9"/>
    </row>
    <row r="18" spans="1:16">
      <c r="A18" s="12"/>
      <c r="B18" s="44">
        <v>526</v>
      </c>
      <c r="C18" s="20" t="s">
        <v>31</v>
      </c>
      <c r="D18" s="46">
        <v>3232799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3232799</v>
      </c>
      <c r="O18" s="47">
        <f t="shared" si="1"/>
        <v>64.73495664710947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5326580</v>
      </c>
      <c r="E19" s="31">
        <f t="shared" si="5"/>
        <v>0</v>
      </c>
      <c r="F19" s="31">
        <f t="shared" si="5"/>
        <v>0</v>
      </c>
      <c r="G19" s="31">
        <f t="shared" si="5"/>
        <v>754347</v>
      </c>
      <c r="H19" s="31">
        <f t="shared" si="5"/>
        <v>0</v>
      </c>
      <c r="I19" s="31">
        <f t="shared" si="5"/>
        <v>20746317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26827244</v>
      </c>
      <c r="O19" s="43">
        <f t="shared" si="1"/>
        <v>537.20026432247346</v>
      </c>
      <c r="P19" s="10"/>
    </row>
    <row r="20" spans="1:16">
      <c r="A20" s="12"/>
      <c r="B20" s="44">
        <v>534</v>
      </c>
      <c r="C20" s="20" t="s">
        <v>33</v>
      </c>
      <c r="D20" s="46">
        <v>5326580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5326580</v>
      </c>
      <c r="O20" s="47">
        <f t="shared" si="1"/>
        <v>106.66172730731492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20746317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20746317</v>
      </c>
      <c r="O21" s="47">
        <f t="shared" si="1"/>
        <v>415.43316846552796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754347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754347</v>
      </c>
      <c r="O22" s="47">
        <f t="shared" si="1"/>
        <v>15.105368549630549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3899296</v>
      </c>
      <c r="E23" s="31">
        <f t="shared" si="6"/>
        <v>0</v>
      </c>
      <c r="F23" s="31">
        <f t="shared" si="6"/>
        <v>0</v>
      </c>
      <c r="G23" s="31">
        <f t="shared" si="6"/>
        <v>544163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4443459</v>
      </c>
      <c r="O23" s="43">
        <f t="shared" si="1"/>
        <v>88.977732834057548</v>
      </c>
      <c r="P23" s="10"/>
    </row>
    <row r="24" spans="1:16">
      <c r="A24" s="12"/>
      <c r="B24" s="44">
        <v>541</v>
      </c>
      <c r="C24" s="20" t="s">
        <v>37</v>
      </c>
      <c r="D24" s="46">
        <v>3899296</v>
      </c>
      <c r="E24" s="46">
        <v>0</v>
      </c>
      <c r="F24" s="46">
        <v>0</v>
      </c>
      <c r="G24" s="46">
        <v>544163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4443459</v>
      </c>
      <c r="O24" s="47">
        <f t="shared" si="1"/>
        <v>88.977732834057548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SUM(D26:D26)</f>
        <v>746239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746239</v>
      </c>
      <c r="O25" s="43">
        <f t="shared" si="1"/>
        <v>14.943010472776788</v>
      </c>
      <c r="P25" s="10"/>
    </row>
    <row r="26" spans="1:16">
      <c r="A26" s="13"/>
      <c r="B26" s="45">
        <v>559</v>
      </c>
      <c r="C26" s="21" t="s">
        <v>39</v>
      </c>
      <c r="D26" s="46">
        <v>746239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746239</v>
      </c>
      <c r="O26" s="47">
        <f t="shared" si="1"/>
        <v>14.943010472776788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62100</v>
      </c>
      <c r="E27" s="31">
        <f t="shared" si="8"/>
        <v>14977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77077</v>
      </c>
      <c r="O27" s="43">
        <f t="shared" si="1"/>
        <v>1.5434229760307576</v>
      </c>
      <c r="P27" s="10"/>
    </row>
    <row r="28" spans="1:16">
      <c r="A28" s="12"/>
      <c r="B28" s="44">
        <v>562</v>
      </c>
      <c r="C28" s="20" t="s">
        <v>41</v>
      </c>
      <c r="D28" s="46">
        <v>16600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9">SUM(D28:M28)</f>
        <v>16600</v>
      </c>
      <c r="O28" s="47">
        <f t="shared" si="1"/>
        <v>0.33240553475239792</v>
      </c>
      <c r="P28" s="9"/>
    </row>
    <row r="29" spans="1:16">
      <c r="A29" s="12"/>
      <c r="B29" s="44">
        <v>564</v>
      </c>
      <c r="C29" s="20" t="s">
        <v>42</v>
      </c>
      <c r="D29" s="46">
        <v>0</v>
      </c>
      <c r="E29" s="46">
        <v>14977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14977</v>
      </c>
      <c r="O29" s="47">
        <f t="shared" si="1"/>
        <v>0.29990588517991951</v>
      </c>
      <c r="P29" s="9"/>
    </row>
    <row r="30" spans="1:16">
      <c r="A30" s="12"/>
      <c r="B30" s="44">
        <v>569</v>
      </c>
      <c r="C30" s="20" t="s">
        <v>43</v>
      </c>
      <c r="D30" s="46">
        <v>45500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45500</v>
      </c>
      <c r="O30" s="47">
        <f t="shared" si="1"/>
        <v>0.91111155609844008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SUM(D32:D35)</f>
        <v>6073528</v>
      </c>
      <c r="E31" s="31">
        <f t="shared" si="10"/>
        <v>0</v>
      </c>
      <c r="F31" s="31">
        <f t="shared" si="10"/>
        <v>0</v>
      </c>
      <c r="G31" s="31">
        <f t="shared" si="10"/>
        <v>1058127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7131655</v>
      </c>
      <c r="O31" s="43">
        <f t="shared" si="1"/>
        <v>142.80732493642245</v>
      </c>
      <c r="P31" s="9"/>
    </row>
    <row r="32" spans="1:16">
      <c r="A32" s="12"/>
      <c r="B32" s="44">
        <v>571</v>
      </c>
      <c r="C32" s="20" t="s">
        <v>45</v>
      </c>
      <c r="D32" s="46">
        <v>1881514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1881514</v>
      </c>
      <c r="O32" s="47">
        <f t="shared" si="1"/>
        <v>37.676245018923083</v>
      </c>
      <c r="P32" s="9"/>
    </row>
    <row r="33" spans="1:119">
      <c r="A33" s="12"/>
      <c r="B33" s="44">
        <v>572</v>
      </c>
      <c r="C33" s="20" t="s">
        <v>46</v>
      </c>
      <c r="D33" s="46">
        <v>4056914</v>
      </c>
      <c r="E33" s="46">
        <v>0</v>
      </c>
      <c r="F33" s="46">
        <v>0</v>
      </c>
      <c r="G33" s="46">
        <v>1058127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5115041</v>
      </c>
      <c r="O33" s="47">
        <f t="shared" si="1"/>
        <v>102.42577945093014</v>
      </c>
      <c r="P33" s="9"/>
    </row>
    <row r="34" spans="1:119">
      <c r="A34" s="12"/>
      <c r="B34" s="44">
        <v>574</v>
      </c>
      <c r="C34" s="20" t="s">
        <v>48</v>
      </c>
      <c r="D34" s="46">
        <v>10700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10700</v>
      </c>
      <c r="O34" s="47">
        <f t="shared" si="1"/>
        <v>0.21426139890666612</v>
      </c>
      <c r="P34" s="9"/>
    </row>
    <row r="35" spans="1:119">
      <c r="A35" s="12"/>
      <c r="B35" s="44">
        <v>579</v>
      </c>
      <c r="C35" s="20" t="s">
        <v>49</v>
      </c>
      <c r="D35" s="46">
        <v>124400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124400</v>
      </c>
      <c r="O35" s="47">
        <f t="shared" si="1"/>
        <v>2.4910390676625482</v>
      </c>
      <c r="P35" s="9"/>
    </row>
    <row r="36" spans="1:119" ht="15.75">
      <c r="A36" s="28" t="s">
        <v>53</v>
      </c>
      <c r="B36" s="29"/>
      <c r="C36" s="30"/>
      <c r="D36" s="31">
        <f t="shared" ref="D36:M36" si="11">SUM(D37:D38)</f>
        <v>1859976</v>
      </c>
      <c r="E36" s="31">
        <f t="shared" si="11"/>
        <v>1337821</v>
      </c>
      <c r="F36" s="31">
        <f t="shared" si="11"/>
        <v>0</v>
      </c>
      <c r="G36" s="31">
        <f t="shared" si="11"/>
        <v>334000</v>
      </c>
      <c r="H36" s="31">
        <f t="shared" si="11"/>
        <v>0</v>
      </c>
      <c r="I36" s="31">
        <f t="shared" si="11"/>
        <v>0</v>
      </c>
      <c r="J36" s="31">
        <f t="shared" si="11"/>
        <v>6913566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10445363</v>
      </c>
      <c r="O36" s="43">
        <f t="shared" si="1"/>
        <v>209.16243817457297</v>
      </c>
      <c r="P36" s="9"/>
    </row>
    <row r="37" spans="1:119">
      <c r="A37" s="12"/>
      <c r="B37" s="44">
        <v>581</v>
      </c>
      <c r="C37" s="20" t="s">
        <v>50</v>
      </c>
      <c r="D37" s="46">
        <v>1859976</v>
      </c>
      <c r="E37" s="46">
        <v>1337821</v>
      </c>
      <c r="F37" s="46">
        <v>0</v>
      </c>
      <c r="G37" s="46">
        <v>334000</v>
      </c>
      <c r="H37" s="46">
        <v>0</v>
      </c>
      <c r="I37" s="46">
        <v>0</v>
      </c>
      <c r="J37" s="46">
        <v>918649</v>
      </c>
      <c r="K37" s="46">
        <v>0</v>
      </c>
      <c r="L37" s="46">
        <v>0</v>
      </c>
      <c r="M37" s="46">
        <v>0</v>
      </c>
      <c r="N37" s="46">
        <f>SUM(D37:M37)</f>
        <v>4450446</v>
      </c>
      <c r="O37" s="47">
        <f t="shared" si="1"/>
        <v>89.117643525100618</v>
      </c>
      <c r="P37" s="9"/>
    </row>
    <row r="38" spans="1:119" ht="15.75" thickBot="1">
      <c r="A38" s="12"/>
      <c r="B38" s="44">
        <v>590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5994917</v>
      </c>
      <c r="K38" s="46">
        <v>0</v>
      </c>
      <c r="L38" s="46">
        <v>0</v>
      </c>
      <c r="M38" s="46">
        <v>0</v>
      </c>
      <c r="N38" s="46">
        <f>SUM(D38:M38)</f>
        <v>5994917</v>
      </c>
      <c r="O38" s="47">
        <f t="shared" si="1"/>
        <v>120.04479464947235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2">SUM(D5,D14,D19,D23,D25,D27,D31,D36)</f>
        <v>50673871</v>
      </c>
      <c r="E39" s="15">
        <f t="shared" si="12"/>
        <v>1464217</v>
      </c>
      <c r="F39" s="15">
        <f t="shared" si="12"/>
        <v>1119899</v>
      </c>
      <c r="G39" s="15">
        <f t="shared" si="12"/>
        <v>5082095</v>
      </c>
      <c r="H39" s="15">
        <f t="shared" si="12"/>
        <v>0</v>
      </c>
      <c r="I39" s="15">
        <f t="shared" si="12"/>
        <v>24422957</v>
      </c>
      <c r="J39" s="15">
        <f t="shared" si="12"/>
        <v>6913566</v>
      </c>
      <c r="K39" s="15">
        <f t="shared" si="12"/>
        <v>8849669</v>
      </c>
      <c r="L39" s="15">
        <f t="shared" si="12"/>
        <v>0</v>
      </c>
      <c r="M39" s="15">
        <f t="shared" si="12"/>
        <v>0</v>
      </c>
      <c r="N39" s="15">
        <f>SUM(D39:M39)</f>
        <v>98526274</v>
      </c>
      <c r="O39" s="37">
        <f t="shared" si="1"/>
        <v>1972.9324575982698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64</v>
      </c>
      <c r="M41" s="163"/>
      <c r="N41" s="163"/>
      <c r="O41" s="41">
        <v>49939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58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6290574</v>
      </c>
      <c r="E5" s="26">
        <f t="shared" si="0"/>
        <v>16438</v>
      </c>
      <c r="F5" s="26">
        <f t="shared" si="0"/>
        <v>1119760</v>
      </c>
      <c r="G5" s="26">
        <f t="shared" si="0"/>
        <v>730383</v>
      </c>
      <c r="H5" s="26">
        <f t="shared" si="0"/>
        <v>0</v>
      </c>
      <c r="I5" s="26">
        <f t="shared" si="0"/>
        <v>3801948</v>
      </c>
      <c r="J5" s="26">
        <f t="shared" si="0"/>
        <v>0</v>
      </c>
      <c r="K5" s="26">
        <f t="shared" si="0"/>
        <v>7543478</v>
      </c>
      <c r="L5" s="26">
        <f t="shared" si="0"/>
        <v>0</v>
      </c>
      <c r="M5" s="26">
        <f t="shared" si="0"/>
        <v>0</v>
      </c>
      <c r="N5" s="27">
        <f>SUM(D5:M5)</f>
        <v>19502581</v>
      </c>
      <c r="O5" s="32">
        <f t="shared" ref="O5:O40" si="1">(N5/O$42)</f>
        <v>392.77749582099773</v>
      </c>
      <c r="P5" s="6"/>
    </row>
    <row r="6" spans="1:133">
      <c r="A6" s="12"/>
      <c r="B6" s="44">
        <v>511</v>
      </c>
      <c r="C6" s="20" t="s">
        <v>19</v>
      </c>
      <c r="D6" s="46">
        <v>365853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365853</v>
      </c>
      <c r="O6" s="47">
        <f t="shared" si="1"/>
        <v>7.3681952752099571</v>
      </c>
      <c r="P6" s="9"/>
    </row>
    <row r="7" spans="1:133">
      <c r="A7" s="12"/>
      <c r="B7" s="44">
        <v>512</v>
      </c>
      <c r="C7" s="20" t="s">
        <v>20</v>
      </c>
      <c r="D7" s="46">
        <v>869498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869498</v>
      </c>
      <c r="O7" s="47">
        <f t="shared" si="1"/>
        <v>17.511489738787184</v>
      </c>
      <c r="P7" s="9"/>
    </row>
    <row r="8" spans="1:133">
      <c r="A8" s="12"/>
      <c r="B8" s="44">
        <v>513</v>
      </c>
      <c r="C8" s="20" t="s">
        <v>21</v>
      </c>
      <c r="D8" s="46">
        <v>2930006</v>
      </c>
      <c r="E8" s="46">
        <v>0</v>
      </c>
      <c r="F8" s="46">
        <v>0</v>
      </c>
      <c r="G8" s="46">
        <v>0</v>
      </c>
      <c r="H8" s="46">
        <v>0</v>
      </c>
      <c r="I8" s="46">
        <v>1638192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4568198</v>
      </c>
      <c r="O8" s="47">
        <f t="shared" si="1"/>
        <v>92.002457051940468</v>
      </c>
      <c r="P8" s="9"/>
    </row>
    <row r="9" spans="1:133">
      <c r="A9" s="12"/>
      <c r="B9" s="44">
        <v>514</v>
      </c>
      <c r="C9" s="20" t="s">
        <v>22</v>
      </c>
      <c r="D9" s="46">
        <v>232210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232210</v>
      </c>
      <c r="O9" s="47">
        <f t="shared" si="1"/>
        <v>4.6766559925885645</v>
      </c>
      <c r="P9" s="9"/>
    </row>
    <row r="10" spans="1:133">
      <c r="A10" s="12"/>
      <c r="B10" s="44">
        <v>515</v>
      </c>
      <c r="C10" s="20" t="s">
        <v>23</v>
      </c>
      <c r="D10" s="46">
        <v>782836</v>
      </c>
      <c r="E10" s="46">
        <v>16438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799274</v>
      </c>
      <c r="O10" s="47">
        <f t="shared" si="1"/>
        <v>16.097194530038468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1119760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1119760</v>
      </c>
      <c r="O11" s="47">
        <f t="shared" si="1"/>
        <v>22.551708859484826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7543478</v>
      </c>
      <c r="L12" s="46">
        <v>0</v>
      </c>
      <c r="M12" s="46">
        <v>0</v>
      </c>
      <c r="N12" s="46">
        <f t="shared" si="2"/>
        <v>7543478</v>
      </c>
      <c r="O12" s="47">
        <f t="shared" si="1"/>
        <v>151.92391194892554</v>
      </c>
      <c r="P12" s="9"/>
    </row>
    <row r="13" spans="1:133">
      <c r="A13" s="12"/>
      <c r="B13" s="44">
        <v>519</v>
      </c>
      <c r="C13" s="20" t="s">
        <v>26</v>
      </c>
      <c r="D13" s="46">
        <v>1110171</v>
      </c>
      <c r="E13" s="46">
        <v>0</v>
      </c>
      <c r="F13" s="46">
        <v>0</v>
      </c>
      <c r="G13" s="46">
        <v>730383</v>
      </c>
      <c r="H13" s="46">
        <v>0</v>
      </c>
      <c r="I13" s="46">
        <v>2163756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4004310</v>
      </c>
      <c r="O13" s="47">
        <f t="shared" si="1"/>
        <v>80.645882424022716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25628865</v>
      </c>
      <c r="E14" s="31">
        <f t="shared" si="3"/>
        <v>44280</v>
      </c>
      <c r="F14" s="31">
        <f t="shared" si="3"/>
        <v>0</v>
      </c>
      <c r="G14" s="31">
        <f t="shared" si="3"/>
        <v>95355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25768500</v>
      </c>
      <c r="O14" s="43">
        <f t="shared" si="1"/>
        <v>518.97166334360463</v>
      </c>
      <c r="P14" s="10"/>
    </row>
    <row r="15" spans="1:133">
      <c r="A15" s="12"/>
      <c r="B15" s="44">
        <v>521</v>
      </c>
      <c r="C15" s="20" t="s">
        <v>28</v>
      </c>
      <c r="D15" s="46">
        <v>13520120</v>
      </c>
      <c r="E15" s="46">
        <v>44280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13564400</v>
      </c>
      <c r="O15" s="47">
        <f t="shared" si="1"/>
        <v>273.18389623990493</v>
      </c>
      <c r="P15" s="9"/>
    </row>
    <row r="16" spans="1:133">
      <c r="A16" s="12"/>
      <c r="B16" s="44">
        <v>522</v>
      </c>
      <c r="C16" s="20" t="s">
        <v>29</v>
      </c>
      <c r="D16" s="46">
        <v>7729066</v>
      </c>
      <c r="E16" s="46">
        <v>0</v>
      </c>
      <c r="F16" s="46">
        <v>0</v>
      </c>
      <c r="G16" s="46">
        <v>95355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7824421</v>
      </c>
      <c r="O16" s="47">
        <f t="shared" si="1"/>
        <v>157.58203935311059</v>
      </c>
      <c r="P16" s="9"/>
    </row>
    <row r="17" spans="1:16">
      <c r="A17" s="12"/>
      <c r="B17" s="44">
        <v>524</v>
      </c>
      <c r="C17" s="20" t="s">
        <v>30</v>
      </c>
      <c r="D17" s="46">
        <v>1249320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1249320</v>
      </c>
      <c r="O17" s="47">
        <f t="shared" si="1"/>
        <v>25.161017461180592</v>
      </c>
      <c r="P17" s="9"/>
    </row>
    <row r="18" spans="1:16">
      <c r="A18" s="12"/>
      <c r="B18" s="44">
        <v>526</v>
      </c>
      <c r="C18" s="20" t="s">
        <v>31</v>
      </c>
      <c r="D18" s="46">
        <v>3130359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3130359</v>
      </c>
      <c r="O18" s="47">
        <f t="shared" si="1"/>
        <v>63.044710289408492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5195791</v>
      </c>
      <c r="E19" s="31">
        <f t="shared" si="5"/>
        <v>0</v>
      </c>
      <c r="F19" s="31">
        <f t="shared" si="5"/>
        <v>0</v>
      </c>
      <c r="G19" s="31">
        <f t="shared" si="5"/>
        <v>2594114</v>
      </c>
      <c r="H19" s="31">
        <f t="shared" si="5"/>
        <v>0</v>
      </c>
      <c r="I19" s="31">
        <f t="shared" si="5"/>
        <v>19431858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27221763</v>
      </c>
      <c r="O19" s="43">
        <f t="shared" si="1"/>
        <v>548.24004591867561</v>
      </c>
      <c r="P19" s="10"/>
    </row>
    <row r="20" spans="1:16">
      <c r="A20" s="12"/>
      <c r="B20" s="44">
        <v>534</v>
      </c>
      <c r="C20" s="20" t="s">
        <v>33</v>
      </c>
      <c r="D20" s="46">
        <v>5195791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5195791</v>
      </c>
      <c r="O20" s="47">
        <f t="shared" si="1"/>
        <v>104.64203572795199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19431858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19431858</v>
      </c>
      <c r="O21" s="47">
        <f t="shared" si="1"/>
        <v>391.35315086701712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2594114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2594114</v>
      </c>
      <c r="O22" s="47">
        <f t="shared" si="1"/>
        <v>52.244859323706521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4063333</v>
      </c>
      <c r="E23" s="31">
        <f t="shared" si="6"/>
        <v>0</v>
      </c>
      <c r="F23" s="31">
        <f t="shared" si="6"/>
        <v>0</v>
      </c>
      <c r="G23" s="31">
        <f t="shared" si="6"/>
        <v>663284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4726617</v>
      </c>
      <c r="O23" s="43">
        <f t="shared" si="1"/>
        <v>95.192979276176672</v>
      </c>
      <c r="P23" s="10"/>
    </row>
    <row r="24" spans="1:16">
      <c r="A24" s="12"/>
      <c r="B24" s="44">
        <v>541</v>
      </c>
      <c r="C24" s="20" t="s">
        <v>37</v>
      </c>
      <c r="D24" s="46">
        <v>4063333</v>
      </c>
      <c r="E24" s="46">
        <v>0</v>
      </c>
      <c r="F24" s="46">
        <v>0</v>
      </c>
      <c r="G24" s="46">
        <v>663284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4726617</v>
      </c>
      <c r="O24" s="47">
        <f t="shared" si="1"/>
        <v>95.192979276176672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SUM(D26:D26)</f>
        <v>726107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726107</v>
      </c>
      <c r="O25" s="43">
        <f t="shared" si="1"/>
        <v>14.623627978168489</v>
      </c>
      <c r="P25" s="10"/>
    </row>
    <row r="26" spans="1:16">
      <c r="A26" s="13"/>
      <c r="B26" s="45">
        <v>559</v>
      </c>
      <c r="C26" s="21" t="s">
        <v>39</v>
      </c>
      <c r="D26" s="46">
        <v>726107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726107</v>
      </c>
      <c r="O26" s="47">
        <f t="shared" si="1"/>
        <v>14.623627978168489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52800</v>
      </c>
      <c r="E27" s="31">
        <f t="shared" si="8"/>
        <v>15538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68338</v>
      </c>
      <c r="O27" s="43">
        <f t="shared" si="1"/>
        <v>1.3763116025214992</v>
      </c>
      <c r="P27" s="10"/>
    </row>
    <row r="28" spans="1:16">
      <c r="A28" s="12"/>
      <c r="B28" s="44">
        <v>562</v>
      </c>
      <c r="C28" s="20" t="s">
        <v>41</v>
      </c>
      <c r="D28" s="46">
        <v>17300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9">SUM(D28:M28)</f>
        <v>17300</v>
      </c>
      <c r="O28" s="47">
        <f t="shared" si="1"/>
        <v>0.3484180210661994</v>
      </c>
      <c r="P28" s="9"/>
    </row>
    <row r="29" spans="1:16">
      <c r="A29" s="12"/>
      <c r="B29" s="44">
        <v>564</v>
      </c>
      <c r="C29" s="20" t="s">
        <v>42</v>
      </c>
      <c r="D29" s="46">
        <v>0</v>
      </c>
      <c r="E29" s="46">
        <v>15538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15538</v>
      </c>
      <c r="O29" s="47">
        <f t="shared" si="1"/>
        <v>0.31293174631945703</v>
      </c>
      <c r="P29" s="9"/>
    </row>
    <row r="30" spans="1:16">
      <c r="A30" s="12"/>
      <c r="B30" s="44">
        <v>569</v>
      </c>
      <c r="C30" s="20" t="s">
        <v>43</v>
      </c>
      <c r="D30" s="46">
        <v>35500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35500</v>
      </c>
      <c r="O30" s="47">
        <f t="shared" si="1"/>
        <v>0.71496183513584277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SUM(D32:D35)</f>
        <v>5923285</v>
      </c>
      <c r="E31" s="31">
        <f t="shared" si="10"/>
        <v>0</v>
      </c>
      <c r="F31" s="31">
        <f t="shared" si="10"/>
        <v>0</v>
      </c>
      <c r="G31" s="31">
        <f t="shared" si="10"/>
        <v>985954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6909239</v>
      </c>
      <c r="O31" s="43">
        <f t="shared" si="1"/>
        <v>139.15048436146859</v>
      </c>
      <c r="P31" s="9"/>
    </row>
    <row r="32" spans="1:16">
      <c r="A32" s="12"/>
      <c r="B32" s="44">
        <v>571</v>
      </c>
      <c r="C32" s="20" t="s">
        <v>45</v>
      </c>
      <c r="D32" s="46">
        <v>1881518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1881518</v>
      </c>
      <c r="O32" s="47">
        <f t="shared" si="1"/>
        <v>37.893339778059733</v>
      </c>
      <c r="P32" s="9"/>
    </row>
    <row r="33" spans="1:119">
      <c r="A33" s="12"/>
      <c r="B33" s="44">
        <v>572</v>
      </c>
      <c r="C33" s="20" t="s">
        <v>46</v>
      </c>
      <c r="D33" s="46">
        <v>3915367</v>
      </c>
      <c r="E33" s="46">
        <v>0</v>
      </c>
      <c r="F33" s="46">
        <v>0</v>
      </c>
      <c r="G33" s="46">
        <v>985954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4901321</v>
      </c>
      <c r="O33" s="47">
        <f t="shared" si="1"/>
        <v>98.711477654925176</v>
      </c>
      <c r="P33" s="9"/>
    </row>
    <row r="34" spans="1:119">
      <c r="A34" s="12"/>
      <c r="B34" s="44">
        <v>574</v>
      </c>
      <c r="C34" s="20" t="s">
        <v>48</v>
      </c>
      <c r="D34" s="46">
        <v>10700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10700</v>
      </c>
      <c r="O34" s="47">
        <f t="shared" si="1"/>
        <v>0.21549553904094415</v>
      </c>
      <c r="P34" s="9"/>
    </row>
    <row r="35" spans="1:119">
      <c r="A35" s="12"/>
      <c r="B35" s="44">
        <v>579</v>
      </c>
      <c r="C35" s="20" t="s">
        <v>49</v>
      </c>
      <c r="D35" s="46">
        <v>115700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115700</v>
      </c>
      <c r="O35" s="47">
        <f t="shared" si="1"/>
        <v>2.3301713894427327</v>
      </c>
      <c r="P35" s="9"/>
    </row>
    <row r="36" spans="1:119" ht="15.75">
      <c r="A36" s="28" t="s">
        <v>53</v>
      </c>
      <c r="B36" s="29"/>
      <c r="C36" s="30"/>
      <c r="D36" s="31">
        <f t="shared" ref="D36:M36" si="11">SUM(D37:D39)</f>
        <v>1854003</v>
      </c>
      <c r="E36" s="31">
        <f t="shared" si="11"/>
        <v>1351465</v>
      </c>
      <c r="F36" s="31">
        <f t="shared" si="11"/>
        <v>0</v>
      </c>
      <c r="G36" s="31">
        <f t="shared" si="11"/>
        <v>716000</v>
      </c>
      <c r="H36" s="31">
        <f t="shared" si="11"/>
        <v>0</v>
      </c>
      <c r="I36" s="31">
        <f t="shared" si="11"/>
        <v>0</v>
      </c>
      <c r="J36" s="31">
        <f t="shared" si="11"/>
        <v>6402705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10324173</v>
      </c>
      <c r="O36" s="43">
        <f t="shared" si="1"/>
        <v>207.92646969971602</v>
      </c>
      <c r="P36" s="9"/>
    </row>
    <row r="37" spans="1:119">
      <c r="A37" s="12"/>
      <c r="B37" s="44">
        <v>581</v>
      </c>
      <c r="C37" s="20" t="s">
        <v>50</v>
      </c>
      <c r="D37" s="46">
        <v>1854003</v>
      </c>
      <c r="E37" s="46">
        <v>1351465</v>
      </c>
      <c r="F37" s="46">
        <v>0</v>
      </c>
      <c r="G37" s="46">
        <v>716000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3921468</v>
      </c>
      <c r="O37" s="47">
        <f t="shared" si="1"/>
        <v>78.977463597365713</v>
      </c>
      <c r="P37" s="9"/>
    </row>
    <row r="38" spans="1:119">
      <c r="A38" s="12"/>
      <c r="B38" s="44">
        <v>590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6329493</v>
      </c>
      <c r="K38" s="46">
        <v>0</v>
      </c>
      <c r="L38" s="46">
        <v>0</v>
      </c>
      <c r="M38" s="46">
        <v>0</v>
      </c>
      <c r="N38" s="46">
        <f>SUM(D38:M38)</f>
        <v>6329493</v>
      </c>
      <c r="O38" s="47">
        <f t="shared" si="1"/>
        <v>127.47453326083016</v>
      </c>
      <c r="P38" s="9"/>
    </row>
    <row r="39" spans="1:119" ht="15.75" thickBot="1">
      <c r="A39" s="12"/>
      <c r="B39" s="44">
        <v>591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73212</v>
      </c>
      <c r="K39" s="46">
        <v>0</v>
      </c>
      <c r="L39" s="46">
        <v>0</v>
      </c>
      <c r="M39" s="46">
        <v>0</v>
      </c>
      <c r="N39" s="46">
        <f>SUM(D39:M39)</f>
        <v>73212</v>
      </c>
      <c r="O39" s="47">
        <f t="shared" si="1"/>
        <v>1.4744728415201498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2">SUM(D5,D14,D19,D23,D25,D27,D31,D36)</f>
        <v>49734758</v>
      </c>
      <c r="E40" s="15">
        <f t="shared" si="12"/>
        <v>1427721</v>
      </c>
      <c r="F40" s="15">
        <f t="shared" si="12"/>
        <v>1119760</v>
      </c>
      <c r="G40" s="15">
        <f t="shared" si="12"/>
        <v>5785090</v>
      </c>
      <c r="H40" s="15">
        <f t="shared" si="12"/>
        <v>0</v>
      </c>
      <c r="I40" s="15">
        <f t="shared" si="12"/>
        <v>23233806</v>
      </c>
      <c r="J40" s="15">
        <f t="shared" si="12"/>
        <v>6402705</v>
      </c>
      <c r="K40" s="15">
        <f t="shared" si="12"/>
        <v>7543478</v>
      </c>
      <c r="L40" s="15">
        <f t="shared" si="12"/>
        <v>0</v>
      </c>
      <c r="M40" s="15">
        <f t="shared" si="12"/>
        <v>0</v>
      </c>
      <c r="N40" s="15">
        <f>SUM(D40:M40)</f>
        <v>95247318</v>
      </c>
      <c r="O40" s="37">
        <f t="shared" si="1"/>
        <v>1918.2590780013293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62</v>
      </c>
      <c r="M42" s="163"/>
      <c r="N42" s="163"/>
      <c r="O42" s="41">
        <v>49653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6450843</v>
      </c>
      <c r="E5" s="26">
        <f t="shared" si="0"/>
        <v>20758</v>
      </c>
      <c r="F5" s="26">
        <f t="shared" si="0"/>
        <v>1122102</v>
      </c>
      <c r="G5" s="26">
        <f t="shared" si="0"/>
        <v>648082</v>
      </c>
      <c r="H5" s="26">
        <f t="shared" si="0"/>
        <v>0</v>
      </c>
      <c r="I5" s="26">
        <f t="shared" si="0"/>
        <v>3871028</v>
      </c>
      <c r="J5" s="26">
        <f t="shared" si="0"/>
        <v>0</v>
      </c>
      <c r="K5" s="26">
        <f t="shared" si="0"/>
        <v>5846338</v>
      </c>
      <c r="L5" s="26">
        <f t="shared" si="0"/>
        <v>0</v>
      </c>
      <c r="M5" s="26">
        <f t="shared" si="0"/>
        <v>0</v>
      </c>
      <c r="N5" s="27">
        <f>SUM(D5:M5)</f>
        <v>17959151</v>
      </c>
      <c r="O5" s="32">
        <f t="shared" ref="O5:O41" si="1">(N5/O$43)</f>
        <v>364.38645862922533</v>
      </c>
      <c r="P5" s="6"/>
    </row>
    <row r="6" spans="1:133">
      <c r="A6" s="12"/>
      <c r="B6" s="44">
        <v>511</v>
      </c>
      <c r="C6" s="20" t="s">
        <v>19</v>
      </c>
      <c r="D6" s="46">
        <v>375339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375339</v>
      </c>
      <c r="O6" s="47">
        <f t="shared" si="1"/>
        <v>7.6155297650448404</v>
      </c>
      <c r="P6" s="9"/>
    </row>
    <row r="7" spans="1:133">
      <c r="A7" s="12"/>
      <c r="B7" s="44">
        <v>512</v>
      </c>
      <c r="C7" s="20" t="s">
        <v>20</v>
      </c>
      <c r="D7" s="46">
        <v>844491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844491</v>
      </c>
      <c r="O7" s="47">
        <f t="shared" si="1"/>
        <v>17.134500669561337</v>
      </c>
      <c r="P7" s="9"/>
    </row>
    <row r="8" spans="1:133">
      <c r="A8" s="12"/>
      <c r="B8" s="44">
        <v>513</v>
      </c>
      <c r="C8" s="20" t="s">
        <v>21</v>
      </c>
      <c r="D8" s="46">
        <v>2965695</v>
      </c>
      <c r="E8" s="46">
        <v>0</v>
      </c>
      <c r="F8" s="46">
        <v>0</v>
      </c>
      <c r="G8" s="46">
        <v>0</v>
      </c>
      <c r="H8" s="46">
        <v>0</v>
      </c>
      <c r="I8" s="46">
        <v>1716099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4681794</v>
      </c>
      <c r="O8" s="47">
        <f t="shared" si="1"/>
        <v>94.992371058718504</v>
      </c>
      <c r="P8" s="9"/>
    </row>
    <row r="9" spans="1:133">
      <c r="A9" s="12"/>
      <c r="B9" s="44">
        <v>514</v>
      </c>
      <c r="C9" s="20" t="s">
        <v>22</v>
      </c>
      <c r="D9" s="46">
        <v>330701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330701</v>
      </c>
      <c r="O9" s="47">
        <f t="shared" si="1"/>
        <v>6.7098364647161466</v>
      </c>
      <c r="P9" s="9"/>
    </row>
    <row r="10" spans="1:133">
      <c r="A10" s="12"/>
      <c r="B10" s="44">
        <v>515</v>
      </c>
      <c r="C10" s="20" t="s">
        <v>23</v>
      </c>
      <c r="D10" s="46">
        <v>827711</v>
      </c>
      <c r="E10" s="46">
        <v>20758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848469</v>
      </c>
      <c r="O10" s="47">
        <f t="shared" si="1"/>
        <v>17.215213245140607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1122102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1122102</v>
      </c>
      <c r="O11" s="47">
        <f t="shared" si="1"/>
        <v>22.767154973014648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5846338</v>
      </c>
      <c r="L12" s="46">
        <v>0</v>
      </c>
      <c r="M12" s="46">
        <v>0</v>
      </c>
      <c r="N12" s="46">
        <f t="shared" si="2"/>
        <v>5846338</v>
      </c>
      <c r="O12" s="47">
        <f t="shared" si="1"/>
        <v>118.62066306861989</v>
      </c>
      <c r="P12" s="9"/>
    </row>
    <row r="13" spans="1:133">
      <c r="A13" s="12"/>
      <c r="B13" s="44">
        <v>519</v>
      </c>
      <c r="C13" s="20" t="s">
        <v>26</v>
      </c>
      <c r="D13" s="46">
        <v>1106906</v>
      </c>
      <c r="E13" s="46">
        <v>0</v>
      </c>
      <c r="F13" s="46">
        <v>0</v>
      </c>
      <c r="G13" s="46">
        <v>648082</v>
      </c>
      <c r="H13" s="46">
        <v>0</v>
      </c>
      <c r="I13" s="46">
        <v>2154929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3909917</v>
      </c>
      <c r="O13" s="47">
        <f t="shared" si="1"/>
        <v>79.33118938440937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26113994</v>
      </c>
      <c r="E14" s="31">
        <f t="shared" si="3"/>
        <v>46128</v>
      </c>
      <c r="F14" s="31">
        <f t="shared" si="3"/>
        <v>0</v>
      </c>
      <c r="G14" s="31">
        <f t="shared" si="3"/>
        <v>3701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26163823</v>
      </c>
      <c r="O14" s="43">
        <f t="shared" si="1"/>
        <v>530.85709937913407</v>
      </c>
      <c r="P14" s="10"/>
    </row>
    <row r="15" spans="1:133">
      <c r="A15" s="12"/>
      <c r="B15" s="44">
        <v>521</v>
      </c>
      <c r="C15" s="20" t="s">
        <v>28</v>
      </c>
      <c r="D15" s="46">
        <v>13754703</v>
      </c>
      <c r="E15" s="46">
        <v>46128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13800831</v>
      </c>
      <c r="O15" s="47">
        <f t="shared" si="1"/>
        <v>280.01523759282554</v>
      </c>
      <c r="P15" s="9"/>
    </row>
    <row r="16" spans="1:133">
      <c r="A16" s="12"/>
      <c r="B16" s="44">
        <v>522</v>
      </c>
      <c r="C16" s="20" t="s">
        <v>29</v>
      </c>
      <c r="D16" s="46">
        <v>8015534</v>
      </c>
      <c r="E16" s="46">
        <v>0</v>
      </c>
      <c r="F16" s="46">
        <v>0</v>
      </c>
      <c r="G16" s="46">
        <v>3701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8019235</v>
      </c>
      <c r="O16" s="47">
        <f t="shared" si="1"/>
        <v>162.70817270624519</v>
      </c>
      <c r="P16" s="9"/>
    </row>
    <row r="17" spans="1:16">
      <c r="A17" s="12"/>
      <c r="B17" s="44">
        <v>524</v>
      </c>
      <c r="C17" s="20" t="s">
        <v>30</v>
      </c>
      <c r="D17" s="46">
        <v>1259353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1259353</v>
      </c>
      <c r="O17" s="47">
        <f t="shared" si="1"/>
        <v>25.551941727874041</v>
      </c>
      <c r="P17" s="9"/>
    </row>
    <row r="18" spans="1:16">
      <c r="A18" s="12"/>
      <c r="B18" s="44">
        <v>526</v>
      </c>
      <c r="C18" s="20" t="s">
        <v>31</v>
      </c>
      <c r="D18" s="46">
        <v>3084404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3084404</v>
      </c>
      <c r="O18" s="47">
        <f t="shared" si="1"/>
        <v>62.581747352189261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5164697</v>
      </c>
      <c r="E19" s="31">
        <f t="shared" si="5"/>
        <v>0</v>
      </c>
      <c r="F19" s="31">
        <f t="shared" si="5"/>
        <v>0</v>
      </c>
      <c r="G19" s="31">
        <f t="shared" si="5"/>
        <v>506526</v>
      </c>
      <c r="H19" s="31">
        <f t="shared" si="5"/>
        <v>0</v>
      </c>
      <c r="I19" s="31">
        <f t="shared" si="5"/>
        <v>19482175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25153398</v>
      </c>
      <c r="O19" s="43">
        <f t="shared" si="1"/>
        <v>510.3558414154121</v>
      </c>
      <c r="P19" s="10"/>
    </row>
    <row r="20" spans="1:16">
      <c r="A20" s="12"/>
      <c r="B20" s="44">
        <v>534</v>
      </c>
      <c r="C20" s="20" t="s">
        <v>33</v>
      </c>
      <c r="D20" s="46">
        <v>5164697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5164697</v>
      </c>
      <c r="O20" s="47">
        <f t="shared" si="1"/>
        <v>104.79034614292091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19482175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19482175</v>
      </c>
      <c r="O21" s="47">
        <f t="shared" si="1"/>
        <v>395.28821572048855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506526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506526</v>
      </c>
      <c r="O22" s="47">
        <f t="shared" si="1"/>
        <v>10.277279552002597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4147185</v>
      </c>
      <c r="E23" s="31">
        <f t="shared" si="6"/>
        <v>0</v>
      </c>
      <c r="F23" s="31">
        <f t="shared" si="6"/>
        <v>0</v>
      </c>
      <c r="G23" s="31">
        <f t="shared" si="6"/>
        <v>612836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4760021</v>
      </c>
      <c r="O23" s="43">
        <f t="shared" si="1"/>
        <v>96.579576350282025</v>
      </c>
      <c r="P23" s="10"/>
    </row>
    <row r="24" spans="1:16">
      <c r="A24" s="12"/>
      <c r="B24" s="44">
        <v>541</v>
      </c>
      <c r="C24" s="20" t="s">
        <v>37</v>
      </c>
      <c r="D24" s="46">
        <v>4147185</v>
      </c>
      <c r="E24" s="46">
        <v>0</v>
      </c>
      <c r="F24" s="46">
        <v>0</v>
      </c>
      <c r="G24" s="46">
        <v>612836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4760021</v>
      </c>
      <c r="O24" s="47">
        <f t="shared" si="1"/>
        <v>96.579576350282025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SUM(D26:D26)</f>
        <v>822886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822886</v>
      </c>
      <c r="O25" s="43">
        <f t="shared" si="1"/>
        <v>16.696140891936857</v>
      </c>
      <c r="P25" s="10"/>
    </row>
    <row r="26" spans="1:16">
      <c r="A26" s="13"/>
      <c r="B26" s="45">
        <v>559</v>
      </c>
      <c r="C26" s="21" t="s">
        <v>39</v>
      </c>
      <c r="D26" s="46">
        <v>822886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822886</v>
      </c>
      <c r="O26" s="47">
        <f t="shared" si="1"/>
        <v>16.696140891936857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23500</v>
      </c>
      <c r="E27" s="31">
        <f t="shared" si="8"/>
        <v>16850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40350</v>
      </c>
      <c r="O27" s="43">
        <f t="shared" si="1"/>
        <v>0.81869090613967455</v>
      </c>
      <c r="P27" s="10"/>
    </row>
    <row r="28" spans="1:16">
      <c r="A28" s="12"/>
      <c r="B28" s="44">
        <v>562</v>
      </c>
      <c r="C28" s="20" t="s">
        <v>41</v>
      </c>
      <c r="D28" s="46">
        <v>13000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9">SUM(D28:M28)</f>
        <v>13000</v>
      </c>
      <c r="O28" s="47">
        <f t="shared" si="1"/>
        <v>0.26376658686036603</v>
      </c>
      <c r="P28" s="9"/>
    </row>
    <row r="29" spans="1:16">
      <c r="A29" s="12"/>
      <c r="B29" s="44">
        <v>564</v>
      </c>
      <c r="C29" s="20" t="s">
        <v>42</v>
      </c>
      <c r="D29" s="46">
        <v>0</v>
      </c>
      <c r="E29" s="46">
        <v>16850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16850</v>
      </c>
      <c r="O29" s="47">
        <f t="shared" si="1"/>
        <v>0.34188207604593596</v>
      </c>
      <c r="P29" s="9"/>
    </row>
    <row r="30" spans="1:16">
      <c r="A30" s="12"/>
      <c r="B30" s="44">
        <v>569</v>
      </c>
      <c r="C30" s="20" t="s">
        <v>43</v>
      </c>
      <c r="D30" s="46">
        <v>10500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10500</v>
      </c>
      <c r="O30" s="47">
        <f t="shared" si="1"/>
        <v>0.21304224323337256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SUM(D32:D36)</f>
        <v>6010195</v>
      </c>
      <c r="E31" s="31">
        <f t="shared" si="10"/>
        <v>0</v>
      </c>
      <c r="F31" s="31">
        <f t="shared" si="10"/>
        <v>0</v>
      </c>
      <c r="G31" s="31">
        <f t="shared" si="10"/>
        <v>1727568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7737763</v>
      </c>
      <c r="O31" s="43">
        <f t="shared" si="1"/>
        <v>156.99717972649435</v>
      </c>
      <c r="P31" s="9"/>
    </row>
    <row r="32" spans="1:16">
      <c r="A32" s="12"/>
      <c r="B32" s="44">
        <v>571</v>
      </c>
      <c r="C32" s="20" t="s">
        <v>45</v>
      </c>
      <c r="D32" s="46">
        <v>2002719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2002719</v>
      </c>
      <c r="O32" s="47">
        <f t="shared" si="1"/>
        <v>40.634642697723493</v>
      </c>
      <c r="P32" s="9"/>
    </row>
    <row r="33" spans="1:119">
      <c r="A33" s="12"/>
      <c r="B33" s="44">
        <v>572</v>
      </c>
      <c r="C33" s="20" t="s">
        <v>46</v>
      </c>
      <c r="D33" s="46">
        <v>3863276</v>
      </c>
      <c r="E33" s="46">
        <v>0</v>
      </c>
      <c r="F33" s="46">
        <v>0</v>
      </c>
      <c r="G33" s="46">
        <v>1727568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5590844</v>
      </c>
      <c r="O33" s="47">
        <f t="shared" si="1"/>
        <v>113.43675688836586</v>
      </c>
      <c r="P33" s="9"/>
    </row>
    <row r="34" spans="1:119">
      <c r="A34" s="12"/>
      <c r="B34" s="44">
        <v>573</v>
      </c>
      <c r="C34" s="20" t="s">
        <v>47</v>
      </c>
      <c r="D34" s="46">
        <v>1500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1500</v>
      </c>
      <c r="O34" s="47">
        <f t="shared" si="1"/>
        <v>3.0434606176196081E-2</v>
      </c>
      <c r="P34" s="9"/>
    </row>
    <row r="35" spans="1:119">
      <c r="A35" s="12"/>
      <c r="B35" s="44">
        <v>574</v>
      </c>
      <c r="C35" s="20" t="s">
        <v>48</v>
      </c>
      <c r="D35" s="46">
        <v>9200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9200</v>
      </c>
      <c r="O35" s="47">
        <f t="shared" si="1"/>
        <v>0.18666558454733595</v>
      </c>
      <c r="P35" s="9"/>
    </row>
    <row r="36" spans="1:119">
      <c r="A36" s="12"/>
      <c r="B36" s="44">
        <v>579</v>
      </c>
      <c r="C36" s="20" t="s">
        <v>49</v>
      </c>
      <c r="D36" s="46">
        <v>133500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133500</v>
      </c>
      <c r="O36" s="47">
        <f t="shared" si="1"/>
        <v>2.7086799496814513</v>
      </c>
      <c r="P36" s="9"/>
    </row>
    <row r="37" spans="1:119" ht="15.75">
      <c r="A37" s="28" t="s">
        <v>53</v>
      </c>
      <c r="B37" s="29"/>
      <c r="C37" s="30"/>
      <c r="D37" s="31">
        <f t="shared" ref="D37:M37" si="11">SUM(D38:D40)</f>
        <v>1922513</v>
      </c>
      <c r="E37" s="31">
        <f t="shared" si="11"/>
        <v>1543765</v>
      </c>
      <c r="F37" s="31">
        <f t="shared" si="11"/>
        <v>0</v>
      </c>
      <c r="G37" s="31">
        <f t="shared" si="11"/>
        <v>1058194</v>
      </c>
      <c r="H37" s="31">
        <f t="shared" si="11"/>
        <v>0</v>
      </c>
      <c r="I37" s="31">
        <f t="shared" si="11"/>
        <v>0</v>
      </c>
      <c r="J37" s="31">
        <f t="shared" si="11"/>
        <v>6151760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10676232</v>
      </c>
      <c r="O37" s="43">
        <f t="shared" si="1"/>
        <v>216.61794424380147</v>
      </c>
      <c r="P37" s="9"/>
    </row>
    <row r="38" spans="1:119">
      <c r="A38" s="12"/>
      <c r="B38" s="44">
        <v>581</v>
      </c>
      <c r="C38" s="20" t="s">
        <v>50</v>
      </c>
      <c r="D38" s="46">
        <v>1922513</v>
      </c>
      <c r="E38" s="46">
        <v>1543765</v>
      </c>
      <c r="F38" s="46">
        <v>0</v>
      </c>
      <c r="G38" s="46">
        <v>1058194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4524472</v>
      </c>
      <c r="O38" s="47">
        <f t="shared" si="1"/>
        <v>91.800348983484156</v>
      </c>
      <c r="P38" s="9"/>
    </row>
    <row r="39" spans="1:119">
      <c r="A39" s="12"/>
      <c r="B39" s="44">
        <v>590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6062013</v>
      </c>
      <c r="K39" s="46">
        <v>0</v>
      </c>
      <c r="L39" s="46">
        <v>0</v>
      </c>
      <c r="M39" s="46">
        <v>0</v>
      </c>
      <c r="N39" s="46">
        <f>SUM(D39:M39)</f>
        <v>6062013</v>
      </c>
      <c r="O39" s="47">
        <f t="shared" si="1"/>
        <v>122.99665219332061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89747</v>
      </c>
      <c r="K40" s="46">
        <v>0</v>
      </c>
      <c r="L40" s="46">
        <v>0</v>
      </c>
      <c r="M40" s="46">
        <v>0</v>
      </c>
      <c r="N40" s="46">
        <f>SUM(D40:M40)</f>
        <v>89747</v>
      </c>
      <c r="O40" s="47">
        <f t="shared" si="1"/>
        <v>1.820943066996713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2">SUM(D5,D14,D19,D23,D25,D27,D31,D37)</f>
        <v>50655813</v>
      </c>
      <c r="E41" s="15">
        <f t="shared" si="12"/>
        <v>1627501</v>
      </c>
      <c r="F41" s="15">
        <f t="shared" si="12"/>
        <v>1122102</v>
      </c>
      <c r="G41" s="15">
        <f t="shared" si="12"/>
        <v>4556907</v>
      </c>
      <c r="H41" s="15">
        <f t="shared" si="12"/>
        <v>0</v>
      </c>
      <c r="I41" s="15">
        <f t="shared" si="12"/>
        <v>23353203</v>
      </c>
      <c r="J41" s="15">
        <f t="shared" si="12"/>
        <v>6151760</v>
      </c>
      <c r="K41" s="15">
        <f t="shared" si="12"/>
        <v>5846338</v>
      </c>
      <c r="L41" s="15">
        <f t="shared" si="12"/>
        <v>0</v>
      </c>
      <c r="M41" s="15">
        <f t="shared" si="12"/>
        <v>0</v>
      </c>
      <c r="N41" s="15">
        <f>SUM(D41:M41)</f>
        <v>93313624</v>
      </c>
      <c r="O41" s="37">
        <f t="shared" si="1"/>
        <v>1893.3089315424259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60</v>
      </c>
      <c r="M43" s="163"/>
      <c r="N43" s="163"/>
      <c r="O43" s="41">
        <v>49286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6450683</v>
      </c>
      <c r="E5" s="26">
        <f t="shared" ref="E5:M5" si="0">SUM(E6:E13)</f>
        <v>29914</v>
      </c>
      <c r="F5" s="26">
        <f t="shared" si="0"/>
        <v>1119577</v>
      </c>
      <c r="G5" s="26">
        <f t="shared" si="0"/>
        <v>517872</v>
      </c>
      <c r="H5" s="26">
        <f t="shared" si="0"/>
        <v>0</v>
      </c>
      <c r="I5" s="26">
        <f t="shared" si="0"/>
        <v>3898420</v>
      </c>
      <c r="J5" s="26">
        <f t="shared" si="0"/>
        <v>0</v>
      </c>
      <c r="K5" s="26">
        <f t="shared" si="0"/>
        <v>5181359</v>
      </c>
      <c r="L5" s="26">
        <f t="shared" si="0"/>
        <v>0</v>
      </c>
      <c r="M5" s="26">
        <f t="shared" si="0"/>
        <v>0</v>
      </c>
      <c r="N5" s="27">
        <f>SUM(D5:M5)</f>
        <v>17197825</v>
      </c>
      <c r="O5" s="32">
        <f t="shared" ref="O5:O41" si="1">(N5/O$43)</f>
        <v>350.41107194523119</v>
      </c>
      <c r="P5" s="6"/>
    </row>
    <row r="6" spans="1:133">
      <c r="A6" s="12"/>
      <c r="B6" s="44">
        <v>511</v>
      </c>
      <c r="C6" s="20" t="s">
        <v>19</v>
      </c>
      <c r="D6" s="46">
        <v>364284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364284</v>
      </c>
      <c r="O6" s="47">
        <f t="shared" si="1"/>
        <v>7.4224006194095233</v>
      </c>
      <c r="P6" s="9"/>
    </row>
    <row r="7" spans="1:133">
      <c r="A7" s="12"/>
      <c r="B7" s="44">
        <v>512</v>
      </c>
      <c r="C7" s="20" t="s">
        <v>20</v>
      </c>
      <c r="D7" s="46">
        <v>832743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832743</v>
      </c>
      <c r="O7" s="47">
        <f t="shared" si="1"/>
        <v>16.967399498767293</v>
      </c>
      <c r="P7" s="9"/>
    </row>
    <row r="8" spans="1:133">
      <c r="A8" s="12"/>
      <c r="B8" s="44">
        <v>513</v>
      </c>
      <c r="C8" s="20" t="s">
        <v>21</v>
      </c>
      <c r="D8" s="46">
        <v>2963306</v>
      </c>
      <c r="E8" s="46">
        <v>0</v>
      </c>
      <c r="F8" s="46">
        <v>0</v>
      </c>
      <c r="G8" s="46">
        <v>0</v>
      </c>
      <c r="H8" s="46">
        <v>0</v>
      </c>
      <c r="I8" s="46">
        <v>1710149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4673455</v>
      </c>
      <c r="O8" s="47">
        <f t="shared" si="1"/>
        <v>95.223109680311339</v>
      </c>
      <c r="P8" s="9"/>
    </row>
    <row r="9" spans="1:133">
      <c r="A9" s="12"/>
      <c r="B9" s="44">
        <v>514</v>
      </c>
      <c r="C9" s="20" t="s">
        <v>22</v>
      </c>
      <c r="D9" s="46">
        <v>272515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272515</v>
      </c>
      <c r="O9" s="47">
        <f t="shared" si="1"/>
        <v>5.552578495894374</v>
      </c>
      <c r="P9" s="9"/>
    </row>
    <row r="10" spans="1:133">
      <c r="A10" s="12"/>
      <c r="B10" s="44">
        <v>515</v>
      </c>
      <c r="C10" s="20" t="s">
        <v>23</v>
      </c>
      <c r="D10" s="46">
        <v>947729</v>
      </c>
      <c r="E10" s="46">
        <v>26104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973833</v>
      </c>
      <c r="O10" s="47">
        <f t="shared" si="1"/>
        <v>19.842152448093888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1119577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1119577</v>
      </c>
      <c r="O11" s="47">
        <f t="shared" si="1"/>
        <v>22.811732105381122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5181359</v>
      </c>
      <c r="L12" s="46">
        <v>0</v>
      </c>
      <c r="M12" s="46">
        <v>0</v>
      </c>
      <c r="N12" s="46">
        <f t="shared" si="2"/>
        <v>5181359</v>
      </c>
      <c r="O12" s="47">
        <f t="shared" si="1"/>
        <v>105.57181279162167</v>
      </c>
      <c r="P12" s="9"/>
    </row>
    <row r="13" spans="1:133">
      <c r="A13" s="12"/>
      <c r="B13" s="44">
        <v>519</v>
      </c>
      <c r="C13" s="20" t="s">
        <v>26</v>
      </c>
      <c r="D13" s="46">
        <v>1070106</v>
      </c>
      <c r="E13" s="46">
        <v>3810</v>
      </c>
      <c r="F13" s="46">
        <v>0</v>
      </c>
      <c r="G13" s="46">
        <v>517872</v>
      </c>
      <c r="H13" s="46">
        <v>0</v>
      </c>
      <c r="I13" s="46">
        <v>2188271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3780059</v>
      </c>
      <c r="O13" s="47">
        <f t="shared" si="1"/>
        <v>77.019886305751953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25216655</v>
      </c>
      <c r="E14" s="31">
        <f t="shared" si="3"/>
        <v>80852</v>
      </c>
      <c r="F14" s="31">
        <f t="shared" si="3"/>
        <v>0</v>
      </c>
      <c r="G14" s="31">
        <f t="shared" si="3"/>
        <v>74730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25372237</v>
      </c>
      <c r="O14" s="43">
        <f t="shared" si="1"/>
        <v>516.96727724688765</v>
      </c>
      <c r="P14" s="10"/>
    </row>
    <row r="15" spans="1:133">
      <c r="A15" s="12"/>
      <c r="B15" s="44">
        <v>521</v>
      </c>
      <c r="C15" s="20" t="s">
        <v>28</v>
      </c>
      <c r="D15" s="46">
        <v>13503601</v>
      </c>
      <c r="E15" s="46">
        <v>80852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13584453</v>
      </c>
      <c r="O15" s="47">
        <f t="shared" si="1"/>
        <v>276.78748548258932</v>
      </c>
      <c r="P15" s="9"/>
    </row>
    <row r="16" spans="1:133">
      <c r="A16" s="12"/>
      <c r="B16" s="44">
        <v>522</v>
      </c>
      <c r="C16" s="20" t="s">
        <v>29</v>
      </c>
      <c r="D16" s="46">
        <v>7799449</v>
      </c>
      <c r="E16" s="46">
        <v>0</v>
      </c>
      <c r="F16" s="46">
        <v>0</v>
      </c>
      <c r="G16" s="46">
        <v>74730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7874179</v>
      </c>
      <c r="O16" s="47">
        <f t="shared" si="1"/>
        <v>160.43886387253204</v>
      </c>
      <c r="P16" s="9"/>
    </row>
    <row r="17" spans="1:16">
      <c r="A17" s="12"/>
      <c r="B17" s="44">
        <v>524</v>
      </c>
      <c r="C17" s="20" t="s">
        <v>30</v>
      </c>
      <c r="D17" s="46">
        <v>1283497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1283497</v>
      </c>
      <c r="O17" s="47">
        <f t="shared" si="1"/>
        <v>26.151653456671895</v>
      </c>
      <c r="P17" s="9"/>
    </row>
    <row r="18" spans="1:16">
      <c r="A18" s="12"/>
      <c r="B18" s="44">
        <v>526</v>
      </c>
      <c r="C18" s="20" t="s">
        <v>31</v>
      </c>
      <c r="D18" s="46">
        <v>2630108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2630108</v>
      </c>
      <c r="O18" s="47">
        <f t="shared" si="1"/>
        <v>53.589274435094438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5169721</v>
      </c>
      <c r="E19" s="31">
        <f t="shared" si="5"/>
        <v>0</v>
      </c>
      <c r="F19" s="31">
        <f t="shared" si="5"/>
        <v>0</v>
      </c>
      <c r="G19" s="31">
        <f t="shared" si="5"/>
        <v>1988819</v>
      </c>
      <c r="H19" s="31">
        <f t="shared" si="5"/>
        <v>0</v>
      </c>
      <c r="I19" s="31">
        <f t="shared" si="5"/>
        <v>20137105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27295645</v>
      </c>
      <c r="O19" s="43">
        <f t="shared" si="1"/>
        <v>556.15731779376108</v>
      </c>
      <c r="P19" s="10"/>
    </row>
    <row r="20" spans="1:16">
      <c r="A20" s="12"/>
      <c r="B20" s="44">
        <v>534</v>
      </c>
      <c r="C20" s="20" t="s">
        <v>33</v>
      </c>
      <c r="D20" s="46">
        <v>5169721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5169721</v>
      </c>
      <c r="O20" s="47">
        <f t="shared" si="1"/>
        <v>105.33468489578027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20137105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20137105</v>
      </c>
      <c r="O21" s="47">
        <f t="shared" si="1"/>
        <v>410.29982273477452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1988819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1988819</v>
      </c>
      <c r="O22" s="47">
        <f t="shared" si="1"/>
        <v>40.522810163206259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4296993</v>
      </c>
      <c r="E23" s="31">
        <f t="shared" si="6"/>
        <v>0</v>
      </c>
      <c r="F23" s="31">
        <f t="shared" si="6"/>
        <v>0</v>
      </c>
      <c r="G23" s="31">
        <f t="shared" si="6"/>
        <v>1116099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5413092</v>
      </c>
      <c r="O23" s="43">
        <f t="shared" si="1"/>
        <v>110.2934452617209</v>
      </c>
      <c r="P23" s="10"/>
    </row>
    <row r="24" spans="1:16">
      <c r="A24" s="12"/>
      <c r="B24" s="44">
        <v>541</v>
      </c>
      <c r="C24" s="20" t="s">
        <v>37</v>
      </c>
      <c r="D24" s="46">
        <v>4296993</v>
      </c>
      <c r="E24" s="46">
        <v>0</v>
      </c>
      <c r="F24" s="46">
        <v>0</v>
      </c>
      <c r="G24" s="46">
        <v>1116099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5413092</v>
      </c>
      <c r="O24" s="47">
        <f t="shared" si="1"/>
        <v>110.2934452617209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SUM(D26:D26)</f>
        <v>851218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851218</v>
      </c>
      <c r="O25" s="43">
        <f t="shared" si="1"/>
        <v>17.343833411438702</v>
      </c>
      <c r="P25" s="10"/>
    </row>
    <row r="26" spans="1:16">
      <c r="A26" s="13"/>
      <c r="B26" s="45">
        <v>559</v>
      </c>
      <c r="C26" s="21" t="s">
        <v>39</v>
      </c>
      <c r="D26" s="46">
        <v>851218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851218</v>
      </c>
      <c r="O26" s="47">
        <f t="shared" si="1"/>
        <v>17.343833411438702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25100</v>
      </c>
      <c r="E27" s="31">
        <f t="shared" si="8"/>
        <v>15741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40841</v>
      </c>
      <c r="O27" s="43">
        <f t="shared" si="1"/>
        <v>0.83214816927810265</v>
      </c>
      <c r="P27" s="10"/>
    </row>
    <row r="28" spans="1:16">
      <c r="A28" s="12"/>
      <c r="B28" s="44">
        <v>562</v>
      </c>
      <c r="C28" s="20" t="s">
        <v>41</v>
      </c>
      <c r="D28" s="46">
        <v>14600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9">SUM(D28:M28)</f>
        <v>14600</v>
      </c>
      <c r="O28" s="47">
        <f t="shared" si="1"/>
        <v>0.29747957374844636</v>
      </c>
      <c r="P28" s="9"/>
    </row>
    <row r="29" spans="1:16">
      <c r="A29" s="12"/>
      <c r="B29" s="44">
        <v>564</v>
      </c>
      <c r="C29" s="20" t="s">
        <v>42</v>
      </c>
      <c r="D29" s="46">
        <v>0</v>
      </c>
      <c r="E29" s="46">
        <v>15741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15741</v>
      </c>
      <c r="O29" s="47">
        <f t="shared" si="1"/>
        <v>0.32072780619002017</v>
      </c>
      <c r="P29" s="9"/>
    </row>
    <row r="30" spans="1:16">
      <c r="A30" s="12"/>
      <c r="B30" s="44">
        <v>569</v>
      </c>
      <c r="C30" s="20" t="s">
        <v>43</v>
      </c>
      <c r="D30" s="46">
        <v>10500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10500</v>
      </c>
      <c r="O30" s="47">
        <f t="shared" si="1"/>
        <v>0.21394078933963609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SUM(D32:D36)</f>
        <v>6030835</v>
      </c>
      <c r="E31" s="31">
        <f t="shared" si="10"/>
        <v>0</v>
      </c>
      <c r="F31" s="31">
        <f t="shared" si="10"/>
        <v>0</v>
      </c>
      <c r="G31" s="31">
        <f t="shared" si="10"/>
        <v>1080272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7111107</v>
      </c>
      <c r="O31" s="43">
        <f t="shared" si="1"/>
        <v>144.89103282462969</v>
      </c>
      <c r="P31" s="9"/>
    </row>
    <row r="32" spans="1:16">
      <c r="A32" s="12"/>
      <c r="B32" s="44">
        <v>571</v>
      </c>
      <c r="C32" s="20" t="s">
        <v>45</v>
      </c>
      <c r="D32" s="46">
        <v>2115964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2115964</v>
      </c>
      <c r="O32" s="47">
        <f t="shared" si="1"/>
        <v>43.113429368976547</v>
      </c>
      <c r="P32" s="9"/>
    </row>
    <row r="33" spans="1:119">
      <c r="A33" s="12"/>
      <c r="B33" s="44">
        <v>572</v>
      </c>
      <c r="C33" s="20" t="s">
        <v>46</v>
      </c>
      <c r="D33" s="46">
        <v>3816171</v>
      </c>
      <c r="E33" s="46">
        <v>0</v>
      </c>
      <c r="F33" s="46">
        <v>0</v>
      </c>
      <c r="G33" s="46">
        <v>1080272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4896443</v>
      </c>
      <c r="O33" s="47">
        <f t="shared" si="1"/>
        <v>99.76656003586055</v>
      </c>
      <c r="P33" s="9"/>
    </row>
    <row r="34" spans="1:119">
      <c r="A34" s="12"/>
      <c r="B34" s="44">
        <v>573</v>
      </c>
      <c r="C34" s="20" t="s">
        <v>47</v>
      </c>
      <c r="D34" s="46">
        <v>2400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2400</v>
      </c>
      <c r="O34" s="47">
        <f t="shared" si="1"/>
        <v>4.8900751849059676E-2</v>
      </c>
      <c r="P34" s="9"/>
    </row>
    <row r="35" spans="1:119">
      <c r="A35" s="12"/>
      <c r="B35" s="44">
        <v>574</v>
      </c>
      <c r="C35" s="20" t="s">
        <v>48</v>
      </c>
      <c r="D35" s="46">
        <v>13700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13700</v>
      </c>
      <c r="O35" s="47">
        <f t="shared" si="1"/>
        <v>0.279141791805049</v>
      </c>
      <c r="P35" s="9"/>
    </row>
    <row r="36" spans="1:119">
      <c r="A36" s="12"/>
      <c r="B36" s="44">
        <v>579</v>
      </c>
      <c r="C36" s="20" t="s">
        <v>49</v>
      </c>
      <c r="D36" s="46">
        <v>82600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82600</v>
      </c>
      <c r="O36" s="47">
        <f t="shared" si="1"/>
        <v>1.6830008761384707</v>
      </c>
      <c r="P36" s="9"/>
    </row>
    <row r="37" spans="1:119" ht="15.75">
      <c r="A37" s="28" t="s">
        <v>53</v>
      </c>
      <c r="B37" s="29"/>
      <c r="C37" s="30"/>
      <c r="D37" s="31">
        <f t="shared" ref="D37:M37" si="11">SUM(D38:D40)</f>
        <v>889455</v>
      </c>
      <c r="E37" s="31">
        <f t="shared" si="11"/>
        <v>18444586</v>
      </c>
      <c r="F37" s="31">
        <f t="shared" si="11"/>
        <v>0</v>
      </c>
      <c r="G37" s="31">
        <f t="shared" si="11"/>
        <v>732710</v>
      </c>
      <c r="H37" s="31">
        <f t="shared" si="11"/>
        <v>0</v>
      </c>
      <c r="I37" s="31">
        <f t="shared" si="11"/>
        <v>0</v>
      </c>
      <c r="J37" s="31">
        <f t="shared" si="11"/>
        <v>6765014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26831765</v>
      </c>
      <c r="O37" s="43">
        <f t="shared" si="1"/>
        <v>546.70561747386864</v>
      </c>
      <c r="P37" s="9"/>
    </row>
    <row r="38" spans="1:119">
      <c r="A38" s="12"/>
      <c r="B38" s="44">
        <v>581</v>
      </c>
      <c r="C38" s="20" t="s">
        <v>50</v>
      </c>
      <c r="D38" s="46">
        <v>889455</v>
      </c>
      <c r="E38" s="46">
        <v>18444586</v>
      </c>
      <c r="F38" s="46">
        <v>0</v>
      </c>
      <c r="G38" s="46">
        <v>732710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20066751</v>
      </c>
      <c r="O38" s="47">
        <f t="shared" si="1"/>
        <v>408.86633794494588</v>
      </c>
      <c r="P38" s="9"/>
    </row>
    <row r="39" spans="1:119">
      <c r="A39" s="12"/>
      <c r="B39" s="44">
        <v>590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6708269</v>
      </c>
      <c r="K39" s="46">
        <v>0</v>
      </c>
      <c r="L39" s="46">
        <v>0</v>
      </c>
      <c r="M39" s="46">
        <v>0</v>
      </c>
      <c r="N39" s="46">
        <f>SUM(D39:M39)</f>
        <v>6708269</v>
      </c>
      <c r="O39" s="47">
        <f t="shared" si="1"/>
        <v>136.68308237739154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56745</v>
      </c>
      <c r="K40" s="46">
        <v>0</v>
      </c>
      <c r="L40" s="46">
        <v>0</v>
      </c>
      <c r="M40" s="46">
        <v>0</v>
      </c>
      <c r="N40" s="46">
        <f>SUM(D40:M40)</f>
        <v>56745</v>
      </c>
      <c r="O40" s="47">
        <f t="shared" si="1"/>
        <v>1.1561971515312048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2">SUM(D5,D14,D19,D23,D25,D27,D31,D37)</f>
        <v>48930660</v>
      </c>
      <c r="E41" s="15">
        <f t="shared" si="12"/>
        <v>18571093</v>
      </c>
      <c r="F41" s="15">
        <f t="shared" si="12"/>
        <v>1119577</v>
      </c>
      <c r="G41" s="15">
        <f t="shared" si="12"/>
        <v>5510502</v>
      </c>
      <c r="H41" s="15">
        <f t="shared" si="12"/>
        <v>0</v>
      </c>
      <c r="I41" s="15">
        <f t="shared" si="12"/>
        <v>24035525</v>
      </c>
      <c r="J41" s="15">
        <f t="shared" si="12"/>
        <v>6765014</v>
      </c>
      <c r="K41" s="15">
        <f t="shared" si="12"/>
        <v>5181359</v>
      </c>
      <c r="L41" s="15">
        <f t="shared" si="12"/>
        <v>0</v>
      </c>
      <c r="M41" s="15">
        <f t="shared" si="12"/>
        <v>0</v>
      </c>
      <c r="N41" s="15">
        <f>SUM(D41:M41)</f>
        <v>110113730</v>
      </c>
      <c r="O41" s="37">
        <f t="shared" si="1"/>
        <v>2243.6017441268159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57</v>
      </c>
      <c r="M43" s="163"/>
      <c r="N43" s="163"/>
      <c r="O43" s="41">
        <v>49079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A45:O45"/>
    <mergeCell ref="L43:N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6618089</v>
      </c>
      <c r="E5" s="26">
        <f t="shared" ref="E5:M5" si="0">SUM(E6:E13)</f>
        <v>18110</v>
      </c>
      <c r="F5" s="26">
        <f t="shared" si="0"/>
        <v>1119863</v>
      </c>
      <c r="G5" s="26">
        <f t="shared" si="0"/>
        <v>1775340</v>
      </c>
      <c r="H5" s="26">
        <f t="shared" si="0"/>
        <v>0</v>
      </c>
      <c r="I5" s="26">
        <f t="shared" si="0"/>
        <v>3970461</v>
      </c>
      <c r="J5" s="26">
        <f t="shared" si="0"/>
        <v>0</v>
      </c>
      <c r="K5" s="26">
        <f t="shared" si="0"/>
        <v>4547192</v>
      </c>
      <c r="L5" s="26">
        <f t="shared" si="0"/>
        <v>0</v>
      </c>
      <c r="M5" s="26">
        <f t="shared" si="0"/>
        <v>0</v>
      </c>
      <c r="N5" s="27">
        <f>SUM(D5:M5)</f>
        <v>18049055</v>
      </c>
      <c r="O5" s="32">
        <f t="shared" ref="O5:O41" si="1">(N5/O$43)</f>
        <v>368.80718854083653</v>
      </c>
      <c r="P5" s="6"/>
    </row>
    <row r="6" spans="1:133">
      <c r="A6" s="12"/>
      <c r="B6" s="44">
        <v>511</v>
      </c>
      <c r="C6" s="20" t="s">
        <v>19</v>
      </c>
      <c r="D6" s="46">
        <v>390093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390093</v>
      </c>
      <c r="O6" s="47">
        <f t="shared" si="1"/>
        <v>7.9710047201618339</v>
      </c>
      <c r="P6" s="9"/>
    </row>
    <row r="7" spans="1:133">
      <c r="A7" s="12"/>
      <c r="B7" s="44">
        <v>512</v>
      </c>
      <c r="C7" s="20" t="s">
        <v>20</v>
      </c>
      <c r="D7" s="46">
        <v>880616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880616</v>
      </c>
      <c r="O7" s="47">
        <f t="shared" si="1"/>
        <v>17.994155990110137</v>
      </c>
      <c r="P7" s="9"/>
    </row>
    <row r="8" spans="1:133">
      <c r="A8" s="12"/>
      <c r="B8" s="44">
        <v>513</v>
      </c>
      <c r="C8" s="20" t="s">
        <v>21</v>
      </c>
      <c r="D8" s="46">
        <v>2925739</v>
      </c>
      <c r="E8" s="46">
        <v>0</v>
      </c>
      <c r="F8" s="46">
        <v>0</v>
      </c>
      <c r="G8" s="46">
        <v>0</v>
      </c>
      <c r="H8" s="46">
        <v>0</v>
      </c>
      <c r="I8" s="46">
        <v>1739240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4664979</v>
      </c>
      <c r="O8" s="47">
        <f t="shared" si="1"/>
        <v>95.322319622387056</v>
      </c>
      <c r="P8" s="9"/>
    </row>
    <row r="9" spans="1:133">
      <c r="A9" s="12"/>
      <c r="B9" s="44">
        <v>514</v>
      </c>
      <c r="C9" s="20" t="s">
        <v>22</v>
      </c>
      <c r="D9" s="46">
        <v>286501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286501</v>
      </c>
      <c r="O9" s="47">
        <f t="shared" si="1"/>
        <v>5.8542471239706577</v>
      </c>
      <c r="P9" s="9"/>
    </row>
    <row r="10" spans="1:133">
      <c r="A10" s="12"/>
      <c r="B10" s="44">
        <v>515</v>
      </c>
      <c r="C10" s="20" t="s">
        <v>23</v>
      </c>
      <c r="D10" s="46">
        <v>942260</v>
      </c>
      <c r="E10" s="46">
        <v>3800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946060</v>
      </c>
      <c r="O10" s="47">
        <f t="shared" si="1"/>
        <v>19.331412574838065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1119863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1119863</v>
      </c>
      <c r="O11" s="47">
        <f t="shared" si="1"/>
        <v>22.882833731788555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4547192</v>
      </c>
      <c r="L12" s="46">
        <v>0</v>
      </c>
      <c r="M12" s="46">
        <v>0</v>
      </c>
      <c r="N12" s="46">
        <f t="shared" si="2"/>
        <v>4547192</v>
      </c>
      <c r="O12" s="47">
        <f t="shared" si="1"/>
        <v>92.915507059809144</v>
      </c>
      <c r="P12" s="9"/>
    </row>
    <row r="13" spans="1:133">
      <c r="A13" s="12"/>
      <c r="B13" s="44">
        <v>519</v>
      </c>
      <c r="C13" s="20" t="s">
        <v>26</v>
      </c>
      <c r="D13" s="46">
        <v>1192880</v>
      </c>
      <c r="E13" s="46">
        <v>14310</v>
      </c>
      <c r="F13" s="46">
        <v>0</v>
      </c>
      <c r="G13" s="46">
        <v>1775340</v>
      </c>
      <c r="H13" s="46">
        <v>0</v>
      </c>
      <c r="I13" s="46">
        <v>2231221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5213751</v>
      </c>
      <c r="O13" s="47">
        <f t="shared" si="1"/>
        <v>106.5357077177711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24145424</v>
      </c>
      <c r="E14" s="31">
        <f t="shared" si="3"/>
        <v>160938</v>
      </c>
      <c r="F14" s="31">
        <f t="shared" si="3"/>
        <v>0</v>
      </c>
      <c r="G14" s="31">
        <f t="shared" si="3"/>
        <v>141501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24447863</v>
      </c>
      <c r="O14" s="43">
        <f t="shared" si="1"/>
        <v>499.55787817487078</v>
      </c>
      <c r="P14" s="10"/>
    </row>
    <row r="15" spans="1:133">
      <c r="A15" s="12"/>
      <c r="B15" s="44">
        <v>521</v>
      </c>
      <c r="C15" s="20" t="s">
        <v>28</v>
      </c>
      <c r="D15" s="46">
        <v>12803997</v>
      </c>
      <c r="E15" s="46">
        <v>160938</v>
      </c>
      <c r="F15" s="46">
        <v>0</v>
      </c>
      <c r="G15" s="46">
        <v>99470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13064405</v>
      </c>
      <c r="O15" s="47">
        <f t="shared" si="1"/>
        <v>266.95283924886081</v>
      </c>
      <c r="P15" s="9"/>
    </row>
    <row r="16" spans="1:133">
      <c r="A16" s="12"/>
      <c r="B16" s="44">
        <v>522</v>
      </c>
      <c r="C16" s="20" t="s">
        <v>29</v>
      </c>
      <c r="D16" s="46">
        <v>7621198</v>
      </c>
      <c r="E16" s="46">
        <v>0</v>
      </c>
      <c r="F16" s="46">
        <v>0</v>
      </c>
      <c r="G16" s="46">
        <v>42031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7663229</v>
      </c>
      <c r="O16" s="47">
        <f t="shared" si="1"/>
        <v>156.58736386113324</v>
      </c>
      <c r="P16" s="9"/>
    </row>
    <row r="17" spans="1:16">
      <c r="A17" s="12"/>
      <c r="B17" s="44">
        <v>524</v>
      </c>
      <c r="C17" s="20" t="s">
        <v>30</v>
      </c>
      <c r="D17" s="46">
        <v>1334830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1334830</v>
      </c>
      <c r="O17" s="47">
        <f t="shared" si="1"/>
        <v>27.27538364085903</v>
      </c>
      <c r="P17" s="9"/>
    </row>
    <row r="18" spans="1:16">
      <c r="A18" s="12"/>
      <c r="B18" s="44">
        <v>526</v>
      </c>
      <c r="C18" s="20" t="s">
        <v>31</v>
      </c>
      <c r="D18" s="46">
        <v>2385399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2385399</v>
      </c>
      <c r="O18" s="47">
        <f t="shared" si="1"/>
        <v>48.742291424017658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5362114</v>
      </c>
      <c r="E19" s="31">
        <f t="shared" si="5"/>
        <v>0</v>
      </c>
      <c r="F19" s="31">
        <f t="shared" si="5"/>
        <v>0</v>
      </c>
      <c r="G19" s="31">
        <f t="shared" si="5"/>
        <v>2016699</v>
      </c>
      <c r="H19" s="31">
        <f t="shared" si="5"/>
        <v>0</v>
      </c>
      <c r="I19" s="31">
        <f t="shared" si="5"/>
        <v>19869602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27248415</v>
      </c>
      <c r="O19" s="43">
        <f t="shared" si="1"/>
        <v>556.78324036044876</v>
      </c>
      <c r="P19" s="10"/>
    </row>
    <row r="20" spans="1:16">
      <c r="A20" s="12"/>
      <c r="B20" s="44">
        <v>534</v>
      </c>
      <c r="C20" s="20" t="s">
        <v>33</v>
      </c>
      <c r="D20" s="46">
        <v>5362114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5362114</v>
      </c>
      <c r="O20" s="47">
        <f t="shared" si="1"/>
        <v>109.56729806493799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19869602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19869602</v>
      </c>
      <c r="O21" s="47">
        <f t="shared" si="1"/>
        <v>406.00751956517297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2016699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2016699</v>
      </c>
      <c r="O22" s="47">
        <f t="shared" si="1"/>
        <v>41.208422730337766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4336607</v>
      </c>
      <c r="E23" s="31">
        <f t="shared" si="6"/>
        <v>0</v>
      </c>
      <c r="F23" s="31">
        <f t="shared" si="6"/>
        <v>0</v>
      </c>
      <c r="G23" s="31">
        <f t="shared" si="6"/>
        <v>1111775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5448382</v>
      </c>
      <c r="O23" s="43">
        <f t="shared" si="1"/>
        <v>111.33006395717118</v>
      </c>
      <c r="P23" s="10"/>
    </row>
    <row r="24" spans="1:16">
      <c r="A24" s="12"/>
      <c r="B24" s="44">
        <v>541</v>
      </c>
      <c r="C24" s="20" t="s">
        <v>37</v>
      </c>
      <c r="D24" s="46">
        <v>4336607</v>
      </c>
      <c r="E24" s="46">
        <v>0</v>
      </c>
      <c r="F24" s="46">
        <v>0</v>
      </c>
      <c r="G24" s="46">
        <v>1111775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5448382</v>
      </c>
      <c r="O24" s="47">
        <f t="shared" si="1"/>
        <v>111.33006395717118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SUM(D26:D26)</f>
        <v>824599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824599</v>
      </c>
      <c r="O25" s="43">
        <f t="shared" si="1"/>
        <v>16.849526962136537</v>
      </c>
      <c r="P25" s="10"/>
    </row>
    <row r="26" spans="1:16">
      <c r="A26" s="13"/>
      <c r="B26" s="45">
        <v>559</v>
      </c>
      <c r="C26" s="21" t="s">
        <v>39</v>
      </c>
      <c r="D26" s="46">
        <v>824599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824599</v>
      </c>
      <c r="O26" s="47">
        <f t="shared" si="1"/>
        <v>16.849526962136537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27800</v>
      </c>
      <c r="E27" s="31">
        <f t="shared" si="8"/>
        <v>19801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47601</v>
      </c>
      <c r="O27" s="43">
        <f t="shared" si="1"/>
        <v>0.97265984184392817</v>
      </c>
      <c r="P27" s="10"/>
    </row>
    <row r="28" spans="1:16">
      <c r="A28" s="12"/>
      <c r="B28" s="44">
        <v>562</v>
      </c>
      <c r="C28" s="20" t="s">
        <v>41</v>
      </c>
      <c r="D28" s="46">
        <v>17300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9">SUM(D28:M28)</f>
        <v>17300</v>
      </c>
      <c r="O28" s="47">
        <f t="shared" si="1"/>
        <v>0.35350129753366438</v>
      </c>
      <c r="P28" s="9"/>
    </row>
    <row r="29" spans="1:16">
      <c r="A29" s="12"/>
      <c r="B29" s="44">
        <v>564</v>
      </c>
      <c r="C29" s="20" t="s">
        <v>42</v>
      </c>
      <c r="D29" s="46">
        <v>0</v>
      </c>
      <c r="E29" s="46">
        <v>19801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19801</v>
      </c>
      <c r="O29" s="47">
        <f t="shared" si="1"/>
        <v>0.40460573366844438</v>
      </c>
      <c r="P29" s="9"/>
    </row>
    <row r="30" spans="1:16">
      <c r="A30" s="12"/>
      <c r="B30" s="44">
        <v>569</v>
      </c>
      <c r="C30" s="20" t="s">
        <v>43</v>
      </c>
      <c r="D30" s="46">
        <v>10500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10500</v>
      </c>
      <c r="O30" s="47">
        <f t="shared" si="1"/>
        <v>0.21455281064181941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SUM(D32:D36)</f>
        <v>6310174</v>
      </c>
      <c r="E31" s="31">
        <f t="shared" si="10"/>
        <v>0</v>
      </c>
      <c r="F31" s="31">
        <f t="shared" si="10"/>
        <v>0</v>
      </c>
      <c r="G31" s="31">
        <f t="shared" si="10"/>
        <v>379068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6689242</v>
      </c>
      <c r="O31" s="43">
        <f t="shared" si="1"/>
        <v>136.68530211079099</v>
      </c>
      <c r="P31" s="9"/>
    </row>
    <row r="32" spans="1:16">
      <c r="A32" s="12"/>
      <c r="B32" s="44">
        <v>571</v>
      </c>
      <c r="C32" s="20" t="s">
        <v>45</v>
      </c>
      <c r="D32" s="46">
        <v>2188820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2188820</v>
      </c>
      <c r="O32" s="47">
        <f t="shared" si="1"/>
        <v>44.72547457038354</v>
      </c>
      <c r="P32" s="9"/>
    </row>
    <row r="33" spans="1:119">
      <c r="A33" s="12"/>
      <c r="B33" s="44">
        <v>572</v>
      </c>
      <c r="C33" s="20" t="s">
        <v>46</v>
      </c>
      <c r="D33" s="46">
        <v>4021454</v>
      </c>
      <c r="E33" s="46">
        <v>0</v>
      </c>
      <c r="F33" s="46">
        <v>0</v>
      </c>
      <c r="G33" s="46">
        <v>379068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4400522</v>
      </c>
      <c r="O33" s="47">
        <f t="shared" si="1"/>
        <v>89.918510799158142</v>
      </c>
      <c r="P33" s="9"/>
    </row>
    <row r="34" spans="1:119">
      <c r="A34" s="12"/>
      <c r="B34" s="44">
        <v>573</v>
      </c>
      <c r="C34" s="20" t="s">
        <v>47</v>
      </c>
      <c r="D34" s="46">
        <v>2400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2400</v>
      </c>
      <c r="O34" s="47">
        <f t="shared" si="1"/>
        <v>4.9040642432415862E-2</v>
      </c>
      <c r="P34" s="9"/>
    </row>
    <row r="35" spans="1:119">
      <c r="A35" s="12"/>
      <c r="B35" s="44">
        <v>574</v>
      </c>
      <c r="C35" s="20" t="s">
        <v>48</v>
      </c>
      <c r="D35" s="46">
        <v>14700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14700</v>
      </c>
      <c r="O35" s="47">
        <f t="shared" si="1"/>
        <v>0.30037393489854719</v>
      </c>
      <c r="P35" s="9"/>
    </row>
    <row r="36" spans="1:119">
      <c r="A36" s="12"/>
      <c r="B36" s="44">
        <v>579</v>
      </c>
      <c r="C36" s="20" t="s">
        <v>49</v>
      </c>
      <c r="D36" s="46">
        <v>82800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82800</v>
      </c>
      <c r="O36" s="47">
        <f t="shared" si="1"/>
        <v>1.6919021639183474</v>
      </c>
      <c r="P36" s="9"/>
    </row>
    <row r="37" spans="1:119" ht="15.75">
      <c r="A37" s="28" t="s">
        <v>53</v>
      </c>
      <c r="B37" s="29"/>
      <c r="C37" s="30"/>
      <c r="D37" s="31">
        <f t="shared" ref="D37:M37" si="11">SUM(D38:D40)</f>
        <v>1305823</v>
      </c>
      <c r="E37" s="31">
        <f t="shared" si="11"/>
        <v>17683644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5648074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24637541</v>
      </c>
      <c r="O37" s="43">
        <f t="shared" si="1"/>
        <v>503.43368274791067</v>
      </c>
      <c r="P37" s="9"/>
    </row>
    <row r="38" spans="1:119">
      <c r="A38" s="12"/>
      <c r="B38" s="44">
        <v>581</v>
      </c>
      <c r="C38" s="20" t="s">
        <v>50</v>
      </c>
      <c r="D38" s="46">
        <v>1305823</v>
      </c>
      <c r="E38" s="46">
        <v>17683644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18989467</v>
      </c>
      <c r="O38" s="47">
        <f t="shared" si="1"/>
        <v>388.02319213715032</v>
      </c>
      <c r="P38" s="9"/>
    </row>
    <row r="39" spans="1:119">
      <c r="A39" s="12"/>
      <c r="B39" s="44">
        <v>590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5640903</v>
      </c>
      <c r="K39" s="46">
        <v>0</v>
      </c>
      <c r="L39" s="46">
        <v>0</v>
      </c>
      <c r="M39" s="46">
        <v>0</v>
      </c>
      <c r="N39" s="46">
        <f>SUM(D39:M39)</f>
        <v>5640903</v>
      </c>
      <c r="O39" s="47">
        <f t="shared" si="1"/>
        <v>115.26396125789248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7171</v>
      </c>
      <c r="K40" s="46">
        <v>0</v>
      </c>
      <c r="L40" s="46">
        <v>0</v>
      </c>
      <c r="M40" s="46">
        <v>0</v>
      </c>
      <c r="N40" s="46">
        <f>SUM(D40:M40)</f>
        <v>7171</v>
      </c>
      <c r="O40" s="47">
        <f t="shared" si="1"/>
        <v>0.1465293528678559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2">SUM(D5,D14,D19,D23,D25,D27,D31,D37)</f>
        <v>48930630</v>
      </c>
      <c r="E41" s="15">
        <f t="shared" si="12"/>
        <v>17882493</v>
      </c>
      <c r="F41" s="15">
        <f t="shared" si="12"/>
        <v>1119863</v>
      </c>
      <c r="G41" s="15">
        <f t="shared" si="12"/>
        <v>5424383</v>
      </c>
      <c r="H41" s="15">
        <f t="shared" si="12"/>
        <v>0</v>
      </c>
      <c r="I41" s="15">
        <f t="shared" si="12"/>
        <v>23840063</v>
      </c>
      <c r="J41" s="15">
        <f t="shared" si="12"/>
        <v>5648074</v>
      </c>
      <c r="K41" s="15">
        <f t="shared" si="12"/>
        <v>4547192</v>
      </c>
      <c r="L41" s="15">
        <f t="shared" si="12"/>
        <v>0</v>
      </c>
      <c r="M41" s="15">
        <f t="shared" si="12"/>
        <v>0</v>
      </c>
      <c r="N41" s="15">
        <f>SUM(D41:M41)</f>
        <v>107392698</v>
      </c>
      <c r="O41" s="37">
        <f t="shared" si="1"/>
        <v>2194.4195426960091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54</v>
      </c>
      <c r="M43" s="163"/>
      <c r="N43" s="163"/>
      <c r="O43" s="41">
        <v>48939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6405177</v>
      </c>
      <c r="E5" s="26">
        <f t="shared" si="0"/>
        <v>20390</v>
      </c>
      <c r="F5" s="26">
        <f t="shared" si="0"/>
        <v>2455185</v>
      </c>
      <c r="G5" s="26">
        <f t="shared" si="0"/>
        <v>651243</v>
      </c>
      <c r="H5" s="26">
        <f t="shared" si="0"/>
        <v>0</v>
      </c>
      <c r="I5" s="26">
        <f t="shared" si="0"/>
        <v>3951215</v>
      </c>
      <c r="J5" s="26">
        <f t="shared" si="0"/>
        <v>0</v>
      </c>
      <c r="K5" s="26">
        <f t="shared" si="0"/>
        <v>4553181</v>
      </c>
      <c r="L5" s="26">
        <f t="shared" si="0"/>
        <v>0</v>
      </c>
      <c r="M5" s="26">
        <f t="shared" si="0"/>
        <v>0</v>
      </c>
      <c r="N5" s="27">
        <f>SUM(D5:M5)</f>
        <v>18036391</v>
      </c>
      <c r="O5" s="32">
        <f t="shared" ref="O5:O41" si="1">(N5/O$43)</f>
        <v>366.36247486339909</v>
      </c>
      <c r="P5" s="6"/>
    </row>
    <row r="6" spans="1:133">
      <c r="A6" s="12"/>
      <c r="B6" s="44">
        <v>511</v>
      </c>
      <c r="C6" s="20" t="s">
        <v>19</v>
      </c>
      <c r="D6" s="46">
        <v>363550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363550</v>
      </c>
      <c r="O6" s="47">
        <f t="shared" si="1"/>
        <v>7.3845747598058136</v>
      </c>
      <c r="P6" s="9"/>
    </row>
    <row r="7" spans="1:133">
      <c r="A7" s="12"/>
      <c r="B7" s="44">
        <v>512</v>
      </c>
      <c r="C7" s="20" t="s">
        <v>20</v>
      </c>
      <c r="D7" s="46">
        <v>1021665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1021665</v>
      </c>
      <c r="O7" s="47">
        <f t="shared" si="1"/>
        <v>20.752473035282648</v>
      </c>
      <c r="P7" s="9"/>
    </row>
    <row r="8" spans="1:133">
      <c r="A8" s="12"/>
      <c r="B8" s="44">
        <v>513</v>
      </c>
      <c r="C8" s="20" t="s">
        <v>21</v>
      </c>
      <c r="D8" s="46">
        <v>2553522</v>
      </c>
      <c r="E8" s="46">
        <v>0</v>
      </c>
      <c r="F8" s="46">
        <v>0</v>
      </c>
      <c r="G8" s="46">
        <v>0</v>
      </c>
      <c r="H8" s="46">
        <v>0</v>
      </c>
      <c r="I8" s="46">
        <v>1724148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4277670</v>
      </c>
      <c r="O8" s="47">
        <f t="shared" si="1"/>
        <v>86.88976457922854</v>
      </c>
      <c r="P8" s="9"/>
    </row>
    <row r="9" spans="1:133">
      <c r="A9" s="12"/>
      <c r="B9" s="44">
        <v>514</v>
      </c>
      <c r="C9" s="20" t="s">
        <v>22</v>
      </c>
      <c r="D9" s="46">
        <v>290165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290165</v>
      </c>
      <c r="O9" s="47">
        <f t="shared" si="1"/>
        <v>5.893948934614369</v>
      </c>
      <c r="P9" s="9"/>
    </row>
    <row r="10" spans="1:133">
      <c r="A10" s="12"/>
      <c r="B10" s="44">
        <v>515</v>
      </c>
      <c r="C10" s="20" t="s">
        <v>23</v>
      </c>
      <c r="D10" s="46">
        <v>995346</v>
      </c>
      <c r="E10" s="46">
        <v>3650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998996</v>
      </c>
      <c r="O10" s="47">
        <f t="shared" si="1"/>
        <v>20.292011131197821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2455185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2455185</v>
      </c>
      <c r="O11" s="47">
        <f t="shared" si="1"/>
        <v>49.870711543539642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4553181</v>
      </c>
      <c r="L12" s="46">
        <v>0</v>
      </c>
      <c r="M12" s="46">
        <v>0</v>
      </c>
      <c r="N12" s="46">
        <f t="shared" si="2"/>
        <v>4553181</v>
      </c>
      <c r="O12" s="47">
        <f t="shared" si="1"/>
        <v>92.486055534114683</v>
      </c>
      <c r="P12" s="9"/>
    </row>
    <row r="13" spans="1:133">
      <c r="A13" s="12"/>
      <c r="B13" s="44">
        <v>519</v>
      </c>
      <c r="C13" s="20" t="s">
        <v>26</v>
      </c>
      <c r="D13" s="46">
        <v>1180929</v>
      </c>
      <c r="E13" s="46">
        <v>16740</v>
      </c>
      <c r="F13" s="46">
        <v>0</v>
      </c>
      <c r="G13" s="46">
        <v>651243</v>
      </c>
      <c r="H13" s="46">
        <v>0</v>
      </c>
      <c r="I13" s="46">
        <v>2227067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4075979</v>
      </c>
      <c r="O13" s="47">
        <f t="shared" si="1"/>
        <v>82.792935345615561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24788808</v>
      </c>
      <c r="E14" s="31">
        <f t="shared" si="3"/>
        <v>98752</v>
      </c>
      <c r="F14" s="31">
        <f t="shared" si="3"/>
        <v>0</v>
      </c>
      <c r="G14" s="31">
        <f t="shared" si="3"/>
        <v>298936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25186496</v>
      </c>
      <c r="O14" s="43">
        <f t="shared" si="1"/>
        <v>511.5983018829599</v>
      </c>
      <c r="P14" s="10"/>
    </row>
    <row r="15" spans="1:133">
      <c r="A15" s="12"/>
      <c r="B15" s="44">
        <v>521</v>
      </c>
      <c r="C15" s="20" t="s">
        <v>28</v>
      </c>
      <c r="D15" s="46">
        <v>12883516</v>
      </c>
      <c r="E15" s="46">
        <v>98752</v>
      </c>
      <c r="F15" s="46">
        <v>0</v>
      </c>
      <c r="G15" s="46">
        <v>298936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13281204</v>
      </c>
      <c r="O15" s="47">
        <f t="shared" si="1"/>
        <v>269.77319168816393</v>
      </c>
      <c r="P15" s="9"/>
    </row>
    <row r="16" spans="1:133">
      <c r="A16" s="12"/>
      <c r="B16" s="44">
        <v>522</v>
      </c>
      <c r="C16" s="20" t="s">
        <v>29</v>
      </c>
      <c r="D16" s="46">
        <v>8008866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8008866</v>
      </c>
      <c r="O16" s="47">
        <f t="shared" si="1"/>
        <v>162.67932806564968</v>
      </c>
      <c r="P16" s="9"/>
    </row>
    <row r="17" spans="1:16">
      <c r="A17" s="12"/>
      <c r="B17" s="44">
        <v>524</v>
      </c>
      <c r="C17" s="20" t="s">
        <v>30</v>
      </c>
      <c r="D17" s="46">
        <v>1336750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1336750</v>
      </c>
      <c r="O17" s="47">
        <f t="shared" si="1"/>
        <v>27.152607097154231</v>
      </c>
      <c r="P17" s="9"/>
    </row>
    <row r="18" spans="1:16">
      <c r="A18" s="12"/>
      <c r="B18" s="44">
        <v>526</v>
      </c>
      <c r="C18" s="20" t="s">
        <v>31</v>
      </c>
      <c r="D18" s="46">
        <v>2559676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2559676</v>
      </c>
      <c r="O18" s="47">
        <f t="shared" si="1"/>
        <v>51.993175031992038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5132955</v>
      </c>
      <c r="E19" s="31">
        <f t="shared" si="5"/>
        <v>0</v>
      </c>
      <c r="F19" s="31">
        <f t="shared" si="5"/>
        <v>0</v>
      </c>
      <c r="G19" s="31">
        <f t="shared" si="5"/>
        <v>9353256</v>
      </c>
      <c r="H19" s="31">
        <f t="shared" si="5"/>
        <v>0</v>
      </c>
      <c r="I19" s="31">
        <f t="shared" si="5"/>
        <v>20499660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34985871</v>
      </c>
      <c r="O19" s="43">
        <f t="shared" si="1"/>
        <v>710.64717352887408</v>
      </c>
      <c r="P19" s="10"/>
    </row>
    <row r="20" spans="1:16">
      <c r="A20" s="12"/>
      <c r="B20" s="44">
        <v>534</v>
      </c>
      <c r="C20" s="20" t="s">
        <v>33</v>
      </c>
      <c r="D20" s="46">
        <v>5132955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5132955</v>
      </c>
      <c r="O20" s="47">
        <f t="shared" si="1"/>
        <v>104.26265970628263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20499660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20499660</v>
      </c>
      <c r="O21" s="47">
        <f t="shared" si="1"/>
        <v>416.39739188722552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9353256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9353256</v>
      </c>
      <c r="O22" s="47">
        <f t="shared" si="1"/>
        <v>189.98712193536593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4554181</v>
      </c>
      <c r="E23" s="31">
        <f t="shared" si="6"/>
        <v>0</v>
      </c>
      <c r="F23" s="31">
        <f t="shared" si="6"/>
        <v>0</v>
      </c>
      <c r="G23" s="31">
        <f t="shared" si="6"/>
        <v>1335872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5890053</v>
      </c>
      <c r="O23" s="43">
        <f t="shared" si="1"/>
        <v>119.64114074465276</v>
      </c>
      <c r="P23" s="10"/>
    </row>
    <row r="24" spans="1:16">
      <c r="A24" s="12"/>
      <c r="B24" s="44">
        <v>541</v>
      </c>
      <c r="C24" s="20" t="s">
        <v>37</v>
      </c>
      <c r="D24" s="46">
        <v>4554181</v>
      </c>
      <c r="E24" s="46">
        <v>0</v>
      </c>
      <c r="F24" s="46">
        <v>0</v>
      </c>
      <c r="G24" s="46">
        <v>1335872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5890053</v>
      </c>
      <c r="O24" s="47">
        <f t="shared" si="1"/>
        <v>119.64114074465276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SUM(D26:D26)</f>
        <v>887693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887693</v>
      </c>
      <c r="O25" s="43">
        <f t="shared" si="1"/>
        <v>18.0311795413459</v>
      </c>
      <c r="P25" s="10"/>
    </row>
    <row r="26" spans="1:16">
      <c r="A26" s="13"/>
      <c r="B26" s="45">
        <v>559</v>
      </c>
      <c r="C26" s="21" t="s">
        <v>39</v>
      </c>
      <c r="D26" s="46">
        <v>887693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887693</v>
      </c>
      <c r="O26" s="47">
        <f t="shared" si="1"/>
        <v>18.0311795413459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25800</v>
      </c>
      <c r="E27" s="31">
        <f t="shared" si="8"/>
        <v>24262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50062</v>
      </c>
      <c r="O27" s="43">
        <f t="shared" si="1"/>
        <v>1.0168796083768357</v>
      </c>
      <c r="P27" s="10"/>
    </row>
    <row r="28" spans="1:16">
      <c r="A28" s="12"/>
      <c r="B28" s="44">
        <v>562</v>
      </c>
      <c r="C28" s="20" t="s">
        <v>41</v>
      </c>
      <c r="D28" s="46">
        <v>15300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9">SUM(D28:M28)</f>
        <v>15300</v>
      </c>
      <c r="O28" s="47">
        <f t="shared" si="1"/>
        <v>0.31077979321971927</v>
      </c>
      <c r="P28" s="9"/>
    </row>
    <row r="29" spans="1:16">
      <c r="A29" s="12"/>
      <c r="B29" s="44">
        <v>564</v>
      </c>
      <c r="C29" s="20" t="s">
        <v>42</v>
      </c>
      <c r="D29" s="46">
        <v>0</v>
      </c>
      <c r="E29" s="46">
        <v>24262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24262</v>
      </c>
      <c r="O29" s="47">
        <f t="shared" si="1"/>
        <v>0.49281956490828949</v>
      </c>
      <c r="P29" s="9"/>
    </row>
    <row r="30" spans="1:16">
      <c r="A30" s="12"/>
      <c r="B30" s="44">
        <v>569</v>
      </c>
      <c r="C30" s="20" t="s">
        <v>43</v>
      </c>
      <c r="D30" s="46">
        <v>10500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10500</v>
      </c>
      <c r="O30" s="47">
        <f t="shared" si="1"/>
        <v>0.21328025024882696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SUM(D32:D36)</f>
        <v>6339177</v>
      </c>
      <c r="E31" s="31">
        <f t="shared" si="10"/>
        <v>0</v>
      </c>
      <c r="F31" s="31">
        <f t="shared" si="10"/>
        <v>0</v>
      </c>
      <c r="G31" s="31">
        <f t="shared" si="10"/>
        <v>446683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6785860</v>
      </c>
      <c r="O31" s="43">
        <f t="shared" si="1"/>
        <v>137.83713513842903</v>
      </c>
      <c r="P31" s="9"/>
    </row>
    <row r="32" spans="1:16">
      <c r="A32" s="12"/>
      <c r="B32" s="44">
        <v>571</v>
      </c>
      <c r="C32" s="20" t="s">
        <v>45</v>
      </c>
      <c r="D32" s="46">
        <v>2168285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2168285</v>
      </c>
      <c r="O32" s="47">
        <f t="shared" si="1"/>
        <v>44.043082610550265</v>
      </c>
      <c r="P32" s="9"/>
    </row>
    <row r="33" spans="1:119">
      <c r="A33" s="12"/>
      <c r="B33" s="44">
        <v>572</v>
      </c>
      <c r="C33" s="20" t="s">
        <v>46</v>
      </c>
      <c r="D33" s="46">
        <v>4079992</v>
      </c>
      <c r="E33" s="46">
        <v>0</v>
      </c>
      <c r="F33" s="46">
        <v>0</v>
      </c>
      <c r="G33" s="46">
        <v>446683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4526675</v>
      </c>
      <c r="O33" s="47">
        <f t="shared" si="1"/>
        <v>91.947654932867508</v>
      </c>
      <c r="P33" s="9"/>
    </row>
    <row r="34" spans="1:119">
      <c r="A34" s="12"/>
      <c r="B34" s="44">
        <v>573</v>
      </c>
      <c r="C34" s="20" t="s">
        <v>47</v>
      </c>
      <c r="D34" s="46">
        <v>2400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2400</v>
      </c>
      <c r="O34" s="47">
        <f t="shared" si="1"/>
        <v>4.874977148544616E-2</v>
      </c>
      <c r="P34" s="9"/>
    </row>
    <row r="35" spans="1:119">
      <c r="A35" s="12"/>
      <c r="B35" s="44">
        <v>574</v>
      </c>
      <c r="C35" s="20" t="s">
        <v>48</v>
      </c>
      <c r="D35" s="46">
        <v>7200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7200</v>
      </c>
      <c r="O35" s="47">
        <f t="shared" si="1"/>
        <v>0.14624931445633849</v>
      </c>
      <c r="P35" s="9"/>
    </row>
    <row r="36" spans="1:119">
      <c r="A36" s="12"/>
      <c r="B36" s="44">
        <v>579</v>
      </c>
      <c r="C36" s="20" t="s">
        <v>49</v>
      </c>
      <c r="D36" s="46">
        <v>81300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81300</v>
      </c>
      <c r="O36" s="47">
        <f t="shared" si="1"/>
        <v>1.6513985090694887</v>
      </c>
      <c r="P36" s="9"/>
    </row>
    <row r="37" spans="1:119" ht="15.75">
      <c r="A37" s="28" t="s">
        <v>53</v>
      </c>
      <c r="B37" s="29"/>
      <c r="C37" s="30"/>
      <c r="D37" s="31">
        <f t="shared" ref="D37:M37" si="11">SUM(D38:D40)</f>
        <v>1312558</v>
      </c>
      <c r="E37" s="31">
        <f t="shared" si="11"/>
        <v>16701109</v>
      </c>
      <c r="F37" s="31">
        <f t="shared" si="11"/>
        <v>530918</v>
      </c>
      <c r="G37" s="31">
        <f t="shared" si="11"/>
        <v>371500</v>
      </c>
      <c r="H37" s="31">
        <f t="shared" si="11"/>
        <v>0</v>
      </c>
      <c r="I37" s="31">
        <f t="shared" si="11"/>
        <v>83500</v>
      </c>
      <c r="J37" s="31">
        <f t="shared" si="11"/>
        <v>6097047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25096632</v>
      </c>
      <c r="O37" s="43">
        <f t="shared" si="1"/>
        <v>509.77294793930656</v>
      </c>
      <c r="P37" s="9"/>
    </row>
    <row r="38" spans="1:119">
      <c r="A38" s="12"/>
      <c r="B38" s="44">
        <v>581</v>
      </c>
      <c r="C38" s="20" t="s">
        <v>50</v>
      </c>
      <c r="D38" s="46">
        <v>1312558</v>
      </c>
      <c r="E38" s="46">
        <v>16701109</v>
      </c>
      <c r="F38" s="46">
        <v>530918</v>
      </c>
      <c r="G38" s="46">
        <v>371500</v>
      </c>
      <c r="H38" s="46">
        <v>0</v>
      </c>
      <c r="I38" s="46">
        <v>83500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18999585</v>
      </c>
      <c r="O38" s="47">
        <f t="shared" si="1"/>
        <v>385.92726127846277</v>
      </c>
      <c r="P38" s="9"/>
    </row>
    <row r="39" spans="1:119">
      <c r="A39" s="12"/>
      <c r="B39" s="44">
        <v>590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6078450</v>
      </c>
      <c r="K39" s="46">
        <v>0</v>
      </c>
      <c r="L39" s="46">
        <v>0</v>
      </c>
      <c r="M39" s="46">
        <v>0</v>
      </c>
      <c r="N39" s="46">
        <f>SUM(D39:M39)</f>
        <v>6078450</v>
      </c>
      <c r="O39" s="47">
        <f t="shared" si="1"/>
        <v>123.46793686904593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18597</v>
      </c>
      <c r="K40" s="46">
        <v>0</v>
      </c>
      <c r="L40" s="46">
        <v>0</v>
      </c>
      <c r="M40" s="46">
        <v>0</v>
      </c>
      <c r="N40" s="46">
        <f>SUM(D40:M40)</f>
        <v>18597</v>
      </c>
      <c r="O40" s="47">
        <f t="shared" si="1"/>
        <v>0.37774979179785095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2">SUM(D5,D14,D19,D23,D25,D27,D31,D37)</f>
        <v>49446349</v>
      </c>
      <c r="E41" s="15">
        <f t="shared" si="12"/>
        <v>16844513</v>
      </c>
      <c r="F41" s="15">
        <f t="shared" si="12"/>
        <v>2986103</v>
      </c>
      <c r="G41" s="15">
        <f t="shared" si="12"/>
        <v>12457490</v>
      </c>
      <c r="H41" s="15">
        <f t="shared" si="12"/>
        <v>0</v>
      </c>
      <c r="I41" s="15">
        <f t="shared" si="12"/>
        <v>24534375</v>
      </c>
      <c r="J41" s="15">
        <f t="shared" si="12"/>
        <v>6097047</v>
      </c>
      <c r="K41" s="15">
        <f t="shared" si="12"/>
        <v>4553181</v>
      </c>
      <c r="L41" s="15">
        <f t="shared" si="12"/>
        <v>0</v>
      </c>
      <c r="M41" s="15">
        <f t="shared" si="12"/>
        <v>0</v>
      </c>
      <c r="N41" s="15">
        <f>SUM(D41:M41)</f>
        <v>116919058</v>
      </c>
      <c r="O41" s="37">
        <f t="shared" si="1"/>
        <v>2374.9072332473443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66</v>
      </c>
      <c r="M43" s="163"/>
      <c r="N43" s="163"/>
      <c r="O43" s="41">
        <v>49231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6443784</v>
      </c>
      <c r="E5" s="26">
        <f t="shared" si="0"/>
        <v>5699</v>
      </c>
      <c r="F5" s="26">
        <f t="shared" si="0"/>
        <v>2456934</v>
      </c>
      <c r="G5" s="26">
        <f t="shared" si="0"/>
        <v>913227</v>
      </c>
      <c r="H5" s="26">
        <f t="shared" si="0"/>
        <v>0</v>
      </c>
      <c r="I5" s="26">
        <f t="shared" si="0"/>
        <v>3816703</v>
      </c>
      <c r="J5" s="26">
        <f t="shared" si="0"/>
        <v>0</v>
      </c>
      <c r="K5" s="26">
        <f t="shared" si="0"/>
        <v>3838127</v>
      </c>
      <c r="L5" s="26">
        <f t="shared" si="0"/>
        <v>0</v>
      </c>
      <c r="M5" s="26">
        <f t="shared" si="0"/>
        <v>0</v>
      </c>
      <c r="N5" s="27">
        <f>SUM(D5:M5)</f>
        <v>17474474</v>
      </c>
      <c r="O5" s="32">
        <f t="shared" ref="O5:O41" si="1">(N5/O$43)</f>
        <v>354.30806974858069</v>
      </c>
      <c r="P5" s="6"/>
    </row>
    <row r="6" spans="1:133">
      <c r="A6" s="12"/>
      <c r="B6" s="44">
        <v>511</v>
      </c>
      <c r="C6" s="20" t="s">
        <v>19</v>
      </c>
      <c r="D6" s="46">
        <v>356593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356593</v>
      </c>
      <c r="O6" s="47">
        <f t="shared" si="1"/>
        <v>7.2301905920519056</v>
      </c>
      <c r="P6" s="9"/>
    </row>
    <row r="7" spans="1:133">
      <c r="A7" s="12"/>
      <c r="B7" s="44">
        <v>512</v>
      </c>
      <c r="C7" s="20" t="s">
        <v>20</v>
      </c>
      <c r="D7" s="46">
        <v>920585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920585</v>
      </c>
      <c r="O7" s="47">
        <f t="shared" si="1"/>
        <v>18.665551500405513</v>
      </c>
      <c r="P7" s="9"/>
    </row>
    <row r="8" spans="1:133">
      <c r="A8" s="12"/>
      <c r="B8" s="44">
        <v>513</v>
      </c>
      <c r="C8" s="20" t="s">
        <v>21</v>
      </c>
      <c r="D8" s="46">
        <v>2697283</v>
      </c>
      <c r="E8" s="46">
        <v>0</v>
      </c>
      <c r="F8" s="46">
        <v>0</v>
      </c>
      <c r="G8" s="46">
        <v>0</v>
      </c>
      <c r="H8" s="46">
        <v>0</v>
      </c>
      <c r="I8" s="46">
        <v>1712382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4409665</v>
      </c>
      <c r="O8" s="47">
        <f t="shared" si="1"/>
        <v>89.409266017842654</v>
      </c>
      <c r="P8" s="9"/>
    </row>
    <row r="9" spans="1:133">
      <c r="A9" s="12"/>
      <c r="B9" s="44">
        <v>514</v>
      </c>
      <c r="C9" s="20" t="s">
        <v>22</v>
      </c>
      <c r="D9" s="46">
        <v>266055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266055</v>
      </c>
      <c r="O9" s="47">
        <f t="shared" si="1"/>
        <v>5.3944647201946472</v>
      </c>
      <c r="P9" s="9"/>
    </row>
    <row r="10" spans="1:133">
      <c r="A10" s="12"/>
      <c r="B10" s="44">
        <v>515</v>
      </c>
      <c r="C10" s="20" t="s">
        <v>23</v>
      </c>
      <c r="D10" s="46">
        <v>1028952</v>
      </c>
      <c r="E10" s="46">
        <v>3500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1032452</v>
      </c>
      <c r="O10" s="47">
        <f t="shared" si="1"/>
        <v>20.933738848337388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2456934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2456934</v>
      </c>
      <c r="O11" s="47">
        <f t="shared" si="1"/>
        <v>49.816180048661799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3838127</v>
      </c>
      <c r="L12" s="46">
        <v>0</v>
      </c>
      <c r="M12" s="46">
        <v>0</v>
      </c>
      <c r="N12" s="46">
        <f t="shared" si="2"/>
        <v>3838127</v>
      </c>
      <c r="O12" s="47">
        <f t="shared" si="1"/>
        <v>77.820904298459041</v>
      </c>
      <c r="P12" s="9"/>
    </row>
    <row r="13" spans="1:133">
      <c r="A13" s="12"/>
      <c r="B13" s="44">
        <v>519</v>
      </c>
      <c r="C13" s="20" t="s">
        <v>26</v>
      </c>
      <c r="D13" s="46">
        <v>1174316</v>
      </c>
      <c r="E13" s="46">
        <v>2199</v>
      </c>
      <c r="F13" s="46">
        <v>0</v>
      </c>
      <c r="G13" s="46">
        <v>913227</v>
      </c>
      <c r="H13" s="46">
        <v>0</v>
      </c>
      <c r="I13" s="46">
        <v>2104321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4194063</v>
      </c>
      <c r="O13" s="47">
        <f t="shared" si="1"/>
        <v>85.037773722627733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24745761</v>
      </c>
      <c r="E14" s="31">
        <f t="shared" si="3"/>
        <v>33189</v>
      </c>
      <c r="F14" s="31">
        <f t="shared" si="3"/>
        <v>0</v>
      </c>
      <c r="G14" s="31">
        <f t="shared" si="3"/>
        <v>1451700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7" si="4">SUM(D14:M14)</f>
        <v>26230650</v>
      </c>
      <c r="O14" s="43">
        <f t="shared" si="1"/>
        <v>531.84610705596106</v>
      </c>
      <c r="P14" s="10"/>
    </row>
    <row r="15" spans="1:133">
      <c r="A15" s="12"/>
      <c r="B15" s="44">
        <v>521</v>
      </c>
      <c r="C15" s="20" t="s">
        <v>28</v>
      </c>
      <c r="D15" s="46">
        <v>13136991</v>
      </c>
      <c r="E15" s="46">
        <v>33189</v>
      </c>
      <c r="F15" s="46">
        <v>0</v>
      </c>
      <c r="G15" s="46">
        <v>1385584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14555764</v>
      </c>
      <c r="O15" s="47">
        <f t="shared" si="1"/>
        <v>295.12903487429037</v>
      </c>
      <c r="P15" s="9"/>
    </row>
    <row r="16" spans="1:133">
      <c r="A16" s="12"/>
      <c r="B16" s="44">
        <v>522</v>
      </c>
      <c r="C16" s="20" t="s">
        <v>29</v>
      </c>
      <c r="D16" s="46">
        <v>8354447</v>
      </c>
      <c r="E16" s="46">
        <v>0</v>
      </c>
      <c r="F16" s="46">
        <v>0</v>
      </c>
      <c r="G16" s="46">
        <v>66116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8420563</v>
      </c>
      <c r="O16" s="47">
        <f t="shared" si="1"/>
        <v>170.73323195458232</v>
      </c>
      <c r="P16" s="9"/>
    </row>
    <row r="17" spans="1:16">
      <c r="A17" s="12"/>
      <c r="B17" s="44">
        <v>524</v>
      </c>
      <c r="C17" s="20" t="s">
        <v>30</v>
      </c>
      <c r="D17" s="46">
        <v>1386585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1386585</v>
      </c>
      <c r="O17" s="47">
        <f t="shared" si="1"/>
        <v>28.11405109489051</v>
      </c>
      <c r="P17" s="9"/>
    </row>
    <row r="18" spans="1:16">
      <c r="A18" s="12"/>
      <c r="B18" s="44">
        <v>526</v>
      </c>
      <c r="C18" s="20" t="s">
        <v>31</v>
      </c>
      <c r="D18" s="46">
        <v>1867738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1867738</v>
      </c>
      <c r="O18" s="47">
        <f t="shared" si="1"/>
        <v>37.869789132197894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4733169</v>
      </c>
      <c r="E19" s="31">
        <f t="shared" si="5"/>
        <v>0</v>
      </c>
      <c r="F19" s="31">
        <f t="shared" si="5"/>
        <v>0</v>
      </c>
      <c r="G19" s="31">
        <f t="shared" si="5"/>
        <v>1593158</v>
      </c>
      <c r="H19" s="31">
        <f t="shared" si="5"/>
        <v>0</v>
      </c>
      <c r="I19" s="31">
        <f t="shared" si="5"/>
        <v>20096161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26422488</v>
      </c>
      <c r="O19" s="43">
        <f t="shared" si="1"/>
        <v>535.73576642335763</v>
      </c>
      <c r="P19" s="10"/>
    </row>
    <row r="20" spans="1:16">
      <c r="A20" s="12"/>
      <c r="B20" s="44">
        <v>534</v>
      </c>
      <c r="C20" s="20" t="s">
        <v>33</v>
      </c>
      <c r="D20" s="46">
        <v>4733169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4733169</v>
      </c>
      <c r="O20" s="47">
        <f t="shared" si="1"/>
        <v>95.968552311435516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20096161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20096161</v>
      </c>
      <c r="O21" s="47">
        <f t="shared" si="1"/>
        <v>407.46474047039743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1593158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1593158</v>
      </c>
      <c r="O22" s="47">
        <f t="shared" si="1"/>
        <v>32.302473641524735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4363907</v>
      </c>
      <c r="E23" s="31">
        <f t="shared" si="6"/>
        <v>0</v>
      </c>
      <c r="F23" s="31">
        <f t="shared" si="6"/>
        <v>0</v>
      </c>
      <c r="G23" s="31">
        <f t="shared" si="6"/>
        <v>1900578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6264485</v>
      </c>
      <c r="O23" s="43">
        <f t="shared" si="1"/>
        <v>127.01713300892133</v>
      </c>
      <c r="P23" s="10"/>
    </row>
    <row r="24" spans="1:16">
      <c r="A24" s="12"/>
      <c r="B24" s="44">
        <v>541</v>
      </c>
      <c r="C24" s="20" t="s">
        <v>37</v>
      </c>
      <c r="D24" s="46">
        <v>4363907</v>
      </c>
      <c r="E24" s="46">
        <v>0</v>
      </c>
      <c r="F24" s="46">
        <v>0</v>
      </c>
      <c r="G24" s="46">
        <v>1900578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6264485</v>
      </c>
      <c r="O24" s="47">
        <f t="shared" si="1"/>
        <v>127.01713300892133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SUM(D26:D26)</f>
        <v>241639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241639</v>
      </c>
      <c r="O25" s="43">
        <f t="shared" si="1"/>
        <v>4.8994120032441204</v>
      </c>
      <c r="P25" s="10"/>
    </row>
    <row r="26" spans="1:16">
      <c r="A26" s="13"/>
      <c r="B26" s="45">
        <v>559</v>
      </c>
      <c r="C26" s="21" t="s">
        <v>39</v>
      </c>
      <c r="D26" s="46">
        <v>241639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241639</v>
      </c>
      <c r="O26" s="47">
        <f t="shared" si="1"/>
        <v>4.8994120032441204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41394</v>
      </c>
      <c r="E27" s="31">
        <f t="shared" si="8"/>
        <v>17511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58905</v>
      </c>
      <c r="O27" s="43">
        <f t="shared" si="1"/>
        <v>1.1943430656934306</v>
      </c>
      <c r="P27" s="10"/>
    </row>
    <row r="28" spans="1:16">
      <c r="A28" s="12"/>
      <c r="B28" s="44">
        <v>562</v>
      </c>
      <c r="C28" s="20" t="s">
        <v>41</v>
      </c>
      <c r="D28" s="46">
        <v>20394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9">SUM(D28:M28)</f>
        <v>20394</v>
      </c>
      <c r="O28" s="47">
        <f t="shared" si="1"/>
        <v>0.4135036496350365</v>
      </c>
      <c r="P28" s="9"/>
    </row>
    <row r="29" spans="1:16">
      <c r="A29" s="12"/>
      <c r="B29" s="44">
        <v>564</v>
      </c>
      <c r="C29" s="20" t="s">
        <v>42</v>
      </c>
      <c r="D29" s="46">
        <v>0</v>
      </c>
      <c r="E29" s="46">
        <v>17511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17511</v>
      </c>
      <c r="O29" s="47">
        <f t="shared" si="1"/>
        <v>0.35504866180048661</v>
      </c>
      <c r="P29" s="9"/>
    </row>
    <row r="30" spans="1:16">
      <c r="A30" s="12"/>
      <c r="B30" s="44">
        <v>569</v>
      </c>
      <c r="C30" s="20" t="s">
        <v>43</v>
      </c>
      <c r="D30" s="46">
        <v>21000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21000</v>
      </c>
      <c r="O30" s="47">
        <f t="shared" si="1"/>
        <v>0.42579075425790752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SUM(D32:D36)</f>
        <v>6239650</v>
      </c>
      <c r="E31" s="31">
        <f t="shared" si="10"/>
        <v>4890</v>
      </c>
      <c r="F31" s="31">
        <f t="shared" si="10"/>
        <v>0</v>
      </c>
      <c r="G31" s="31">
        <f t="shared" si="10"/>
        <v>3694918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9939458</v>
      </c>
      <c r="O31" s="43">
        <f t="shared" si="1"/>
        <v>201.52996755879968</v>
      </c>
      <c r="P31" s="9"/>
    </row>
    <row r="32" spans="1:16">
      <c r="A32" s="12"/>
      <c r="B32" s="44">
        <v>571</v>
      </c>
      <c r="C32" s="20" t="s">
        <v>45</v>
      </c>
      <c r="D32" s="46">
        <v>2086962</v>
      </c>
      <c r="E32" s="46">
        <v>4890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2091852</v>
      </c>
      <c r="O32" s="47">
        <f t="shared" si="1"/>
        <v>42.413868613138689</v>
      </c>
      <c r="P32" s="9"/>
    </row>
    <row r="33" spans="1:119">
      <c r="A33" s="12"/>
      <c r="B33" s="44">
        <v>572</v>
      </c>
      <c r="C33" s="20" t="s">
        <v>46</v>
      </c>
      <c r="D33" s="46">
        <v>4043188</v>
      </c>
      <c r="E33" s="46">
        <v>0</v>
      </c>
      <c r="F33" s="46">
        <v>0</v>
      </c>
      <c r="G33" s="46">
        <v>3694918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7738106</v>
      </c>
      <c r="O33" s="47">
        <f t="shared" si="1"/>
        <v>156.89590429845904</v>
      </c>
      <c r="P33" s="9"/>
    </row>
    <row r="34" spans="1:119">
      <c r="A34" s="12"/>
      <c r="B34" s="44">
        <v>573</v>
      </c>
      <c r="C34" s="20" t="s">
        <v>47</v>
      </c>
      <c r="D34" s="46">
        <v>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3000</v>
      </c>
      <c r="O34" s="47">
        <f t="shared" si="1"/>
        <v>6.0827250608272508E-2</v>
      </c>
      <c r="P34" s="9"/>
    </row>
    <row r="35" spans="1:119">
      <c r="A35" s="12"/>
      <c r="B35" s="44">
        <v>574</v>
      </c>
      <c r="C35" s="20" t="s">
        <v>48</v>
      </c>
      <c r="D35" s="46">
        <v>25000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25000</v>
      </c>
      <c r="O35" s="47">
        <f t="shared" si="1"/>
        <v>0.50689375506893752</v>
      </c>
      <c r="P35" s="9"/>
    </row>
    <row r="36" spans="1:119">
      <c r="A36" s="12"/>
      <c r="B36" s="44">
        <v>579</v>
      </c>
      <c r="C36" s="20" t="s">
        <v>49</v>
      </c>
      <c r="D36" s="46">
        <v>81500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81500</v>
      </c>
      <c r="O36" s="47">
        <f t="shared" si="1"/>
        <v>1.6524736415247365</v>
      </c>
      <c r="P36" s="9"/>
    </row>
    <row r="37" spans="1:119" ht="15.75">
      <c r="A37" s="28" t="s">
        <v>53</v>
      </c>
      <c r="B37" s="29"/>
      <c r="C37" s="30"/>
      <c r="D37" s="31">
        <f t="shared" ref="D37:M37" si="11">SUM(D38:D40)</f>
        <v>1180522</v>
      </c>
      <c r="E37" s="31">
        <f t="shared" si="11"/>
        <v>17020050</v>
      </c>
      <c r="F37" s="31">
        <f t="shared" si="11"/>
        <v>2020473</v>
      </c>
      <c r="G37" s="31">
        <f t="shared" si="11"/>
        <v>174014</v>
      </c>
      <c r="H37" s="31">
        <f t="shared" si="11"/>
        <v>0</v>
      </c>
      <c r="I37" s="31">
        <f t="shared" si="11"/>
        <v>278680</v>
      </c>
      <c r="J37" s="31">
        <f t="shared" si="11"/>
        <v>6251793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26925532</v>
      </c>
      <c r="O37" s="43">
        <f t="shared" si="1"/>
        <v>545.93536090835357</v>
      </c>
      <c r="P37" s="9"/>
    </row>
    <row r="38" spans="1:119">
      <c r="A38" s="12"/>
      <c r="B38" s="44">
        <v>581</v>
      </c>
      <c r="C38" s="20" t="s">
        <v>50</v>
      </c>
      <c r="D38" s="46">
        <v>1180522</v>
      </c>
      <c r="E38" s="46">
        <v>17020050</v>
      </c>
      <c r="F38" s="46">
        <v>2020473</v>
      </c>
      <c r="G38" s="46">
        <v>174014</v>
      </c>
      <c r="H38" s="46">
        <v>0</v>
      </c>
      <c r="I38" s="46">
        <v>278680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20673739</v>
      </c>
      <c r="O38" s="47">
        <f t="shared" si="1"/>
        <v>419.17556772100568</v>
      </c>
      <c r="P38" s="9"/>
    </row>
    <row r="39" spans="1:119">
      <c r="A39" s="12"/>
      <c r="B39" s="44">
        <v>590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6219625</v>
      </c>
      <c r="K39" s="46">
        <v>0</v>
      </c>
      <c r="L39" s="46">
        <v>0</v>
      </c>
      <c r="M39" s="46">
        <v>0</v>
      </c>
      <c r="N39" s="46">
        <f>SUM(D39:M39)</f>
        <v>6219625</v>
      </c>
      <c r="O39" s="47">
        <f t="shared" si="1"/>
        <v>126.10756285482563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32168</v>
      </c>
      <c r="K40" s="46">
        <v>0</v>
      </c>
      <c r="L40" s="46">
        <v>0</v>
      </c>
      <c r="M40" s="46">
        <v>0</v>
      </c>
      <c r="N40" s="46">
        <f>SUM(D40:M40)</f>
        <v>32168</v>
      </c>
      <c r="O40" s="47">
        <f t="shared" si="1"/>
        <v>0.65223033252230334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2">SUM(D5,D14,D19,D23,D25,D27,D31,D37)</f>
        <v>47989826</v>
      </c>
      <c r="E41" s="15">
        <f t="shared" si="12"/>
        <v>17081339</v>
      </c>
      <c r="F41" s="15">
        <f t="shared" si="12"/>
        <v>4477407</v>
      </c>
      <c r="G41" s="15">
        <f t="shared" si="12"/>
        <v>9727595</v>
      </c>
      <c r="H41" s="15">
        <f t="shared" si="12"/>
        <v>0</v>
      </c>
      <c r="I41" s="15">
        <f t="shared" si="12"/>
        <v>24191544</v>
      </c>
      <c r="J41" s="15">
        <f t="shared" si="12"/>
        <v>6251793</v>
      </c>
      <c r="K41" s="15">
        <f t="shared" si="12"/>
        <v>3838127</v>
      </c>
      <c r="L41" s="15">
        <f t="shared" si="12"/>
        <v>0</v>
      </c>
      <c r="M41" s="15">
        <f t="shared" si="12"/>
        <v>0</v>
      </c>
      <c r="N41" s="15">
        <f>SUM(D41:M41)</f>
        <v>113557631</v>
      </c>
      <c r="O41" s="37">
        <f t="shared" si="1"/>
        <v>2302.4661597729114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83</v>
      </c>
      <c r="M43" s="163"/>
      <c r="N43" s="163"/>
      <c r="O43" s="41">
        <v>49320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8785941</v>
      </c>
      <c r="E5" s="26">
        <f t="shared" si="0"/>
        <v>332480</v>
      </c>
      <c r="F5" s="26">
        <f t="shared" si="0"/>
        <v>1344379</v>
      </c>
      <c r="G5" s="26">
        <f t="shared" si="0"/>
        <v>1085068</v>
      </c>
      <c r="H5" s="26">
        <f t="shared" si="0"/>
        <v>0</v>
      </c>
      <c r="I5" s="26">
        <f t="shared" si="0"/>
        <v>990232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12538100</v>
      </c>
      <c r="P5" s="32">
        <f t="shared" ref="P5:P35" si="1">(O5/P$37)</f>
        <v>227.58476729833734</v>
      </c>
      <c r="Q5" s="6"/>
    </row>
    <row r="6" spans="1:134">
      <c r="A6" s="12"/>
      <c r="B6" s="44">
        <v>511</v>
      </c>
      <c r="C6" s="20" t="s">
        <v>19</v>
      </c>
      <c r="D6" s="46">
        <v>488737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488737</v>
      </c>
      <c r="P6" s="47">
        <f t="shared" si="1"/>
        <v>8.8712880272997889</v>
      </c>
      <c r="Q6" s="9"/>
    </row>
    <row r="7" spans="1:134">
      <c r="A7" s="12"/>
      <c r="B7" s="44">
        <v>512</v>
      </c>
      <c r="C7" s="20" t="s">
        <v>20</v>
      </c>
      <c r="D7" s="46">
        <v>1194226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1194226</v>
      </c>
      <c r="P7" s="47">
        <f t="shared" si="1"/>
        <v>21.676940390619329</v>
      </c>
      <c r="Q7" s="9"/>
    </row>
    <row r="8" spans="1:134">
      <c r="A8" s="12"/>
      <c r="B8" s="44">
        <v>513</v>
      </c>
      <c r="C8" s="20" t="s">
        <v>21</v>
      </c>
      <c r="D8" s="46">
        <v>3901758</v>
      </c>
      <c r="E8" s="46">
        <v>0</v>
      </c>
      <c r="F8" s="46">
        <v>0</v>
      </c>
      <c r="G8" s="46">
        <v>0</v>
      </c>
      <c r="H8" s="46">
        <v>0</v>
      </c>
      <c r="I8" s="46">
        <v>990232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4891990</v>
      </c>
      <c r="P8" s="47">
        <f t="shared" si="1"/>
        <v>88.796739998547878</v>
      </c>
      <c r="Q8" s="9"/>
    </row>
    <row r="9" spans="1:134">
      <c r="A9" s="12"/>
      <c r="B9" s="44">
        <v>514</v>
      </c>
      <c r="C9" s="20" t="s">
        <v>22</v>
      </c>
      <c r="D9" s="46">
        <v>401120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401120</v>
      </c>
      <c r="P9" s="47">
        <f t="shared" si="1"/>
        <v>7.2809119291367166</v>
      </c>
      <c r="Q9" s="9"/>
    </row>
    <row r="10" spans="1:134">
      <c r="A10" s="12"/>
      <c r="B10" s="44">
        <v>515</v>
      </c>
      <c r="C10" s="20" t="s">
        <v>23</v>
      </c>
      <c r="D10" s="46">
        <v>1157238</v>
      </c>
      <c r="E10" s="46">
        <v>332480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1489718</v>
      </c>
      <c r="P10" s="47">
        <f t="shared" si="1"/>
        <v>27.04055035213824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1344379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1344379</v>
      </c>
      <c r="P11" s="47">
        <f t="shared" si="1"/>
        <v>24.402435925361214</v>
      </c>
      <c r="Q11" s="9"/>
    </row>
    <row r="12" spans="1:134">
      <c r="A12" s="12"/>
      <c r="B12" s="44">
        <v>519</v>
      </c>
      <c r="C12" s="20" t="s">
        <v>26</v>
      </c>
      <c r="D12" s="46">
        <v>1642862</v>
      </c>
      <c r="E12" s="46">
        <v>0</v>
      </c>
      <c r="F12" s="46">
        <v>0</v>
      </c>
      <c r="G12" s="46">
        <v>1085068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2727930</v>
      </c>
      <c r="P12" s="47">
        <f t="shared" si="1"/>
        <v>49.515900675234157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SUM(D14:D18)</f>
        <v>33381091</v>
      </c>
      <c r="E13" s="31">
        <f t="shared" si="3"/>
        <v>17266</v>
      </c>
      <c r="F13" s="31">
        <f t="shared" si="3"/>
        <v>0</v>
      </c>
      <c r="G13" s="31">
        <f t="shared" si="3"/>
        <v>2715363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36113720</v>
      </c>
      <c r="P13" s="43">
        <f t="shared" si="1"/>
        <v>655.51659043055258</v>
      </c>
      <c r="Q13" s="10"/>
    </row>
    <row r="14" spans="1:134">
      <c r="A14" s="12"/>
      <c r="B14" s="44">
        <v>521</v>
      </c>
      <c r="C14" s="20" t="s">
        <v>28</v>
      </c>
      <c r="D14" s="46">
        <v>18601135</v>
      </c>
      <c r="E14" s="46">
        <v>17266</v>
      </c>
      <c r="F14" s="46">
        <v>0</v>
      </c>
      <c r="G14" s="46">
        <v>5392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18623793</v>
      </c>
      <c r="P14" s="47">
        <f t="shared" si="1"/>
        <v>338.04895447614899</v>
      </c>
      <c r="Q14" s="9"/>
    </row>
    <row r="15" spans="1:134">
      <c r="A15" s="12"/>
      <c r="B15" s="44">
        <v>522</v>
      </c>
      <c r="C15" s="20" t="s">
        <v>29</v>
      </c>
      <c r="D15" s="46">
        <v>8908494</v>
      </c>
      <c r="E15" s="46">
        <v>0</v>
      </c>
      <c r="F15" s="46">
        <v>0</v>
      </c>
      <c r="G15" s="46">
        <v>2709971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4">SUM(D15:N15)</f>
        <v>11618465</v>
      </c>
      <c r="P15" s="47">
        <f t="shared" si="1"/>
        <v>210.89205329267406</v>
      </c>
      <c r="Q15" s="9"/>
    </row>
    <row r="16" spans="1:134">
      <c r="A16" s="12"/>
      <c r="B16" s="44">
        <v>524</v>
      </c>
      <c r="C16" s="20" t="s">
        <v>30</v>
      </c>
      <c r="D16" s="46">
        <v>1726891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1726891</v>
      </c>
      <c r="P16" s="47">
        <f t="shared" si="1"/>
        <v>31.345585565962391</v>
      </c>
      <c r="Q16" s="9"/>
    </row>
    <row r="17" spans="1:17">
      <c r="A17" s="12"/>
      <c r="B17" s="44">
        <v>525</v>
      </c>
      <c r="C17" s="20" t="s">
        <v>87</v>
      </c>
      <c r="D17" s="46">
        <v>67127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67127</v>
      </c>
      <c r="P17" s="47">
        <f t="shared" si="1"/>
        <v>1.218452769912147</v>
      </c>
      <c r="Q17" s="9"/>
    </row>
    <row r="18" spans="1:17">
      <c r="A18" s="12"/>
      <c r="B18" s="44">
        <v>526</v>
      </c>
      <c r="C18" s="20" t="s">
        <v>31</v>
      </c>
      <c r="D18" s="46">
        <v>4077444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4077444</v>
      </c>
      <c r="P18" s="47">
        <f t="shared" si="1"/>
        <v>74.011544325854928</v>
      </c>
      <c r="Q18" s="9"/>
    </row>
    <row r="19" spans="1:17" ht="15.75">
      <c r="A19" s="28" t="s">
        <v>32</v>
      </c>
      <c r="B19" s="29"/>
      <c r="C19" s="30"/>
      <c r="D19" s="31">
        <f t="shared" ref="D19:N19" si="5">SUM(D20:D22)</f>
        <v>8091147</v>
      </c>
      <c r="E19" s="31">
        <f t="shared" si="5"/>
        <v>0</v>
      </c>
      <c r="F19" s="31">
        <f t="shared" si="5"/>
        <v>0</v>
      </c>
      <c r="G19" s="31">
        <f t="shared" si="5"/>
        <v>435515</v>
      </c>
      <c r="H19" s="31">
        <f t="shared" si="5"/>
        <v>0</v>
      </c>
      <c r="I19" s="31">
        <f t="shared" si="5"/>
        <v>34341334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42867996</v>
      </c>
      <c r="P19" s="43">
        <f t="shared" si="1"/>
        <v>778.11653234589414</v>
      </c>
      <c r="Q19" s="10"/>
    </row>
    <row r="20" spans="1:17">
      <c r="A20" s="12"/>
      <c r="B20" s="44">
        <v>534</v>
      </c>
      <c r="C20" s="20" t="s">
        <v>33</v>
      </c>
      <c r="D20" s="46">
        <v>8091147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1" si="6">SUM(D20:N20)</f>
        <v>8091147</v>
      </c>
      <c r="P20" s="47">
        <f t="shared" si="1"/>
        <v>146.86609671095621</v>
      </c>
      <c r="Q20" s="9"/>
    </row>
    <row r="21" spans="1:17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34341334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34341334</v>
      </c>
      <c r="P21" s="47">
        <f t="shared" si="1"/>
        <v>623.34520438539175</v>
      </c>
      <c r="Q21" s="9"/>
    </row>
    <row r="22" spans="1:17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435515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435515</v>
      </c>
      <c r="P22" s="47">
        <f t="shared" si="1"/>
        <v>7.9052312495462136</v>
      </c>
      <c r="Q22" s="9"/>
    </row>
    <row r="23" spans="1:17" ht="15.75">
      <c r="A23" s="28" t="s">
        <v>36</v>
      </c>
      <c r="B23" s="29"/>
      <c r="C23" s="30"/>
      <c r="D23" s="31">
        <f t="shared" ref="D23:N23" si="7">SUM(D24:D24)</f>
        <v>3068189</v>
      </c>
      <c r="E23" s="31">
        <f t="shared" si="7"/>
        <v>0</v>
      </c>
      <c r="F23" s="31">
        <f t="shared" si="7"/>
        <v>0</v>
      </c>
      <c r="G23" s="31">
        <f t="shared" si="7"/>
        <v>1665581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4733770</v>
      </c>
      <c r="P23" s="43">
        <f t="shared" si="1"/>
        <v>85.924816670296963</v>
      </c>
      <c r="Q23" s="10"/>
    </row>
    <row r="24" spans="1:17">
      <c r="A24" s="12"/>
      <c r="B24" s="44">
        <v>541</v>
      </c>
      <c r="C24" s="20" t="s">
        <v>37</v>
      </c>
      <c r="D24" s="46">
        <v>3068189</v>
      </c>
      <c r="E24" s="46">
        <v>0</v>
      </c>
      <c r="F24" s="46">
        <v>0</v>
      </c>
      <c r="G24" s="46">
        <v>1665581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4733770</v>
      </c>
      <c r="P24" s="47">
        <f t="shared" si="1"/>
        <v>85.924816670296963</v>
      </c>
      <c r="Q24" s="9"/>
    </row>
    <row r="25" spans="1:17" ht="15.75">
      <c r="A25" s="28" t="s">
        <v>38</v>
      </c>
      <c r="B25" s="29"/>
      <c r="C25" s="30"/>
      <c r="D25" s="31">
        <f t="shared" ref="D25:N25" si="8">SUM(D26:D26)</f>
        <v>841536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841536</v>
      </c>
      <c r="P25" s="43">
        <f t="shared" si="1"/>
        <v>15.275103463297757</v>
      </c>
      <c r="Q25" s="10"/>
    </row>
    <row r="26" spans="1:17">
      <c r="A26" s="13"/>
      <c r="B26" s="45">
        <v>559</v>
      </c>
      <c r="C26" s="21" t="s">
        <v>39</v>
      </c>
      <c r="D26" s="46">
        <v>841536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841536</v>
      </c>
      <c r="P26" s="47">
        <f t="shared" si="1"/>
        <v>15.275103463297757</v>
      </c>
      <c r="Q26" s="9"/>
    </row>
    <row r="27" spans="1:17" ht="15.75">
      <c r="A27" s="28" t="s">
        <v>40</v>
      </c>
      <c r="B27" s="29"/>
      <c r="C27" s="30"/>
      <c r="D27" s="31">
        <f t="shared" ref="D27:N27" si="9">SUM(D28:D28)</f>
        <v>0</v>
      </c>
      <c r="E27" s="31">
        <f t="shared" si="9"/>
        <v>48486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 t="shared" si="6"/>
        <v>48486</v>
      </c>
      <c r="P27" s="43">
        <f t="shared" si="1"/>
        <v>0.88009148333696363</v>
      </c>
      <c r="Q27" s="10"/>
    </row>
    <row r="28" spans="1:17">
      <c r="A28" s="12"/>
      <c r="B28" s="44">
        <v>564</v>
      </c>
      <c r="C28" s="20" t="s">
        <v>42</v>
      </c>
      <c r="D28" s="46">
        <v>0</v>
      </c>
      <c r="E28" s="46">
        <v>48486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48486</v>
      </c>
      <c r="P28" s="47">
        <f t="shared" si="1"/>
        <v>0.88009148333696363</v>
      </c>
      <c r="Q28" s="9"/>
    </row>
    <row r="29" spans="1:17" ht="15.75">
      <c r="A29" s="28" t="s">
        <v>44</v>
      </c>
      <c r="B29" s="29"/>
      <c r="C29" s="30"/>
      <c r="D29" s="31">
        <f t="shared" ref="D29:N29" si="10">SUM(D30:D31)</f>
        <v>8448113</v>
      </c>
      <c r="E29" s="31">
        <f t="shared" si="10"/>
        <v>0</v>
      </c>
      <c r="F29" s="31">
        <f t="shared" si="10"/>
        <v>0</v>
      </c>
      <c r="G29" s="31">
        <f t="shared" si="10"/>
        <v>759427</v>
      </c>
      <c r="H29" s="31">
        <f t="shared" si="10"/>
        <v>0</v>
      </c>
      <c r="I29" s="31">
        <f t="shared" si="10"/>
        <v>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>SUM(D29:N29)</f>
        <v>9207540</v>
      </c>
      <c r="P29" s="43">
        <f t="shared" si="1"/>
        <v>167.13025484643867</v>
      </c>
      <c r="Q29" s="9"/>
    </row>
    <row r="30" spans="1:17">
      <c r="A30" s="12"/>
      <c r="B30" s="44">
        <v>571</v>
      </c>
      <c r="C30" s="20" t="s">
        <v>45</v>
      </c>
      <c r="D30" s="46">
        <v>2009026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2009026</v>
      </c>
      <c r="P30" s="47">
        <f t="shared" si="1"/>
        <v>36.466746533071955</v>
      </c>
      <c r="Q30" s="9"/>
    </row>
    <row r="31" spans="1:17">
      <c r="A31" s="12"/>
      <c r="B31" s="44">
        <v>572</v>
      </c>
      <c r="C31" s="20" t="s">
        <v>46</v>
      </c>
      <c r="D31" s="46">
        <v>6439087</v>
      </c>
      <c r="E31" s="46">
        <v>0</v>
      </c>
      <c r="F31" s="46">
        <v>0</v>
      </c>
      <c r="G31" s="46">
        <v>759427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7198514</v>
      </c>
      <c r="P31" s="47">
        <f t="shared" si="1"/>
        <v>130.66350831336672</v>
      </c>
      <c r="Q31" s="9"/>
    </row>
    <row r="32" spans="1:17" ht="15.75">
      <c r="A32" s="28" t="s">
        <v>53</v>
      </c>
      <c r="B32" s="29"/>
      <c r="C32" s="30"/>
      <c r="D32" s="31">
        <f t="shared" ref="D32:N32" si="11">SUM(D33:D34)</f>
        <v>3368411</v>
      </c>
      <c r="E32" s="31">
        <f t="shared" si="11"/>
        <v>3543223</v>
      </c>
      <c r="F32" s="31">
        <f t="shared" si="11"/>
        <v>0</v>
      </c>
      <c r="G32" s="31">
        <f t="shared" si="11"/>
        <v>6342058</v>
      </c>
      <c r="H32" s="31">
        <f t="shared" si="11"/>
        <v>0</v>
      </c>
      <c r="I32" s="31">
        <f t="shared" si="11"/>
        <v>312190</v>
      </c>
      <c r="J32" s="31">
        <f t="shared" si="11"/>
        <v>9483863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1"/>
        <v>0</v>
      </c>
      <c r="O32" s="31">
        <f>SUM(D32:N32)</f>
        <v>23049745</v>
      </c>
      <c r="P32" s="43">
        <f t="shared" si="1"/>
        <v>418.38642634139256</v>
      </c>
      <c r="Q32" s="9"/>
    </row>
    <row r="33" spans="1:120">
      <c r="A33" s="12"/>
      <c r="B33" s="44">
        <v>581</v>
      </c>
      <c r="C33" s="20" t="s">
        <v>99</v>
      </c>
      <c r="D33" s="46">
        <v>3368411</v>
      </c>
      <c r="E33" s="46">
        <v>3543223</v>
      </c>
      <c r="F33" s="46">
        <v>0</v>
      </c>
      <c r="G33" s="46">
        <v>6342058</v>
      </c>
      <c r="H33" s="46">
        <v>0</v>
      </c>
      <c r="I33" s="46">
        <v>312190</v>
      </c>
      <c r="J33" s="46">
        <v>74556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13640438</v>
      </c>
      <c r="P33" s="47">
        <f t="shared" si="1"/>
        <v>247.5938067232992</v>
      </c>
      <c r="Q33" s="9"/>
    </row>
    <row r="34" spans="1:120" ht="15.75" thickBot="1">
      <c r="A34" s="12"/>
      <c r="B34" s="44">
        <v>590</v>
      </c>
      <c r="C34" s="20" t="s">
        <v>51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9409307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" si="12">SUM(D34:N34)</f>
        <v>9409307</v>
      </c>
      <c r="P34" s="47">
        <f t="shared" si="1"/>
        <v>170.79261961809337</v>
      </c>
      <c r="Q34" s="9"/>
    </row>
    <row r="35" spans="1:120" ht="16.5" thickBot="1">
      <c r="A35" s="14" t="s">
        <v>10</v>
      </c>
      <c r="B35" s="23"/>
      <c r="C35" s="22"/>
      <c r="D35" s="15">
        <f>SUM(D5,D13,D19,D23,D25,D27,D29,D32)</f>
        <v>65984428</v>
      </c>
      <c r="E35" s="15">
        <f t="shared" ref="E35:N35" si="13">SUM(E5,E13,E19,E23,E25,E27,E29,E32)</f>
        <v>3941455</v>
      </c>
      <c r="F35" s="15">
        <f t="shared" si="13"/>
        <v>1344379</v>
      </c>
      <c r="G35" s="15">
        <f t="shared" si="13"/>
        <v>13003012</v>
      </c>
      <c r="H35" s="15">
        <f t="shared" si="13"/>
        <v>0</v>
      </c>
      <c r="I35" s="15">
        <f t="shared" si="13"/>
        <v>35643756</v>
      </c>
      <c r="J35" s="15">
        <f t="shared" si="13"/>
        <v>9483863</v>
      </c>
      <c r="K35" s="15">
        <f t="shared" si="13"/>
        <v>0</v>
      </c>
      <c r="L35" s="15">
        <f t="shared" si="13"/>
        <v>0</v>
      </c>
      <c r="M35" s="15">
        <f t="shared" si="13"/>
        <v>0</v>
      </c>
      <c r="N35" s="15">
        <f t="shared" si="13"/>
        <v>0</v>
      </c>
      <c r="O35" s="15">
        <f>SUM(D35:N35)</f>
        <v>129400893</v>
      </c>
      <c r="P35" s="37">
        <f t="shared" si="1"/>
        <v>2348.8145828795468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102</v>
      </c>
      <c r="N37" s="163"/>
      <c r="O37" s="163"/>
      <c r="P37" s="41">
        <v>55092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58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8231266</v>
      </c>
      <c r="E5" s="26">
        <f t="shared" si="0"/>
        <v>399316</v>
      </c>
      <c r="F5" s="26">
        <f t="shared" si="0"/>
        <v>997650</v>
      </c>
      <c r="G5" s="26">
        <f t="shared" si="0"/>
        <v>811883</v>
      </c>
      <c r="H5" s="26">
        <f t="shared" si="0"/>
        <v>0</v>
      </c>
      <c r="I5" s="26">
        <f t="shared" si="0"/>
        <v>1092476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11532591</v>
      </c>
      <c r="P5" s="32">
        <f t="shared" ref="P5:P35" si="1">(O5/P$37)</f>
        <v>212.62543557218976</v>
      </c>
      <c r="Q5" s="6"/>
    </row>
    <row r="6" spans="1:134">
      <c r="A6" s="12"/>
      <c r="B6" s="44">
        <v>511</v>
      </c>
      <c r="C6" s="20" t="s">
        <v>19</v>
      </c>
      <c r="D6" s="46">
        <v>463267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463267</v>
      </c>
      <c r="P6" s="47">
        <f t="shared" si="1"/>
        <v>8.5412157303785108</v>
      </c>
      <c r="Q6" s="9"/>
    </row>
    <row r="7" spans="1:134">
      <c r="A7" s="12"/>
      <c r="B7" s="44">
        <v>512</v>
      </c>
      <c r="C7" s="20" t="s">
        <v>20</v>
      </c>
      <c r="D7" s="46">
        <v>1165705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1165705</v>
      </c>
      <c r="P7" s="47">
        <f t="shared" si="1"/>
        <v>21.49200759601025</v>
      </c>
      <c r="Q7" s="9"/>
    </row>
    <row r="8" spans="1:134">
      <c r="A8" s="12"/>
      <c r="B8" s="44">
        <v>513</v>
      </c>
      <c r="C8" s="20" t="s">
        <v>21</v>
      </c>
      <c r="D8" s="46">
        <v>3621576</v>
      </c>
      <c r="E8" s="46">
        <v>0</v>
      </c>
      <c r="F8" s="46">
        <v>0</v>
      </c>
      <c r="G8" s="46">
        <v>0</v>
      </c>
      <c r="H8" s="46">
        <v>0</v>
      </c>
      <c r="I8" s="46">
        <v>1092476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4714052</v>
      </c>
      <c r="P8" s="47">
        <f t="shared" si="1"/>
        <v>86.912590571360084</v>
      </c>
      <c r="Q8" s="9"/>
    </row>
    <row r="9" spans="1:134">
      <c r="A9" s="12"/>
      <c r="B9" s="44">
        <v>514</v>
      </c>
      <c r="C9" s="20" t="s">
        <v>22</v>
      </c>
      <c r="D9" s="46">
        <v>345802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345802</v>
      </c>
      <c r="P9" s="47">
        <f t="shared" si="1"/>
        <v>6.3755231475506555</v>
      </c>
      <c r="Q9" s="9"/>
    </row>
    <row r="10" spans="1:134">
      <c r="A10" s="12"/>
      <c r="B10" s="44">
        <v>515</v>
      </c>
      <c r="C10" s="20" t="s">
        <v>23</v>
      </c>
      <c r="D10" s="46">
        <v>1323502</v>
      </c>
      <c r="E10" s="46">
        <v>399316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1722818</v>
      </c>
      <c r="P10" s="47">
        <f t="shared" si="1"/>
        <v>31.763454340972363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997650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997650</v>
      </c>
      <c r="P11" s="47">
        <f t="shared" si="1"/>
        <v>18.393591327273732</v>
      </c>
      <c r="Q11" s="9"/>
    </row>
    <row r="12" spans="1:134">
      <c r="A12" s="12"/>
      <c r="B12" s="44">
        <v>519</v>
      </c>
      <c r="C12" s="20" t="s">
        <v>26</v>
      </c>
      <c r="D12" s="46">
        <v>1311414</v>
      </c>
      <c r="E12" s="46">
        <v>0</v>
      </c>
      <c r="F12" s="46">
        <v>0</v>
      </c>
      <c r="G12" s="46">
        <v>811883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2123297</v>
      </c>
      <c r="P12" s="47">
        <f t="shared" si="1"/>
        <v>39.147052858644152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SUM(D14:D18)</f>
        <v>31670941</v>
      </c>
      <c r="E13" s="31">
        <f t="shared" si="3"/>
        <v>29801</v>
      </c>
      <c r="F13" s="31">
        <f t="shared" si="3"/>
        <v>0</v>
      </c>
      <c r="G13" s="31">
        <f t="shared" si="3"/>
        <v>2492294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35" si="4">SUM(D13:N13)</f>
        <v>34193036</v>
      </c>
      <c r="P13" s="43">
        <f t="shared" si="1"/>
        <v>630.41420380169257</v>
      </c>
      <c r="Q13" s="10"/>
    </row>
    <row r="14" spans="1:134">
      <c r="A14" s="12"/>
      <c r="B14" s="44">
        <v>521</v>
      </c>
      <c r="C14" s="20" t="s">
        <v>28</v>
      </c>
      <c r="D14" s="46">
        <v>17330928</v>
      </c>
      <c r="E14" s="46">
        <v>29801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17360729</v>
      </c>
      <c r="P14" s="47">
        <f t="shared" si="1"/>
        <v>320.07833846494219</v>
      </c>
      <c r="Q14" s="9"/>
    </row>
    <row r="15" spans="1:134">
      <c r="A15" s="12"/>
      <c r="B15" s="44">
        <v>522</v>
      </c>
      <c r="C15" s="20" t="s">
        <v>29</v>
      </c>
      <c r="D15" s="46">
        <v>8479452</v>
      </c>
      <c r="E15" s="46">
        <v>0</v>
      </c>
      <c r="F15" s="46">
        <v>0</v>
      </c>
      <c r="G15" s="46">
        <v>2492294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10971746</v>
      </c>
      <c r="P15" s="47">
        <f t="shared" si="1"/>
        <v>202.28518224893526</v>
      </c>
      <c r="Q15" s="9"/>
    </row>
    <row r="16" spans="1:134">
      <c r="A16" s="12"/>
      <c r="B16" s="44">
        <v>524</v>
      </c>
      <c r="C16" s="20" t="s">
        <v>30</v>
      </c>
      <c r="D16" s="46">
        <v>1656105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1656105</v>
      </c>
      <c r="P16" s="47">
        <f t="shared" si="1"/>
        <v>30.533472224782905</v>
      </c>
      <c r="Q16" s="9"/>
    </row>
    <row r="17" spans="1:17">
      <c r="A17" s="12"/>
      <c r="B17" s="44">
        <v>525</v>
      </c>
      <c r="C17" s="20" t="s">
        <v>87</v>
      </c>
      <c r="D17" s="46">
        <v>77524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77524</v>
      </c>
      <c r="P17" s="47">
        <f t="shared" si="1"/>
        <v>1.4293036376039381</v>
      </c>
      <c r="Q17" s="9"/>
    </row>
    <row r="18" spans="1:17">
      <c r="A18" s="12"/>
      <c r="B18" s="44">
        <v>526</v>
      </c>
      <c r="C18" s="20" t="s">
        <v>31</v>
      </c>
      <c r="D18" s="46">
        <v>4126932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4126932</v>
      </c>
      <c r="P18" s="47">
        <f t="shared" si="1"/>
        <v>76.087907225428197</v>
      </c>
      <c r="Q18" s="9"/>
    </row>
    <row r="19" spans="1:17" ht="15.75">
      <c r="A19" s="28" t="s">
        <v>32</v>
      </c>
      <c r="B19" s="29"/>
      <c r="C19" s="30"/>
      <c r="D19" s="31">
        <f t="shared" ref="D19:N19" si="5">SUM(D20:D22)</f>
        <v>7352341</v>
      </c>
      <c r="E19" s="31">
        <f t="shared" si="5"/>
        <v>0</v>
      </c>
      <c r="F19" s="31">
        <f t="shared" si="5"/>
        <v>0</v>
      </c>
      <c r="G19" s="31">
        <f t="shared" si="5"/>
        <v>537755</v>
      </c>
      <c r="H19" s="31">
        <f t="shared" si="5"/>
        <v>0</v>
      </c>
      <c r="I19" s="31">
        <f t="shared" si="5"/>
        <v>31846171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39736267</v>
      </c>
      <c r="P19" s="43">
        <f t="shared" si="1"/>
        <v>732.61429967366655</v>
      </c>
      <c r="Q19" s="10"/>
    </row>
    <row r="20" spans="1:17">
      <c r="A20" s="12"/>
      <c r="B20" s="44">
        <v>534</v>
      </c>
      <c r="C20" s="20" t="s">
        <v>33</v>
      </c>
      <c r="D20" s="46">
        <v>7352341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7352341</v>
      </c>
      <c r="P20" s="47">
        <f t="shared" si="1"/>
        <v>135.55450874831763</v>
      </c>
      <c r="Q20" s="9"/>
    </row>
    <row r="21" spans="1:17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31846171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31846171</v>
      </c>
      <c r="P21" s="47">
        <f t="shared" si="1"/>
        <v>587.14524604067185</v>
      </c>
      <c r="Q21" s="9"/>
    </row>
    <row r="22" spans="1:17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537755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537755</v>
      </c>
      <c r="P22" s="47">
        <f t="shared" si="1"/>
        <v>9.9145448846770776</v>
      </c>
      <c r="Q22" s="9"/>
    </row>
    <row r="23" spans="1:17" ht="15.75">
      <c r="A23" s="28" t="s">
        <v>36</v>
      </c>
      <c r="B23" s="29"/>
      <c r="C23" s="30"/>
      <c r="D23" s="31">
        <f t="shared" ref="D23:N23" si="6">SUM(D24:D24)</f>
        <v>5146924</v>
      </c>
      <c r="E23" s="31">
        <f t="shared" si="6"/>
        <v>0</v>
      </c>
      <c r="F23" s="31">
        <f t="shared" si="6"/>
        <v>0</v>
      </c>
      <c r="G23" s="31">
        <f t="shared" si="6"/>
        <v>2508892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si="4"/>
        <v>7655816</v>
      </c>
      <c r="P23" s="43">
        <f t="shared" si="1"/>
        <v>141.14965246409409</v>
      </c>
      <c r="Q23" s="10"/>
    </row>
    <row r="24" spans="1:17">
      <c r="A24" s="12"/>
      <c r="B24" s="44">
        <v>541</v>
      </c>
      <c r="C24" s="20" t="s">
        <v>37</v>
      </c>
      <c r="D24" s="46">
        <v>5146924</v>
      </c>
      <c r="E24" s="46">
        <v>0</v>
      </c>
      <c r="F24" s="46">
        <v>0</v>
      </c>
      <c r="G24" s="46">
        <v>2508892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7655816</v>
      </c>
      <c r="P24" s="47">
        <f t="shared" si="1"/>
        <v>141.14965246409409</v>
      </c>
      <c r="Q24" s="9"/>
    </row>
    <row r="25" spans="1:17" ht="15.75">
      <c r="A25" s="28" t="s">
        <v>38</v>
      </c>
      <c r="B25" s="29"/>
      <c r="C25" s="30"/>
      <c r="D25" s="31">
        <f t="shared" ref="D25:N25" si="7">SUM(D26:D26)</f>
        <v>834029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4"/>
        <v>834029</v>
      </c>
      <c r="P25" s="43">
        <f t="shared" si="1"/>
        <v>15.376924353325098</v>
      </c>
      <c r="Q25" s="10"/>
    </row>
    <row r="26" spans="1:17">
      <c r="A26" s="13"/>
      <c r="B26" s="45">
        <v>559</v>
      </c>
      <c r="C26" s="21" t="s">
        <v>39</v>
      </c>
      <c r="D26" s="46">
        <v>834029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834029</v>
      </c>
      <c r="P26" s="47">
        <f t="shared" si="1"/>
        <v>15.376924353325098</v>
      </c>
      <c r="Q26" s="9"/>
    </row>
    <row r="27" spans="1:17" ht="15.75">
      <c r="A27" s="28" t="s">
        <v>40</v>
      </c>
      <c r="B27" s="29"/>
      <c r="C27" s="30"/>
      <c r="D27" s="31">
        <f t="shared" ref="D27:N27" si="8">SUM(D28:D28)</f>
        <v>0</v>
      </c>
      <c r="E27" s="31">
        <f t="shared" si="8"/>
        <v>41374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4"/>
        <v>41374</v>
      </c>
      <c r="P27" s="43">
        <f t="shared" si="1"/>
        <v>0.76280904883939604</v>
      </c>
      <c r="Q27" s="10"/>
    </row>
    <row r="28" spans="1:17">
      <c r="A28" s="12"/>
      <c r="B28" s="44">
        <v>564</v>
      </c>
      <c r="C28" s="20" t="s">
        <v>42</v>
      </c>
      <c r="D28" s="46">
        <v>0</v>
      </c>
      <c r="E28" s="46">
        <v>41374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41374</v>
      </c>
      <c r="P28" s="47">
        <f t="shared" si="1"/>
        <v>0.76280904883939604</v>
      </c>
      <c r="Q28" s="9"/>
    </row>
    <row r="29" spans="1:17" ht="15.75">
      <c r="A29" s="28" t="s">
        <v>44</v>
      </c>
      <c r="B29" s="29"/>
      <c r="C29" s="30"/>
      <c r="D29" s="31">
        <f t="shared" ref="D29:N29" si="9">SUM(D30:D31)</f>
        <v>7844710</v>
      </c>
      <c r="E29" s="31">
        <f t="shared" si="9"/>
        <v>0</v>
      </c>
      <c r="F29" s="31">
        <f t="shared" si="9"/>
        <v>0</v>
      </c>
      <c r="G29" s="31">
        <f t="shared" si="9"/>
        <v>1014335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4"/>
        <v>8859045</v>
      </c>
      <c r="P29" s="43">
        <f t="shared" si="1"/>
        <v>163.33348697431737</v>
      </c>
      <c r="Q29" s="9"/>
    </row>
    <row r="30" spans="1:17">
      <c r="A30" s="12"/>
      <c r="B30" s="44">
        <v>571</v>
      </c>
      <c r="C30" s="20" t="s">
        <v>45</v>
      </c>
      <c r="D30" s="46">
        <v>2109907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2109907</v>
      </c>
      <c r="P30" s="47">
        <f t="shared" si="1"/>
        <v>38.900182525489036</v>
      </c>
      <c r="Q30" s="9"/>
    </row>
    <row r="31" spans="1:17">
      <c r="A31" s="12"/>
      <c r="B31" s="44">
        <v>572</v>
      </c>
      <c r="C31" s="20" t="s">
        <v>46</v>
      </c>
      <c r="D31" s="46">
        <v>5734803</v>
      </c>
      <c r="E31" s="46">
        <v>0</v>
      </c>
      <c r="F31" s="46">
        <v>0</v>
      </c>
      <c r="G31" s="46">
        <v>1014335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6749138</v>
      </c>
      <c r="P31" s="47">
        <f t="shared" si="1"/>
        <v>124.43330444882834</v>
      </c>
      <c r="Q31" s="9"/>
    </row>
    <row r="32" spans="1:17" ht="15.75">
      <c r="A32" s="28" t="s">
        <v>53</v>
      </c>
      <c r="B32" s="29"/>
      <c r="C32" s="30"/>
      <c r="D32" s="31">
        <f t="shared" ref="D32:N32" si="10">SUM(D33:D34)</f>
        <v>2758581</v>
      </c>
      <c r="E32" s="31">
        <f t="shared" si="10"/>
        <v>2980158</v>
      </c>
      <c r="F32" s="31">
        <f t="shared" si="10"/>
        <v>0</v>
      </c>
      <c r="G32" s="31">
        <f t="shared" si="10"/>
        <v>898000</v>
      </c>
      <c r="H32" s="31">
        <f t="shared" si="10"/>
        <v>0</v>
      </c>
      <c r="I32" s="31">
        <f t="shared" si="10"/>
        <v>0</v>
      </c>
      <c r="J32" s="31">
        <f t="shared" si="10"/>
        <v>9297193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 t="shared" si="4"/>
        <v>15933932</v>
      </c>
      <c r="P32" s="43">
        <f t="shared" si="1"/>
        <v>293.7725990523424</v>
      </c>
      <c r="Q32" s="9"/>
    </row>
    <row r="33" spans="1:120">
      <c r="A33" s="12"/>
      <c r="B33" s="44">
        <v>581</v>
      </c>
      <c r="C33" s="20" t="s">
        <v>99</v>
      </c>
      <c r="D33" s="46">
        <v>2758581</v>
      </c>
      <c r="E33" s="46">
        <v>2980158</v>
      </c>
      <c r="F33" s="46">
        <v>0</v>
      </c>
      <c r="G33" s="46">
        <v>898000</v>
      </c>
      <c r="H33" s="46">
        <v>0</v>
      </c>
      <c r="I33" s="46">
        <v>0</v>
      </c>
      <c r="J33" s="46">
        <v>236469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6873208</v>
      </c>
      <c r="P33" s="47">
        <f t="shared" si="1"/>
        <v>126.72077287560612</v>
      </c>
      <c r="Q33" s="9"/>
    </row>
    <row r="34" spans="1:120" ht="15.75" thickBot="1">
      <c r="A34" s="12"/>
      <c r="B34" s="44">
        <v>590</v>
      </c>
      <c r="C34" s="20" t="s">
        <v>51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9060724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9060724</v>
      </c>
      <c r="P34" s="47">
        <f t="shared" si="1"/>
        <v>167.05182617673628</v>
      </c>
      <c r="Q34" s="9"/>
    </row>
    <row r="35" spans="1:120" ht="16.5" thickBot="1">
      <c r="A35" s="14" t="s">
        <v>10</v>
      </c>
      <c r="B35" s="23"/>
      <c r="C35" s="22"/>
      <c r="D35" s="15">
        <f>SUM(D5,D13,D19,D23,D25,D27,D29,D32)</f>
        <v>63838792</v>
      </c>
      <c r="E35" s="15">
        <f t="shared" ref="E35:N35" si="11">SUM(E5,E13,E19,E23,E25,E27,E29,E32)</f>
        <v>3450649</v>
      </c>
      <c r="F35" s="15">
        <f t="shared" si="11"/>
        <v>997650</v>
      </c>
      <c r="G35" s="15">
        <f t="shared" si="11"/>
        <v>8263159</v>
      </c>
      <c r="H35" s="15">
        <f t="shared" si="11"/>
        <v>0</v>
      </c>
      <c r="I35" s="15">
        <f t="shared" si="11"/>
        <v>32938647</v>
      </c>
      <c r="J35" s="15">
        <f t="shared" si="11"/>
        <v>9297193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11"/>
        <v>0</v>
      </c>
      <c r="O35" s="15">
        <f t="shared" si="4"/>
        <v>118786090</v>
      </c>
      <c r="P35" s="37">
        <f t="shared" si="1"/>
        <v>2190.0494109404672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100</v>
      </c>
      <c r="N37" s="163"/>
      <c r="O37" s="163"/>
      <c r="P37" s="41">
        <v>54239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58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8384780</v>
      </c>
      <c r="E5" s="26">
        <f t="shared" si="0"/>
        <v>368843</v>
      </c>
      <c r="F5" s="26">
        <f t="shared" si="0"/>
        <v>1000122</v>
      </c>
      <c r="G5" s="26">
        <f t="shared" si="0"/>
        <v>894422</v>
      </c>
      <c r="H5" s="26">
        <f t="shared" si="0"/>
        <v>0</v>
      </c>
      <c r="I5" s="26">
        <f t="shared" si="0"/>
        <v>1132391</v>
      </c>
      <c r="J5" s="26">
        <f t="shared" si="0"/>
        <v>0</v>
      </c>
      <c r="K5" s="26">
        <f t="shared" si="0"/>
        <v>13400469</v>
      </c>
      <c r="L5" s="26">
        <f t="shared" si="0"/>
        <v>0</v>
      </c>
      <c r="M5" s="26">
        <f t="shared" si="0"/>
        <v>0</v>
      </c>
      <c r="N5" s="27">
        <f>SUM(D5:M5)</f>
        <v>25181027</v>
      </c>
      <c r="O5" s="32">
        <f t="shared" ref="O5:O36" si="1">(N5/O$38)</f>
        <v>464.57745101656764</v>
      </c>
      <c r="P5" s="6"/>
    </row>
    <row r="6" spans="1:133">
      <c r="A6" s="12"/>
      <c r="B6" s="44">
        <v>511</v>
      </c>
      <c r="C6" s="20" t="s">
        <v>19</v>
      </c>
      <c r="D6" s="46">
        <v>429073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429073</v>
      </c>
      <c r="O6" s="47">
        <f t="shared" si="1"/>
        <v>7.9161839046529652</v>
      </c>
      <c r="P6" s="9"/>
    </row>
    <row r="7" spans="1:133">
      <c r="A7" s="12"/>
      <c r="B7" s="44">
        <v>512</v>
      </c>
      <c r="C7" s="20" t="s">
        <v>20</v>
      </c>
      <c r="D7" s="46">
        <v>1319817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1319817</v>
      </c>
      <c r="O7" s="47">
        <f t="shared" si="1"/>
        <v>24.349968635843695</v>
      </c>
      <c r="P7" s="9"/>
    </row>
    <row r="8" spans="1:133">
      <c r="A8" s="12"/>
      <c r="B8" s="44">
        <v>513</v>
      </c>
      <c r="C8" s="20" t="s">
        <v>21</v>
      </c>
      <c r="D8" s="46">
        <v>3731630</v>
      </c>
      <c r="E8" s="46">
        <v>0</v>
      </c>
      <c r="F8" s="46">
        <v>0</v>
      </c>
      <c r="G8" s="46">
        <v>0</v>
      </c>
      <c r="H8" s="46">
        <v>0</v>
      </c>
      <c r="I8" s="46">
        <v>1132391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4864021</v>
      </c>
      <c r="O8" s="47">
        <f t="shared" si="1"/>
        <v>89.738773476993472</v>
      </c>
      <c r="P8" s="9"/>
    </row>
    <row r="9" spans="1:133">
      <c r="A9" s="12"/>
      <c r="B9" s="44">
        <v>514</v>
      </c>
      <c r="C9" s="20" t="s">
        <v>22</v>
      </c>
      <c r="D9" s="46">
        <v>429866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429866</v>
      </c>
      <c r="O9" s="47">
        <f t="shared" si="1"/>
        <v>7.9308143610936863</v>
      </c>
      <c r="P9" s="9"/>
    </row>
    <row r="10" spans="1:133">
      <c r="A10" s="12"/>
      <c r="B10" s="44">
        <v>515</v>
      </c>
      <c r="C10" s="20" t="s">
        <v>23</v>
      </c>
      <c r="D10" s="46">
        <v>1256423</v>
      </c>
      <c r="E10" s="46">
        <v>368843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1625266</v>
      </c>
      <c r="O10" s="47">
        <f t="shared" si="1"/>
        <v>29.98535109405557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1000122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1000122</v>
      </c>
      <c r="O11" s="47">
        <f t="shared" si="1"/>
        <v>18.451754547802665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13400469</v>
      </c>
      <c r="L12" s="46">
        <v>0</v>
      </c>
      <c r="M12" s="46">
        <v>0</v>
      </c>
      <c r="N12" s="46">
        <f t="shared" si="2"/>
        <v>13400469</v>
      </c>
      <c r="O12" s="47">
        <f t="shared" si="1"/>
        <v>247.23200250913251</v>
      </c>
      <c r="P12" s="9"/>
    </row>
    <row r="13" spans="1:133">
      <c r="A13" s="12"/>
      <c r="B13" s="44">
        <v>519</v>
      </c>
      <c r="C13" s="20" t="s">
        <v>68</v>
      </c>
      <c r="D13" s="46">
        <v>1217971</v>
      </c>
      <c r="E13" s="46">
        <v>0</v>
      </c>
      <c r="F13" s="46">
        <v>0</v>
      </c>
      <c r="G13" s="46">
        <v>894422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2112393</v>
      </c>
      <c r="O13" s="47">
        <f t="shared" si="1"/>
        <v>38.972602486993097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30938939</v>
      </c>
      <c r="E14" s="31">
        <f t="shared" si="3"/>
        <v>56301</v>
      </c>
      <c r="F14" s="31">
        <f t="shared" si="3"/>
        <v>0</v>
      </c>
      <c r="G14" s="31">
        <f t="shared" si="3"/>
        <v>630854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31626094</v>
      </c>
      <c r="O14" s="43">
        <f t="shared" si="1"/>
        <v>583.48573853363348</v>
      </c>
      <c r="P14" s="10"/>
    </row>
    <row r="15" spans="1:133">
      <c r="A15" s="12"/>
      <c r="B15" s="44">
        <v>521</v>
      </c>
      <c r="C15" s="20" t="s">
        <v>28</v>
      </c>
      <c r="D15" s="46">
        <v>16763309</v>
      </c>
      <c r="E15" s="46">
        <v>56301</v>
      </c>
      <c r="F15" s="46">
        <v>0</v>
      </c>
      <c r="G15" s="46">
        <v>62099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16881709</v>
      </c>
      <c r="O15" s="47">
        <f t="shared" si="1"/>
        <v>311.45915279878972</v>
      </c>
      <c r="P15" s="9"/>
    </row>
    <row r="16" spans="1:133">
      <c r="A16" s="12"/>
      <c r="B16" s="44">
        <v>522</v>
      </c>
      <c r="C16" s="20" t="s">
        <v>29</v>
      </c>
      <c r="D16" s="46">
        <v>7969369</v>
      </c>
      <c r="E16" s="46">
        <v>0</v>
      </c>
      <c r="F16" s="46">
        <v>0</v>
      </c>
      <c r="G16" s="46">
        <v>568755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8538124</v>
      </c>
      <c r="O16" s="47">
        <f t="shared" si="1"/>
        <v>157.52415040035424</v>
      </c>
      <c r="P16" s="9"/>
    </row>
    <row r="17" spans="1:16">
      <c r="A17" s="12"/>
      <c r="B17" s="44">
        <v>524</v>
      </c>
      <c r="C17" s="20" t="s">
        <v>30</v>
      </c>
      <c r="D17" s="46">
        <v>1622786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1622786</v>
      </c>
      <c r="O17" s="47">
        <f t="shared" si="1"/>
        <v>29.939596324858861</v>
      </c>
      <c r="P17" s="9"/>
    </row>
    <row r="18" spans="1:16">
      <c r="A18" s="12"/>
      <c r="B18" s="44">
        <v>525</v>
      </c>
      <c r="C18" s="20" t="s">
        <v>87</v>
      </c>
      <c r="D18" s="46">
        <v>524699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524699</v>
      </c>
      <c r="O18" s="47">
        <f t="shared" si="1"/>
        <v>9.6804361462676649</v>
      </c>
      <c r="P18" s="9"/>
    </row>
    <row r="19" spans="1:16">
      <c r="A19" s="12"/>
      <c r="B19" s="44">
        <v>526</v>
      </c>
      <c r="C19" s="20" t="s">
        <v>31</v>
      </c>
      <c r="D19" s="46">
        <v>4058776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4058776</v>
      </c>
      <c r="O19" s="47">
        <f t="shared" si="1"/>
        <v>74.882402863362969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SUM(D21:D23)</f>
        <v>6876705</v>
      </c>
      <c r="E20" s="31">
        <f t="shared" si="5"/>
        <v>0</v>
      </c>
      <c r="F20" s="31">
        <f t="shared" si="5"/>
        <v>0</v>
      </c>
      <c r="G20" s="31">
        <f t="shared" si="5"/>
        <v>571956</v>
      </c>
      <c r="H20" s="31">
        <f t="shared" si="5"/>
        <v>0</v>
      </c>
      <c r="I20" s="31">
        <f t="shared" si="5"/>
        <v>29916213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37364874</v>
      </c>
      <c r="O20" s="43">
        <f t="shared" si="1"/>
        <v>689.36338142503962</v>
      </c>
      <c r="P20" s="10"/>
    </row>
    <row r="21" spans="1:16">
      <c r="A21" s="12"/>
      <c r="B21" s="44">
        <v>534</v>
      </c>
      <c r="C21" s="20" t="s">
        <v>69</v>
      </c>
      <c r="D21" s="46">
        <v>6876705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6876705</v>
      </c>
      <c r="O21" s="47">
        <f t="shared" si="1"/>
        <v>126.87179439873067</v>
      </c>
      <c r="P21" s="9"/>
    </row>
    <row r="22" spans="1:16">
      <c r="A22" s="12"/>
      <c r="B22" s="44">
        <v>536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29916213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29916213</v>
      </c>
      <c r="O22" s="47">
        <f t="shared" si="1"/>
        <v>551.9392826832958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571956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571956</v>
      </c>
      <c r="O23" s="47">
        <f t="shared" si="1"/>
        <v>10.552304343013173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5079899</v>
      </c>
      <c r="E24" s="31">
        <f t="shared" si="6"/>
        <v>0</v>
      </c>
      <c r="F24" s="31">
        <f t="shared" si="6"/>
        <v>0</v>
      </c>
      <c r="G24" s="31">
        <f t="shared" si="6"/>
        <v>2293808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7373707</v>
      </c>
      <c r="O24" s="43">
        <f t="shared" si="1"/>
        <v>136.04123464078816</v>
      </c>
      <c r="P24" s="10"/>
    </row>
    <row r="25" spans="1:16">
      <c r="A25" s="12"/>
      <c r="B25" s="44">
        <v>541</v>
      </c>
      <c r="C25" s="20" t="s">
        <v>72</v>
      </c>
      <c r="D25" s="46">
        <v>5079899</v>
      </c>
      <c r="E25" s="46">
        <v>0</v>
      </c>
      <c r="F25" s="46">
        <v>0</v>
      </c>
      <c r="G25" s="46">
        <v>2293808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7373707</v>
      </c>
      <c r="O25" s="47">
        <f t="shared" si="1"/>
        <v>136.04123464078816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815338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815338</v>
      </c>
      <c r="O26" s="43">
        <f t="shared" si="1"/>
        <v>15.042581454558873</v>
      </c>
      <c r="P26" s="10"/>
    </row>
    <row r="27" spans="1:16">
      <c r="A27" s="13"/>
      <c r="B27" s="45">
        <v>559</v>
      </c>
      <c r="C27" s="21" t="s">
        <v>39</v>
      </c>
      <c r="D27" s="46">
        <v>815338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815338</v>
      </c>
      <c r="O27" s="47">
        <f t="shared" si="1"/>
        <v>15.042581454558873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0</v>
      </c>
      <c r="E28" s="31">
        <f t="shared" si="8"/>
        <v>112413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112413</v>
      </c>
      <c r="O28" s="43">
        <f t="shared" si="1"/>
        <v>2.0739640603667762</v>
      </c>
      <c r="P28" s="10"/>
    </row>
    <row r="29" spans="1:16">
      <c r="A29" s="12"/>
      <c r="B29" s="44">
        <v>564</v>
      </c>
      <c r="C29" s="20" t="s">
        <v>74</v>
      </c>
      <c r="D29" s="46">
        <v>0</v>
      </c>
      <c r="E29" s="46">
        <v>112413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112413</v>
      </c>
      <c r="O29" s="47">
        <f t="shared" si="1"/>
        <v>2.0739640603667762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SUM(D31:D32)</f>
        <v>7847775</v>
      </c>
      <c r="E30" s="31">
        <f t="shared" si="9"/>
        <v>0</v>
      </c>
      <c r="F30" s="31">
        <f t="shared" si="9"/>
        <v>0</v>
      </c>
      <c r="G30" s="31">
        <f t="shared" si="9"/>
        <v>1052934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8900709</v>
      </c>
      <c r="O30" s="43">
        <f t="shared" si="1"/>
        <v>164.21366370244641</v>
      </c>
      <c r="P30" s="9"/>
    </row>
    <row r="31" spans="1:16">
      <c r="A31" s="12"/>
      <c r="B31" s="44">
        <v>571</v>
      </c>
      <c r="C31" s="20" t="s">
        <v>45</v>
      </c>
      <c r="D31" s="46">
        <v>2107864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2107864</v>
      </c>
      <c r="O31" s="47">
        <f t="shared" si="1"/>
        <v>38.889044684697978</v>
      </c>
      <c r="P31" s="9"/>
    </row>
    <row r="32" spans="1:16">
      <c r="A32" s="12"/>
      <c r="B32" s="44">
        <v>572</v>
      </c>
      <c r="C32" s="20" t="s">
        <v>75</v>
      </c>
      <c r="D32" s="46">
        <v>5739911</v>
      </c>
      <c r="E32" s="46">
        <v>0</v>
      </c>
      <c r="F32" s="46">
        <v>0</v>
      </c>
      <c r="G32" s="46">
        <v>1052934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6792845</v>
      </c>
      <c r="O32" s="47">
        <f t="shared" si="1"/>
        <v>125.32461901774842</v>
      </c>
      <c r="P32" s="9"/>
    </row>
    <row r="33" spans="1:119" ht="15.75">
      <c r="A33" s="28" t="s">
        <v>76</v>
      </c>
      <c r="B33" s="29"/>
      <c r="C33" s="30"/>
      <c r="D33" s="31">
        <f t="shared" ref="D33:M33" si="10">SUM(D34:D35)</f>
        <v>3419176</v>
      </c>
      <c r="E33" s="31">
        <f t="shared" si="10"/>
        <v>3018869</v>
      </c>
      <c r="F33" s="31">
        <f t="shared" si="10"/>
        <v>0</v>
      </c>
      <c r="G33" s="31">
        <f t="shared" si="10"/>
        <v>155000</v>
      </c>
      <c r="H33" s="31">
        <f t="shared" si="10"/>
        <v>0</v>
      </c>
      <c r="I33" s="31">
        <f t="shared" si="10"/>
        <v>0</v>
      </c>
      <c r="J33" s="31">
        <f t="shared" si="10"/>
        <v>8816125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4"/>
        <v>15409170</v>
      </c>
      <c r="O33" s="43">
        <f t="shared" si="1"/>
        <v>284.29153905759932</v>
      </c>
      <c r="P33" s="9"/>
    </row>
    <row r="34" spans="1:119">
      <c r="A34" s="12"/>
      <c r="B34" s="44">
        <v>581</v>
      </c>
      <c r="C34" s="20" t="s">
        <v>77</v>
      </c>
      <c r="D34" s="46">
        <v>3419176</v>
      </c>
      <c r="E34" s="46">
        <v>3018869</v>
      </c>
      <c r="F34" s="46">
        <v>0</v>
      </c>
      <c r="G34" s="46">
        <v>155000</v>
      </c>
      <c r="H34" s="46">
        <v>0</v>
      </c>
      <c r="I34" s="46">
        <v>0</v>
      </c>
      <c r="J34" s="46">
        <v>916</v>
      </c>
      <c r="K34" s="46">
        <v>0</v>
      </c>
      <c r="L34" s="46">
        <v>0</v>
      </c>
      <c r="M34" s="46">
        <v>0</v>
      </c>
      <c r="N34" s="46">
        <f t="shared" si="4"/>
        <v>6593961</v>
      </c>
      <c r="O34" s="47">
        <f t="shared" si="1"/>
        <v>121.65530792221689</v>
      </c>
      <c r="P34" s="9"/>
    </row>
    <row r="35" spans="1:119" ht="15.75" thickBot="1">
      <c r="A35" s="12"/>
      <c r="B35" s="44">
        <v>590</v>
      </c>
      <c r="C35" s="20" t="s">
        <v>78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8815209</v>
      </c>
      <c r="K35" s="46">
        <v>0</v>
      </c>
      <c r="L35" s="46">
        <v>0</v>
      </c>
      <c r="M35" s="46">
        <v>0</v>
      </c>
      <c r="N35" s="46">
        <f t="shared" si="4"/>
        <v>8815209</v>
      </c>
      <c r="O35" s="47">
        <f t="shared" si="1"/>
        <v>162.63623113538245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1">SUM(D5,D14,D20,D24,D26,D28,D30,D33)</f>
        <v>63362612</v>
      </c>
      <c r="E36" s="15">
        <f t="shared" si="11"/>
        <v>3556426</v>
      </c>
      <c r="F36" s="15">
        <f t="shared" si="11"/>
        <v>1000122</v>
      </c>
      <c r="G36" s="15">
        <f t="shared" si="11"/>
        <v>5598974</v>
      </c>
      <c r="H36" s="15">
        <f t="shared" si="11"/>
        <v>0</v>
      </c>
      <c r="I36" s="15">
        <f t="shared" si="11"/>
        <v>31048604</v>
      </c>
      <c r="J36" s="15">
        <f t="shared" si="11"/>
        <v>8816125</v>
      </c>
      <c r="K36" s="15">
        <f t="shared" si="11"/>
        <v>13400469</v>
      </c>
      <c r="L36" s="15">
        <f t="shared" si="11"/>
        <v>0</v>
      </c>
      <c r="M36" s="15">
        <f t="shared" si="11"/>
        <v>0</v>
      </c>
      <c r="N36" s="15">
        <f t="shared" si="4"/>
        <v>126783332</v>
      </c>
      <c r="O36" s="37">
        <f t="shared" si="1"/>
        <v>2339.0895538910004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94</v>
      </c>
      <c r="M38" s="163"/>
      <c r="N38" s="163"/>
      <c r="O38" s="41">
        <v>54202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7861176</v>
      </c>
      <c r="E5" s="26">
        <f t="shared" si="0"/>
        <v>274413</v>
      </c>
      <c r="F5" s="26">
        <f t="shared" si="0"/>
        <v>995143</v>
      </c>
      <c r="G5" s="26">
        <f t="shared" si="0"/>
        <v>1498216</v>
      </c>
      <c r="H5" s="26">
        <f t="shared" si="0"/>
        <v>0</v>
      </c>
      <c r="I5" s="26">
        <f t="shared" si="0"/>
        <v>1226909</v>
      </c>
      <c r="J5" s="26">
        <f t="shared" si="0"/>
        <v>0</v>
      </c>
      <c r="K5" s="26">
        <f t="shared" si="0"/>
        <v>12988122</v>
      </c>
      <c r="L5" s="26">
        <f t="shared" si="0"/>
        <v>0</v>
      </c>
      <c r="M5" s="26">
        <f t="shared" si="0"/>
        <v>0</v>
      </c>
      <c r="N5" s="27">
        <f>SUM(D5:M5)</f>
        <v>24843979</v>
      </c>
      <c r="O5" s="32">
        <f t="shared" ref="O5:O36" si="1">(N5/O$38)</f>
        <v>466.25589295097967</v>
      </c>
      <c r="P5" s="6"/>
    </row>
    <row r="6" spans="1:133">
      <c r="A6" s="12"/>
      <c r="B6" s="44">
        <v>511</v>
      </c>
      <c r="C6" s="20" t="s">
        <v>19</v>
      </c>
      <c r="D6" s="46">
        <v>425163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425163</v>
      </c>
      <c r="O6" s="47">
        <f t="shared" si="1"/>
        <v>7.9791869979731249</v>
      </c>
      <c r="P6" s="9"/>
    </row>
    <row r="7" spans="1:133">
      <c r="A7" s="12"/>
      <c r="B7" s="44">
        <v>512</v>
      </c>
      <c r="C7" s="20" t="s">
        <v>20</v>
      </c>
      <c r="D7" s="46">
        <v>1224141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1224141</v>
      </c>
      <c r="O7" s="47">
        <f t="shared" si="1"/>
        <v>22.973894602507318</v>
      </c>
      <c r="P7" s="9"/>
    </row>
    <row r="8" spans="1:133">
      <c r="A8" s="12"/>
      <c r="B8" s="44">
        <v>513</v>
      </c>
      <c r="C8" s="20" t="s">
        <v>21</v>
      </c>
      <c r="D8" s="46">
        <v>3433455</v>
      </c>
      <c r="E8" s="46">
        <v>0</v>
      </c>
      <c r="F8" s="46">
        <v>0</v>
      </c>
      <c r="G8" s="46">
        <v>0</v>
      </c>
      <c r="H8" s="46">
        <v>0</v>
      </c>
      <c r="I8" s="46">
        <v>1226909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4660364</v>
      </c>
      <c r="O8" s="47">
        <f t="shared" si="1"/>
        <v>87.462728023421661</v>
      </c>
      <c r="P8" s="9"/>
    </row>
    <row r="9" spans="1:133">
      <c r="A9" s="12"/>
      <c r="B9" s="44">
        <v>514</v>
      </c>
      <c r="C9" s="20" t="s">
        <v>22</v>
      </c>
      <c r="D9" s="46">
        <v>418723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418723</v>
      </c>
      <c r="O9" s="47">
        <f t="shared" si="1"/>
        <v>7.85832520081075</v>
      </c>
      <c r="P9" s="9"/>
    </row>
    <row r="10" spans="1:133">
      <c r="A10" s="12"/>
      <c r="B10" s="44">
        <v>515</v>
      </c>
      <c r="C10" s="20" t="s">
        <v>23</v>
      </c>
      <c r="D10" s="46">
        <v>1164988</v>
      </c>
      <c r="E10" s="46">
        <v>274413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1439401</v>
      </c>
      <c r="O10" s="47">
        <f t="shared" si="1"/>
        <v>27.013756474739132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995143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995143</v>
      </c>
      <c r="O11" s="47">
        <f t="shared" si="1"/>
        <v>18.676206741235642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12988122</v>
      </c>
      <c r="L12" s="46">
        <v>0</v>
      </c>
      <c r="M12" s="46">
        <v>0</v>
      </c>
      <c r="N12" s="46">
        <f t="shared" si="2"/>
        <v>12988122</v>
      </c>
      <c r="O12" s="47">
        <f t="shared" si="1"/>
        <v>243.75275880189176</v>
      </c>
      <c r="P12" s="9"/>
    </row>
    <row r="13" spans="1:133">
      <c r="A13" s="12"/>
      <c r="B13" s="44">
        <v>519</v>
      </c>
      <c r="C13" s="20" t="s">
        <v>68</v>
      </c>
      <c r="D13" s="46">
        <v>1194706</v>
      </c>
      <c r="E13" s="46">
        <v>0</v>
      </c>
      <c r="F13" s="46">
        <v>0</v>
      </c>
      <c r="G13" s="46">
        <v>1498216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2692922</v>
      </c>
      <c r="O13" s="47">
        <f t="shared" si="1"/>
        <v>50.539036108400268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29472890</v>
      </c>
      <c r="E14" s="31">
        <f t="shared" si="3"/>
        <v>20538</v>
      </c>
      <c r="F14" s="31">
        <f t="shared" si="3"/>
        <v>0</v>
      </c>
      <c r="G14" s="31">
        <f t="shared" si="3"/>
        <v>120414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29613842</v>
      </c>
      <c r="O14" s="43">
        <f t="shared" si="1"/>
        <v>555.773628105998</v>
      </c>
      <c r="P14" s="10"/>
    </row>
    <row r="15" spans="1:133">
      <c r="A15" s="12"/>
      <c r="B15" s="44">
        <v>521</v>
      </c>
      <c r="C15" s="20" t="s">
        <v>28</v>
      </c>
      <c r="D15" s="46">
        <v>16320613</v>
      </c>
      <c r="E15" s="46">
        <v>20538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16341151</v>
      </c>
      <c r="O15" s="47">
        <f t="shared" si="1"/>
        <v>306.68026049095414</v>
      </c>
      <c r="P15" s="9"/>
    </row>
    <row r="16" spans="1:133">
      <c r="A16" s="12"/>
      <c r="B16" s="44">
        <v>522</v>
      </c>
      <c r="C16" s="20" t="s">
        <v>29</v>
      </c>
      <c r="D16" s="46">
        <v>7936167</v>
      </c>
      <c r="E16" s="46">
        <v>0</v>
      </c>
      <c r="F16" s="46">
        <v>0</v>
      </c>
      <c r="G16" s="46">
        <v>120414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8056581</v>
      </c>
      <c r="O16" s="47">
        <f t="shared" si="1"/>
        <v>151.20075444786428</v>
      </c>
      <c r="P16" s="9"/>
    </row>
    <row r="17" spans="1:16">
      <c r="A17" s="12"/>
      <c r="B17" s="44">
        <v>524</v>
      </c>
      <c r="C17" s="20" t="s">
        <v>30</v>
      </c>
      <c r="D17" s="46">
        <v>1577402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1577402</v>
      </c>
      <c r="O17" s="47">
        <f t="shared" si="1"/>
        <v>29.603670895578411</v>
      </c>
      <c r="P17" s="9"/>
    </row>
    <row r="18" spans="1:16">
      <c r="A18" s="12"/>
      <c r="B18" s="44">
        <v>525</v>
      </c>
      <c r="C18" s="20" t="s">
        <v>87</v>
      </c>
      <c r="D18" s="46">
        <v>-52443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-52443</v>
      </c>
      <c r="O18" s="47">
        <f t="shared" si="1"/>
        <v>-0.98421665040162154</v>
      </c>
      <c r="P18" s="9"/>
    </row>
    <row r="19" spans="1:16">
      <c r="A19" s="12"/>
      <c r="B19" s="44">
        <v>526</v>
      </c>
      <c r="C19" s="20" t="s">
        <v>31</v>
      </c>
      <c r="D19" s="46">
        <v>3691151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3691151</v>
      </c>
      <c r="O19" s="47">
        <f t="shared" si="1"/>
        <v>69.27315892200285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SUM(D21:D23)</f>
        <v>6583830</v>
      </c>
      <c r="E20" s="31">
        <f t="shared" si="5"/>
        <v>0</v>
      </c>
      <c r="F20" s="31">
        <f t="shared" si="5"/>
        <v>0</v>
      </c>
      <c r="G20" s="31">
        <f t="shared" si="5"/>
        <v>1144430</v>
      </c>
      <c r="H20" s="31">
        <f t="shared" si="5"/>
        <v>0</v>
      </c>
      <c r="I20" s="31">
        <f t="shared" si="5"/>
        <v>28845215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36573475</v>
      </c>
      <c r="O20" s="43">
        <f t="shared" si="1"/>
        <v>686.38756474739137</v>
      </c>
      <c r="P20" s="10"/>
    </row>
    <row r="21" spans="1:16">
      <c r="A21" s="12"/>
      <c r="B21" s="44">
        <v>534</v>
      </c>
      <c r="C21" s="20" t="s">
        <v>69</v>
      </c>
      <c r="D21" s="46">
        <v>6583830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6583830</v>
      </c>
      <c r="O21" s="47">
        <f t="shared" si="1"/>
        <v>123.56110652353426</v>
      </c>
      <c r="P21" s="9"/>
    </row>
    <row r="22" spans="1:16">
      <c r="A22" s="12"/>
      <c r="B22" s="44">
        <v>536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28845215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28845215</v>
      </c>
      <c r="O22" s="47">
        <f t="shared" si="1"/>
        <v>541.34852863899107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1144430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1144430</v>
      </c>
      <c r="O23" s="47">
        <f t="shared" si="1"/>
        <v>21.477929584866001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4712713</v>
      </c>
      <c r="E24" s="31">
        <f t="shared" si="6"/>
        <v>0</v>
      </c>
      <c r="F24" s="31">
        <f t="shared" si="6"/>
        <v>0</v>
      </c>
      <c r="G24" s="31">
        <f t="shared" si="6"/>
        <v>1159501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5872214</v>
      </c>
      <c r="O24" s="43">
        <f t="shared" si="1"/>
        <v>110.20595300653105</v>
      </c>
      <c r="P24" s="10"/>
    </row>
    <row r="25" spans="1:16">
      <c r="A25" s="12"/>
      <c r="B25" s="44">
        <v>541</v>
      </c>
      <c r="C25" s="20" t="s">
        <v>72</v>
      </c>
      <c r="D25" s="46">
        <v>4712713</v>
      </c>
      <c r="E25" s="46">
        <v>0</v>
      </c>
      <c r="F25" s="46">
        <v>0</v>
      </c>
      <c r="G25" s="46">
        <v>1159501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5872214</v>
      </c>
      <c r="O25" s="47">
        <f t="shared" si="1"/>
        <v>110.20595300653105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787607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787607</v>
      </c>
      <c r="O26" s="43">
        <f t="shared" si="1"/>
        <v>14.781303956159448</v>
      </c>
      <c r="P26" s="10"/>
    </row>
    <row r="27" spans="1:16">
      <c r="A27" s="13"/>
      <c r="B27" s="45">
        <v>559</v>
      </c>
      <c r="C27" s="21" t="s">
        <v>39</v>
      </c>
      <c r="D27" s="46">
        <v>787607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787607</v>
      </c>
      <c r="O27" s="47">
        <f t="shared" si="1"/>
        <v>14.781303956159448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0</v>
      </c>
      <c r="E28" s="31">
        <f t="shared" si="8"/>
        <v>36947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36947</v>
      </c>
      <c r="O28" s="43">
        <f t="shared" si="1"/>
        <v>0.69339764281960814</v>
      </c>
      <c r="P28" s="10"/>
    </row>
    <row r="29" spans="1:16">
      <c r="A29" s="12"/>
      <c r="B29" s="44">
        <v>564</v>
      </c>
      <c r="C29" s="20" t="s">
        <v>74</v>
      </c>
      <c r="D29" s="46">
        <v>0</v>
      </c>
      <c r="E29" s="46">
        <v>36947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36947</v>
      </c>
      <c r="O29" s="47">
        <f t="shared" si="1"/>
        <v>0.69339764281960814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SUM(D31:D32)</f>
        <v>7947311</v>
      </c>
      <c r="E30" s="31">
        <f t="shared" si="9"/>
        <v>0</v>
      </c>
      <c r="F30" s="31">
        <f t="shared" si="9"/>
        <v>0</v>
      </c>
      <c r="G30" s="31">
        <f t="shared" si="9"/>
        <v>1640537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9587848</v>
      </c>
      <c r="O30" s="43">
        <f t="shared" si="1"/>
        <v>179.93859319870882</v>
      </c>
      <c r="P30" s="9"/>
    </row>
    <row r="31" spans="1:16">
      <c r="A31" s="12"/>
      <c r="B31" s="44">
        <v>571</v>
      </c>
      <c r="C31" s="20" t="s">
        <v>45</v>
      </c>
      <c r="D31" s="46">
        <v>2026250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2026250</v>
      </c>
      <c r="O31" s="47">
        <f t="shared" si="1"/>
        <v>38.027362810599804</v>
      </c>
      <c r="P31" s="9"/>
    </row>
    <row r="32" spans="1:16">
      <c r="A32" s="12"/>
      <c r="B32" s="44">
        <v>572</v>
      </c>
      <c r="C32" s="20" t="s">
        <v>75</v>
      </c>
      <c r="D32" s="46">
        <v>5921061</v>
      </c>
      <c r="E32" s="46">
        <v>0</v>
      </c>
      <c r="F32" s="46">
        <v>0</v>
      </c>
      <c r="G32" s="46">
        <v>1640537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7561598</v>
      </c>
      <c r="O32" s="47">
        <f t="shared" si="1"/>
        <v>141.911230388109</v>
      </c>
      <c r="P32" s="9"/>
    </row>
    <row r="33" spans="1:119" ht="15.75">
      <c r="A33" s="28" t="s">
        <v>76</v>
      </c>
      <c r="B33" s="29"/>
      <c r="C33" s="30"/>
      <c r="D33" s="31">
        <f t="shared" ref="D33:M33" si="10">SUM(D34:D35)</f>
        <v>2503410</v>
      </c>
      <c r="E33" s="31">
        <f t="shared" si="10"/>
        <v>2876352</v>
      </c>
      <c r="F33" s="31">
        <f t="shared" si="10"/>
        <v>0</v>
      </c>
      <c r="G33" s="31">
        <f t="shared" si="10"/>
        <v>284000</v>
      </c>
      <c r="H33" s="31">
        <f t="shared" si="10"/>
        <v>0</v>
      </c>
      <c r="I33" s="31">
        <f t="shared" si="10"/>
        <v>0</v>
      </c>
      <c r="J33" s="31">
        <f t="shared" si="10"/>
        <v>8155121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4"/>
        <v>13818883</v>
      </c>
      <c r="O33" s="43">
        <f t="shared" si="1"/>
        <v>259.34394940319794</v>
      </c>
      <c r="P33" s="9"/>
    </row>
    <row r="34" spans="1:119">
      <c r="A34" s="12"/>
      <c r="B34" s="44">
        <v>581</v>
      </c>
      <c r="C34" s="20" t="s">
        <v>77</v>
      </c>
      <c r="D34" s="46">
        <v>2503410</v>
      </c>
      <c r="E34" s="46">
        <v>2876352</v>
      </c>
      <c r="F34" s="46">
        <v>0</v>
      </c>
      <c r="G34" s="46">
        <v>284000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5663762</v>
      </c>
      <c r="O34" s="47">
        <f t="shared" si="1"/>
        <v>106.29385931987088</v>
      </c>
      <c r="P34" s="9"/>
    </row>
    <row r="35" spans="1:119" ht="15.75" thickBot="1">
      <c r="A35" s="12"/>
      <c r="B35" s="44">
        <v>590</v>
      </c>
      <c r="C35" s="20" t="s">
        <v>78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8155121</v>
      </c>
      <c r="K35" s="46">
        <v>0</v>
      </c>
      <c r="L35" s="46">
        <v>0</v>
      </c>
      <c r="M35" s="46">
        <v>0</v>
      </c>
      <c r="N35" s="46">
        <f t="shared" si="4"/>
        <v>8155121</v>
      </c>
      <c r="O35" s="47">
        <f t="shared" si="1"/>
        <v>153.05009008332706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1">SUM(D5,D14,D20,D24,D26,D28,D30,D33)</f>
        <v>59868937</v>
      </c>
      <c r="E36" s="15">
        <f t="shared" si="11"/>
        <v>3208250</v>
      </c>
      <c r="F36" s="15">
        <f t="shared" si="11"/>
        <v>995143</v>
      </c>
      <c r="G36" s="15">
        <f t="shared" si="11"/>
        <v>5847098</v>
      </c>
      <c r="H36" s="15">
        <f t="shared" si="11"/>
        <v>0</v>
      </c>
      <c r="I36" s="15">
        <f t="shared" si="11"/>
        <v>30072124</v>
      </c>
      <c r="J36" s="15">
        <f t="shared" si="11"/>
        <v>8155121</v>
      </c>
      <c r="K36" s="15">
        <f t="shared" si="11"/>
        <v>12988122</v>
      </c>
      <c r="L36" s="15">
        <f t="shared" si="11"/>
        <v>0</v>
      </c>
      <c r="M36" s="15">
        <f t="shared" si="11"/>
        <v>0</v>
      </c>
      <c r="N36" s="15">
        <f t="shared" si="4"/>
        <v>121134795</v>
      </c>
      <c r="O36" s="37">
        <f t="shared" si="1"/>
        <v>2273.3802830117861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92</v>
      </c>
      <c r="M38" s="163"/>
      <c r="N38" s="163"/>
      <c r="O38" s="41">
        <v>53284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7187967</v>
      </c>
      <c r="E5" s="26">
        <f t="shared" si="0"/>
        <v>190144</v>
      </c>
      <c r="F5" s="26">
        <f t="shared" si="0"/>
        <v>998886</v>
      </c>
      <c r="G5" s="26">
        <f t="shared" si="0"/>
        <v>3508105</v>
      </c>
      <c r="H5" s="26">
        <f t="shared" si="0"/>
        <v>0</v>
      </c>
      <c r="I5" s="26">
        <f t="shared" si="0"/>
        <v>1261836</v>
      </c>
      <c r="J5" s="26">
        <f t="shared" si="0"/>
        <v>0</v>
      </c>
      <c r="K5" s="26">
        <f t="shared" si="0"/>
        <v>12165916</v>
      </c>
      <c r="L5" s="26">
        <f t="shared" si="0"/>
        <v>0</v>
      </c>
      <c r="M5" s="26">
        <f t="shared" si="0"/>
        <v>0</v>
      </c>
      <c r="N5" s="27">
        <f>SUM(D5:M5)</f>
        <v>25312854</v>
      </c>
      <c r="O5" s="32">
        <f t="shared" ref="O5:O36" si="1">(N5/O$38)</f>
        <v>476.30690200210751</v>
      </c>
      <c r="P5" s="6"/>
    </row>
    <row r="6" spans="1:133">
      <c r="A6" s="12"/>
      <c r="B6" s="44">
        <v>511</v>
      </c>
      <c r="C6" s="20" t="s">
        <v>19</v>
      </c>
      <c r="D6" s="46">
        <v>419435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419435</v>
      </c>
      <c r="O6" s="47">
        <f t="shared" si="1"/>
        <v>7.8924243564654519</v>
      </c>
      <c r="P6" s="9"/>
    </row>
    <row r="7" spans="1:133">
      <c r="A7" s="12"/>
      <c r="B7" s="44">
        <v>512</v>
      </c>
      <c r="C7" s="20" t="s">
        <v>20</v>
      </c>
      <c r="D7" s="46">
        <v>1107106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1107106</v>
      </c>
      <c r="O7" s="47">
        <f t="shared" si="1"/>
        <v>20.832191780821919</v>
      </c>
      <c r="P7" s="9"/>
    </row>
    <row r="8" spans="1:133">
      <c r="A8" s="12"/>
      <c r="B8" s="44">
        <v>513</v>
      </c>
      <c r="C8" s="20" t="s">
        <v>21</v>
      </c>
      <c r="D8" s="46">
        <v>3014527</v>
      </c>
      <c r="E8" s="46">
        <v>0</v>
      </c>
      <c r="F8" s="46">
        <v>0</v>
      </c>
      <c r="G8" s="46">
        <v>0</v>
      </c>
      <c r="H8" s="46">
        <v>0</v>
      </c>
      <c r="I8" s="46">
        <v>1261836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4276363</v>
      </c>
      <c r="O8" s="47">
        <f t="shared" si="1"/>
        <v>80.467465753424662</v>
      </c>
      <c r="P8" s="9"/>
    </row>
    <row r="9" spans="1:133">
      <c r="A9" s="12"/>
      <c r="B9" s="44">
        <v>514</v>
      </c>
      <c r="C9" s="20" t="s">
        <v>22</v>
      </c>
      <c r="D9" s="46">
        <v>446658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446658</v>
      </c>
      <c r="O9" s="47">
        <f t="shared" si="1"/>
        <v>8.4046740930302573</v>
      </c>
      <c r="P9" s="9"/>
    </row>
    <row r="10" spans="1:133">
      <c r="A10" s="12"/>
      <c r="B10" s="44">
        <v>515</v>
      </c>
      <c r="C10" s="20" t="s">
        <v>23</v>
      </c>
      <c r="D10" s="46">
        <v>900067</v>
      </c>
      <c r="E10" s="46">
        <v>190144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1090211</v>
      </c>
      <c r="O10" s="47">
        <f t="shared" si="1"/>
        <v>20.514281950925785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998886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998886</v>
      </c>
      <c r="O11" s="47">
        <f t="shared" si="1"/>
        <v>18.795837723919917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12165916</v>
      </c>
      <c r="L12" s="46">
        <v>0</v>
      </c>
      <c r="M12" s="46">
        <v>0</v>
      </c>
      <c r="N12" s="46">
        <f t="shared" si="2"/>
        <v>12165916</v>
      </c>
      <c r="O12" s="47">
        <f t="shared" si="1"/>
        <v>228.92360379346681</v>
      </c>
      <c r="P12" s="9"/>
    </row>
    <row r="13" spans="1:133">
      <c r="A13" s="12"/>
      <c r="B13" s="44">
        <v>519</v>
      </c>
      <c r="C13" s="20" t="s">
        <v>68</v>
      </c>
      <c r="D13" s="46">
        <v>1300174</v>
      </c>
      <c r="E13" s="46">
        <v>0</v>
      </c>
      <c r="F13" s="46">
        <v>0</v>
      </c>
      <c r="G13" s="46">
        <v>3508105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4808279</v>
      </c>
      <c r="O13" s="47">
        <f t="shared" si="1"/>
        <v>90.476422550052689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29338793</v>
      </c>
      <c r="E14" s="31">
        <f t="shared" si="3"/>
        <v>14304</v>
      </c>
      <c r="F14" s="31">
        <f t="shared" si="3"/>
        <v>0</v>
      </c>
      <c r="G14" s="31">
        <f t="shared" si="3"/>
        <v>66366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29419463</v>
      </c>
      <c r="O14" s="43">
        <f t="shared" si="1"/>
        <v>553.58014074966127</v>
      </c>
      <c r="P14" s="10"/>
    </row>
    <row r="15" spans="1:133">
      <c r="A15" s="12"/>
      <c r="B15" s="44">
        <v>521</v>
      </c>
      <c r="C15" s="20" t="s">
        <v>28</v>
      </c>
      <c r="D15" s="46">
        <v>15409446</v>
      </c>
      <c r="E15" s="46">
        <v>14304</v>
      </c>
      <c r="F15" s="46">
        <v>0</v>
      </c>
      <c r="G15" s="46">
        <v>22241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15445991</v>
      </c>
      <c r="O15" s="47">
        <f t="shared" si="1"/>
        <v>290.64411786843294</v>
      </c>
      <c r="P15" s="9"/>
    </row>
    <row r="16" spans="1:133">
      <c r="A16" s="12"/>
      <c r="B16" s="44">
        <v>522</v>
      </c>
      <c r="C16" s="20" t="s">
        <v>29</v>
      </c>
      <c r="D16" s="46">
        <v>8159098</v>
      </c>
      <c r="E16" s="46">
        <v>0</v>
      </c>
      <c r="F16" s="46">
        <v>0</v>
      </c>
      <c r="G16" s="46">
        <v>44125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8203223</v>
      </c>
      <c r="O16" s="47">
        <f t="shared" si="1"/>
        <v>154.35840358271867</v>
      </c>
      <c r="P16" s="9"/>
    </row>
    <row r="17" spans="1:16">
      <c r="A17" s="12"/>
      <c r="B17" s="44">
        <v>524</v>
      </c>
      <c r="C17" s="20" t="s">
        <v>30</v>
      </c>
      <c r="D17" s="46">
        <v>1459728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1459728</v>
      </c>
      <c r="O17" s="47">
        <f t="shared" si="1"/>
        <v>27.467409303025743</v>
      </c>
      <c r="P17" s="9"/>
    </row>
    <row r="18" spans="1:16">
      <c r="A18" s="12"/>
      <c r="B18" s="44">
        <v>525</v>
      </c>
      <c r="C18" s="20" t="s">
        <v>87</v>
      </c>
      <c r="D18" s="46">
        <v>897773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897773</v>
      </c>
      <c r="O18" s="47">
        <f t="shared" si="1"/>
        <v>16.89321466205028</v>
      </c>
      <c r="P18" s="9"/>
    </row>
    <row r="19" spans="1:16">
      <c r="A19" s="12"/>
      <c r="B19" s="44">
        <v>526</v>
      </c>
      <c r="C19" s="20" t="s">
        <v>31</v>
      </c>
      <c r="D19" s="46">
        <v>3412748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3412748</v>
      </c>
      <c r="O19" s="47">
        <f t="shared" si="1"/>
        <v>64.216995333433687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SUM(D21:D23)</f>
        <v>6348319</v>
      </c>
      <c r="E20" s="31">
        <f t="shared" si="5"/>
        <v>0</v>
      </c>
      <c r="F20" s="31">
        <f t="shared" si="5"/>
        <v>0</v>
      </c>
      <c r="G20" s="31">
        <f t="shared" si="5"/>
        <v>357855</v>
      </c>
      <c r="H20" s="31">
        <f t="shared" si="5"/>
        <v>0</v>
      </c>
      <c r="I20" s="31">
        <f t="shared" si="5"/>
        <v>26607979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33314153</v>
      </c>
      <c r="O20" s="43">
        <f t="shared" si="1"/>
        <v>626.86574213457777</v>
      </c>
      <c r="P20" s="10"/>
    </row>
    <row r="21" spans="1:16">
      <c r="A21" s="12"/>
      <c r="B21" s="44">
        <v>534</v>
      </c>
      <c r="C21" s="20" t="s">
        <v>69</v>
      </c>
      <c r="D21" s="46">
        <v>6348319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6348319</v>
      </c>
      <c r="O21" s="47">
        <f t="shared" si="1"/>
        <v>119.4550466656631</v>
      </c>
      <c r="P21" s="9"/>
    </row>
    <row r="22" spans="1:16">
      <c r="A22" s="12"/>
      <c r="B22" s="44">
        <v>536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26607979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26607979</v>
      </c>
      <c r="O22" s="47">
        <f t="shared" si="1"/>
        <v>500.6770096342014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357855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357855</v>
      </c>
      <c r="O23" s="47">
        <f t="shared" si="1"/>
        <v>6.7336858347132322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4789050</v>
      </c>
      <c r="E24" s="31">
        <f t="shared" si="6"/>
        <v>0</v>
      </c>
      <c r="F24" s="31">
        <f t="shared" si="6"/>
        <v>0</v>
      </c>
      <c r="G24" s="31">
        <f t="shared" si="6"/>
        <v>1615967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6405017</v>
      </c>
      <c r="O24" s="43">
        <f t="shared" si="1"/>
        <v>120.5219215715791</v>
      </c>
      <c r="P24" s="10"/>
    </row>
    <row r="25" spans="1:16">
      <c r="A25" s="12"/>
      <c r="B25" s="44">
        <v>541</v>
      </c>
      <c r="C25" s="20" t="s">
        <v>72</v>
      </c>
      <c r="D25" s="46">
        <v>4789050</v>
      </c>
      <c r="E25" s="46">
        <v>0</v>
      </c>
      <c r="F25" s="46">
        <v>0</v>
      </c>
      <c r="G25" s="46">
        <v>1615967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6405017</v>
      </c>
      <c r="O25" s="47">
        <f t="shared" si="1"/>
        <v>120.5219215715791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739662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739662</v>
      </c>
      <c r="O26" s="43">
        <f t="shared" si="1"/>
        <v>13.918071654373025</v>
      </c>
      <c r="P26" s="10"/>
    </row>
    <row r="27" spans="1:16">
      <c r="A27" s="13"/>
      <c r="B27" s="45">
        <v>559</v>
      </c>
      <c r="C27" s="21" t="s">
        <v>39</v>
      </c>
      <c r="D27" s="46">
        <v>739662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739662</v>
      </c>
      <c r="O27" s="47">
        <f t="shared" si="1"/>
        <v>13.918071654373025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0</v>
      </c>
      <c r="E28" s="31">
        <f t="shared" si="8"/>
        <v>36444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36444</v>
      </c>
      <c r="O28" s="43">
        <f t="shared" si="1"/>
        <v>0.68575944603341865</v>
      </c>
      <c r="P28" s="10"/>
    </row>
    <row r="29" spans="1:16">
      <c r="A29" s="12"/>
      <c r="B29" s="44">
        <v>564</v>
      </c>
      <c r="C29" s="20" t="s">
        <v>74</v>
      </c>
      <c r="D29" s="46">
        <v>0</v>
      </c>
      <c r="E29" s="46">
        <v>36444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36444</v>
      </c>
      <c r="O29" s="47">
        <f t="shared" si="1"/>
        <v>0.68575944603341865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SUM(D31:D32)</f>
        <v>7332026</v>
      </c>
      <c r="E30" s="31">
        <f t="shared" si="9"/>
        <v>0</v>
      </c>
      <c r="F30" s="31">
        <f t="shared" si="9"/>
        <v>0</v>
      </c>
      <c r="G30" s="31">
        <f t="shared" si="9"/>
        <v>3403473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10735499</v>
      </c>
      <c r="O30" s="43">
        <f t="shared" si="1"/>
        <v>202.00773370465151</v>
      </c>
      <c r="P30" s="9"/>
    </row>
    <row r="31" spans="1:16">
      <c r="A31" s="12"/>
      <c r="B31" s="44">
        <v>571</v>
      </c>
      <c r="C31" s="20" t="s">
        <v>45</v>
      </c>
      <c r="D31" s="46">
        <v>1988935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1988935</v>
      </c>
      <c r="O31" s="47">
        <f t="shared" si="1"/>
        <v>37.425391389432484</v>
      </c>
      <c r="P31" s="9"/>
    </row>
    <row r="32" spans="1:16">
      <c r="A32" s="12"/>
      <c r="B32" s="44">
        <v>572</v>
      </c>
      <c r="C32" s="20" t="s">
        <v>75</v>
      </c>
      <c r="D32" s="46">
        <v>5343091</v>
      </c>
      <c r="E32" s="46">
        <v>0</v>
      </c>
      <c r="F32" s="46">
        <v>0</v>
      </c>
      <c r="G32" s="46">
        <v>3403473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8746564</v>
      </c>
      <c r="O32" s="47">
        <f t="shared" si="1"/>
        <v>164.58234231521902</v>
      </c>
      <c r="P32" s="9"/>
    </row>
    <row r="33" spans="1:119" ht="15.75">
      <c r="A33" s="28" t="s">
        <v>76</v>
      </c>
      <c r="B33" s="29"/>
      <c r="C33" s="30"/>
      <c r="D33" s="31">
        <f t="shared" ref="D33:M33" si="10">SUM(D34:D35)</f>
        <v>2345994</v>
      </c>
      <c r="E33" s="31">
        <f t="shared" si="10"/>
        <v>2506186</v>
      </c>
      <c r="F33" s="31">
        <f t="shared" si="10"/>
        <v>0</v>
      </c>
      <c r="G33" s="31">
        <f t="shared" si="10"/>
        <v>125500</v>
      </c>
      <c r="H33" s="31">
        <f t="shared" si="10"/>
        <v>0</v>
      </c>
      <c r="I33" s="31">
        <f t="shared" si="10"/>
        <v>0</v>
      </c>
      <c r="J33" s="31">
        <f t="shared" si="10"/>
        <v>7718110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4"/>
        <v>12695790</v>
      </c>
      <c r="O33" s="43">
        <f t="shared" si="1"/>
        <v>238.89413668523258</v>
      </c>
      <c r="P33" s="9"/>
    </row>
    <row r="34" spans="1:119">
      <c r="A34" s="12"/>
      <c r="B34" s="44">
        <v>581</v>
      </c>
      <c r="C34" s="20" t="s">
        <v>77</v>
      </c>
      <c r="D34" s="46">
        <v>2345994</v>
      </c>
      <c r="E34" s="46">
        <v>2506186</v>
      </c>
      <c r="F34" s="46">
        <v>0</v>
      </c>
      <c r="G34" s="46">
        <v>125500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4977680</v>
      </c>
      <c r="O34" s="47">
        <f t="shared" si="1"/>
        <v>93.664007225651062</v>
      </c>
      <c r="P34" s="9"/>
    </row>
    <row r="35" spans="1:119" ht="15.75" thickBot="1">
      <c r="A35" s="12"/>
      <c r="B35" s="44">
        <v>590</v>
      </c>
      <c r="C35" s="20" t="s">
        <v>78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7718110</v>
      </c>
      <c r="K35" s="46">
        <v>0</v>
      </c>
      <c r="L35" s="46">
        <v>0</v>
      </c>
      <c r="M35" s="46">
        <v>0</v>
      </c>
      <c r="N35" s="46">
        <f t="shared" si="4"/>
        <v>7718110</v>
      </c>
      <c r="O35" s="47">
        <f t="shared" si="1"/>
        <v>145.23012945958152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1">SUM(D5,D14,D20,D24,D26,D28,D30,D33)</f>
        <v>58081811</v>
      </c>
      <c r="E36" s="15">
        <f t="shared" si="11"/>
        <v>2747078</v>
      </c>
      <c r="F36" s="15">
        <f t="shared" si="11"/>
        <v>998886</v>
      </c>
      <c r="G36" s="15">
        <f t="shared" si="11"/>
        <v>9077266</v>
      </c>
      <c r="H36" s="15">
        <f t="shared" si="11"/>
        <v>0</v>
      </c>
      <c r="I36" s="15">
        <f t="shared" si="11"/>
        <v>27869815</v>
      </c>
      <c r="J36" s="15">
        <f t="shared" si="11"/>
        <v>7718110</v>
      </c>
      <c r="K36" s="15">
        <f t="shared" si="11"/>
        <v>12165916</v>
      </c>
      <c r="L36" s="15">
        <f t="shared" si="11"/>
        <v>0</v>
      </c>
      <c r="M36" s="15">
        <f t="shared" si="11"/>
        <v>0</v>
      </c>
      <c r="N36" s="15">
        <f t="shared" si="4"/>
        <v>118658882</v>
      </c>
      <c r="O36" s="37">
        <f t="shared" si="1"/>
        <v>2232.7804079482162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90</v>
      </c>
      <c r="M38" s="163"/>
      <c r="N38" s="163"/>
      <c r="O38" s="41">
        <v>53144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6744219</v>
      </c>
      <c r="E5" s="26">
        <f t="shared" si="0"/>
        <v>77556</v>
      </c>
      <c r="F5" s="26">
        <f t="shared" si="0"/>
        <v>999208</v>
      </c>
      <c r="G5" s="26">
        <f t="shared" si="0"/>
        <v>3672155</v>
      </c>
      <c r="H5" s="26">
        <f t="shared" si="0"/>
        <v>0</v>
      </c>
      <c r="I5" s="26">
        <f t="shared" si="0"/>
        <v>1149831</v>
      </c>
      <c r="J5" s="26">
        <f t="shared" si="0"/>
        <v>0</v>
      </c>
      <c r="K5" s="26">
        <f t="shared" si="0"/>
        <v>12574371</v>
      </c>
      <c r="L5" s="26">
        <f t="shared" si="0"/>
        <v>0</v>
      </c>
      <c r="M5" s="26">
        <f t="shared" si="0"/>
        <v>0</v>
      </c>
      <c r="N5" s="27">
        <f>SUM(D5:M5)</f>
        <v>25217340</v>
      </c>
      <c r="O5" s="32">
        <f t="shared" ref="O5:O36" si="1">(N5/O$38)</f>
        <v>478.38939161117753</v>
      </c>
      <c r="P5" s="6"/>
    </row>
    <row r="6" spans="1:133">
      <c r="A6" s="12"/>
      <c r="B6" s="44">
        <v>511</v>
      </c>
      <c r="C6" s="20" t="s">
        <v>19</v>
      </c>
      <c r="D6" s="46">
        <v>413588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413588</v>
      </c>
      <c r="O6" s="47">
        <f t="shared" si="1"/>
        <v>7.8460341851156263</v>
      </c>
      <c r="P6" s="9"/>
    </row>
    <row r="7" spans="1:133">
      <c r="A7" s="12"/>
      <c r="B7" s="44">
        <v>512</v>
      </c>
      <c r="C7" s="20" t="s">
        <v>20</v>
      </c>
      <c r="D7" s="46">
        <v>902576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902576</v>
      </c>
      <c r="O7" s="47">
        <f t="shared" si="1"/>
        <v>17.122455561246753</v>
      </c>
      <c r="P7" s="9"/>
    </row>
    <row r="8" spans="1:133">
      <c r="A8" s="12"/>
      <c r="B8" s="44">
        <v>513</v>
      </c>
      <c r="C8" s="20" t="s">
        <v>21</v>
      </c>
      <c r="D8" s="46">
        <v>2899193</v>
      </c>
      <c r="E8" s="46">
        <v>0</v>
      </c>
      <c r="F8" s="46">
        <v>0</v>
      </c>
      <c r="G8" s="46">
        <v>0</v>
      </c>
      <c r="H8" s="46">
        <v>0</v>
      </c>
      <c r="I8" s="46">
        <v>1149831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4049024</v>
      </c>
      <c r="O8" s="47">
        <f t="shared" si="1"/>
        <v>76.812626866237935</v>
      </c>
      <c r="P8" s="9"/>
    </row>
    <row r="9" spans="1:133">
      <c r="A9" s="12"/>
      <c r="B9" s="44">
        <v>514</v>
      </c>
      <c r="C9" s="20" t="s">
        <v>22</v>
      </c>
      <c r="D9" s="46">
        <v>417309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417309</v>
      </c>
      <c r="O9" s="47">
        <f t="shared" si="1"/>
        <v>7.9166239826987654</v>
      </c>
      <c r="P9" s="9"/>
    </row>
    <row r="10" spans="1:133">
      <c r="A10" s="12"/>
      <c r="B10" s="44">
        <v>515</v>
      </c>
      <c r="C10" s="20" t="s">
        <v>23</v>
      </c>
      <c r="D10" s="46">
        <v>743065</v>
      </c>
      <c r="E10" s="46">
        <v>77556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820621</v>
      </c>
      <c r="O10" s="47">
        <f t="shared" si="1"/>
        <v>15.567715743744428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999208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999208</v>
      </c>
      <c r="O11" s="47">
        <f t="shared" si="1"/>
        <v>18.955627644034678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12574371</v>
      </c>
      <c r="L12" s="46">
        <v>0</v>
      </c>
      <c r="M12" s="46">
        <v>0</v>
      </c>
      <c r="N12" s="46">
        <f t="shared" si="2"/>
        <v>12574371</v>
      </c>
      <c r="O12" s="47">
        <f t="shared" si="1"/>
        <v>238.54402139889592</v>
      </c>
      <c r="P12" s="9"/>
    </row>
    <row r="13" spans="1:133">
      <c r="A13" s="12"/>
      <c r="B13" s="44">
        <v>519</v>
      </c>
      <c r="C13" s="20" t="s">
        <v>68</v>
      </c>
      <c r="D13" s="46">
        <v>1368488</v>
      </c>
      <c r="E13" s="46">
        <v>0</v>
      </c>
      <c r="F13" s="46">
        <v>0</v>
      </c>
      <c r="G13" s="46">
        <v>3672155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5040643</v>
      </c>
      <c r="O13" s="47">
        <f t="shared" si="1"/>
        <v>95.62428622920342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27485308</v>
      </c>
      <c r="E14" s="31">
        <f t="shared" si="3"/>
        <v>36216</v>
      </c>
      <c r="F14" s="31">
        <f t="shared" si="3"/>
        <v>0</v>
      </c>
      <c r="G14" s="31">
        <f t="shared" si="3"/>
        <v>1170869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28692393</v>
      </c>
      <c r="O14" s="43">
        <f t="shared" si="1"/>
        <v>544.31341414831252</v>
      </c>
      <c r="P14" s="10"/>
    </row>
    <row r="15" spans="1:133">
      <c r="A15" s="12"/>
      <c r="B15" s="44">
        <v>521</v>
      </c>
      <c r="C15" s="20" t="s">
        <v>28</v>
      </c>
      <c r="D15" s="46">
        <v>14946712</v>
      </c>
      <c r="E15" s="46">
        <v>36216</v>
      </c>
      <c r="F15" s="46">
        <v>0</v>
      </c>
      <c r="G15" s="46">
        <v>66729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15049657</v>
      </c>
      <c r="O15" s="47">
        <f t="shared" si="1"/>
        <v>285.50181169730428</v>
      </c>
      <c r="P15" s="9"/>
    </row>
    <row r="16" spans="1:133">
      <c r="A16" s="12"/>
      <c r="B16" s="44">
        <v>522</v>
      </c>
      <c r="C16" s="20" t="s">
        <v>29</v>
      </c>
      <c r="D16" s="46">
        <v>7821775</v>
      </c>
      <c r="E16" s="46">
        <v>0</v>
      </c>
      <c r="F16" s="46">
        <v>0</v>
      </c>
      <c r="G16" s="46">
        <v>1104140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8925915</v>
      </c>
      <c r="O16" s="47">
        <f t="shared" si="1"/>
        <v>169.33043082351602</v>
      </c>
      <c r="P16" s="9"/>
    </row>
    <row r="17" spans="1:16">
      <c r="A17" s="12"/>
      <c r="B17" s="44">
        <v>524</v>
      </c>
      <c r="C17" s="20" t="s">
        <v>30</v>
      </c>
      <c r="D17" s="46">
        <v>1355729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1355729</v>
      </c>
      <c r="O17" s="47">
        <f t="shared" si="1"/>
        <v>25.719063608597498</v>
      </c>
      <c r="P17" s="9"/>
    </row>
    <row r="18" spans="1:16">
      <c r="A18" s="12"/>
      <c r="B18" s="44">
        <v>525</v>
      </c>
      <c r="C18" s="20" t="s">
        <v>87</v>
      </c>
      <c r="D18" s="46">
        <v>99147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99147</v>
      </c>
      <c r="O18" s="47">
        <f t="shared" si="1"/>
        <v>1.8808832735757783</v>
      </c>
      <c r="P18" s="9"/>
    </row>
    <row r="19" spans="1:16">
      <c r="A19" s="12"/>
      <c r="B19" s="44">
        <v>526</v>
      </c>
      <c r="C19" s="20" t="s">
        <v>31</v>
      </c>
      <c r="D19" s="46">
        <v>3261945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3261945</v>
      </c>
      <c r="O19" s="47">
        <f t="shared" si="1"/>
        <v>61.881224745318988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SUM(D21:D23)</f>
        <v>6110210</v>
      </c>
      <c r="E20" s="31">
        <f t="shared" si="5"/>
        <v>0</v>
      </c>
      <c r="F20" s="31">
        <f t="shared" si="5"/>
        <v>0</v>
      </c>
      <c r="G20" s="31">
        <f t="shared" si="5"/>
        <v>690278</v>
      </c>
      <c r="H20" s="31">
        <f t="shared" si="5"/>
        <v>0</v>
      </c>
      <c r="I20" s="31">
        <f t="shared" si="5"/>
        <v>24224640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31025128</v>
      </c>
      <c r="O20" s="43">
        <f t="shared" si="1"/>
        <v>588.56691897634357</v>
      </c>
      <c r="P20" s="10"/>
    </row>
    <row r="21" spans="1:16">
      <c r="A21" s="12"/>
      <c r="B21" s="44">
        <v>534</v>
      </c>
      <c r="C21" s="20" t="s">
        <v>69</v>
      </c>
      <c r="D21" s="46">
        <v>6110210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6110210</v>
      </c>
      <c r="O21" s="47">
        <f t="shared" si="1"/>
        <v>115.91467000550149</v>
      </c>
      <c r="P21" s="9"/>
    </row>
    <row r="22" spans="1:16">
      <c r="A22" s="12"/>
      <c r="B22" s="44">
        <v>536</v>
      </c>
      <c r="C22" s="20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24224640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24224640</v>
      </c>
      <c r="O22" s="47">
        <f t="shared" si="1"/>
        <v>459.55722497296682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690278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690278</v>
      </c>
      <c r="O23" s="47">
        <f t="shared" si="1"/>
        <v>13.095023997875288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4590425</v>
      </c>
      <c r="E24" s="31">
        <f t="shared" si="6"/>
        <v>0</v>
      </c>
      <c r="F24" s="31">
        <f t="shared" si="6"/>
        <v>0</v>
      </c>
      <c r="G24" s="31">
        <f t="shared" si="6"/>
        <v>2135512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6725937</v>
      </c>
      <c r="O24" s="43">
        <f t="shared" si="1"/>
        <v>127.5954128962495</v>
      </c>
      <c r="P24" s="10"/>
    </row>
    <row r="25" spans="1:16">
      <c r="A25" s="12"/>
      <c r="B25" s="44">
        <v>541</v>
      </c>
      <c r="C25" s="20" t="s">
        <v>72</v>
      </c>
      <c r="D25" s="46">
        <v>4590425</v>
      </c>
      <c r="E25" s="46">
        <v>0</v>
      </c>
      <c r="F25" s="46">
        <v>0</v>
      </c>
      <c r="G25" s="46">
        <v>2135512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6725937</v>
      </c>
      <c r="O25" s="47">
        <f t="shared" si="1"/>
        <v>127.5954128962495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747709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747709</v>
      </c>
      <c r="O26" s="43">
        <f t="shared" si="1"/>
        <v>14.18452753590196</v>
      </c>
      <c r="P26" s="10"/>
    </row>
    <row r="27" spans="1:16">
      <c r="A27" s="13"/>
      <c r="B27" s="45">
        <v>559</v>
      </c>
      <c r="C27" s="21" t="s">
        <v>39</v>
      </c>
      <c r="D27" s="46">
        <v>747709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747709</v>
      </c>
      <c r="O27" s="47">
        <f t="shared" si="1"/>
        <v>14.18452753590196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0</v>
      </c>
      <c r="E28" s="31">
        <f t="shared" si="8"/>
        <v>33768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33768</v>
      </c>
      <c r="O28" s="43">
        <f t="shared" si="1"/>
        <v>0.64060099026805528</v>
      </c>
      <c r="P28" s="10"/>
    </row>
    <row r="29" spans="1:16">
      <c r="A29" s="12"/>
      <c r="B29" s="44">
        <v>564</v>
      </c>
      <c r="C29" s="20" t="s">
        <v>74</v>
      </c>
      <c r="D29" s="46">
        <v>0</v>
      </c>
      <c r="E29" s="46">
        <v>33768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33768</v>
      </c>
      <c r="O29" s="47">
        <f t="shared" si="1"/>
        <v>0.64060099026805528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SUM(D31:D32)</f>
        <v>6883335</v>
      </c>
      <c r="E30" s="31">
        <f t="shared" si="9"/>
        <v>0</v>
      </c>
      <c r="F30" s="31">
        <f t="shared" si="9"/>
        <v>0</v>
      </c>
      <c r="G30" s="31">
        <f t="shared" si="9"/>
        <v>1046049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7929384</v>
      </c>
      <c r="O30" s="43">
        <f t="shared" si="1"/>
        <v>150.42558761595811</v>
      </c>
      <c r="P30" s="9"/>
    </row>
    <row r="31" spans="1:16">
      <c r="A31" s="12"/>
      <c r="B31" s="44">
        <v>571</v>
      </c>
      <c r="C31" s="20" t="s">
        <v>45</v>
      </c>
      <c r="D31" s="46">
        <v>1999645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1999645</v>
      </c>
      <c r="O31" s="47">
        <f t="shared" si="1"/>
        <v>37.934570219869862</v>
      </c>
      <c r="P31" s="9"/>
    </row>
    <row r="32" spans="1:16">
      <c r="A32" s="12"/>
      <c r="B32" s="44">
        <v>572</v>
      </c>
      <c r="C32" s="20" t="s">
        <v>75</v>
      </c>
      <c r="D32" s="46">
        <v>4883690</v>
      </c>
      <c r="E32" s="46">
        <v>0</v>
      </c>
      <c r="F32" s="46">
        <v>0</v>
      </c>
      <c r="G32" s="46">
        <v>1046049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5929739</v>
      </c>
      <c r="O32" s="47">
        <f t="shared" si="1"/>
        <v>112.49101739608825</v>
      </c>
      <c r="P32" s="9"/>
    </row>
    <row r="33" spans="1:119" ht="15.75">
      <c r="A33" s="28" t="s">
        <v>76</v>
      </c>
      <c r="B33" s="29"/>
      <c r="C33" s="30"/>
      <c r="D33" s="31">
        <f t="shared" ref="D33:M33" si="10">SUM(D34:D35)</f>
        <v>2188452</v>
      </c>
      <c r="E33" s="31">
        <f t="shared" si="10"/>
        <v>2303197</v>
      </c>
      <c r="F33" s="31">
        <f t="shared" si="10"/>
        <v>0</v>
      </c>
      <c r="G33" s="31">
        <f t="shared" si="10"/>
        <v>1437054</v>
      </c>
      <c r="H33" s="31">
        <f t="shared" si="10"/>
        <v>0</v>
      </c>
      <c r="I33" s="31">
        <f t="shared" si="10"/>
        <v>0</v>
      </c>
      <c r="J33" s="31">
        <f t="shared" si="10"/>
        <v>6911492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4"/>
        <v>12840195</v>
      </c>
      <c r="O33" s="43">
        <f t="shared" si="1"/>
        <v>243.58687610266918</v>
      </c>
      <c r="P33" s="9"/>
    </row>
    <row r="34" spans="1:119">
      <c r="A34" s="12"/>
      <c r="B34" s="44">
        <v>581</v>
      </c>
      <c r="C34" s="20" t="s">
        <v>77</v>
      </c>
      <c r="D34" s="46">
        <v>2188452</v>
      </c>
      <c r="E34" s="46">
        <v>2303197</v>
      </c>
      <c r="F34" s="46">
        <v>0</v>
      </c>
      <c r="G34" s="46">
        <v>1437054</v>
      </c>
      <c r="H34" s="46">
        <v>0</v>
      </c>
      <c r="I34" s="46">
        <v>0</v>
      </c>
      <c r="J34" s="46">
        <v>7569</v>
      </c>
      <c r="K34" s="46">
        <v>0</v>
      </c>
      <c r="L34" s="46">
        <v>0</v>
      </c>
      <c r="M34" s="46">
        <v>0</v>
      </c>
      <c r="N34" s="46">
        <f t="shared" si="4"/>
        <v>5936272</v>
      </c>
      <c r="O34" s="47">
        <f t="shared" si="1"/>
        <v>112.61495266822226</v>
      </c>
      <c r="P34" s="9"/>
    </row>
    <row r="35" spans="1:119" ht="15.75" thickBot="1">
      <c r="A35" s="12"/>
      <c r="B35" s="44">
        <v>590</v>
      </c>
      <c r="C35" s="20" t="s">
        <v>78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6903923</v>
      </c>
      <c r="K35" s="46">
        <v>0</v>
      </c>
      <c r="L35" s="46">
        <v>0</v>
      </c>
      <c r="M35" s="46">
        <v>0</v>
      </c>
      <c r="N35" s="46">
        <f t="shared" si="4"/>
        <v>6903923</v>
      </c>
      <c r="O35" s="47">
        <f t="shared" si="1"/>
        <v>130.97192343444692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1">SUM(D5,D14,D20,D24,D26,D28,D30,D33)</f>
        <v>54749658</v>
      </c>
      <c r="E36" s="15">
        <f t="shared" si="11"/>
        <v>2450737</v>
      </c>
      <c r="F36" s="15">
        <f t="shared" si="11"/>
        <v>999208</v>
      </c>
      <c r="G36" s="15">
        <f t="shared" si="11"/>
        <v>10151917</v>
      </c>
      <c r="H36" s="15">
        <f t="shared" si="11"/>
        <v>0</v>
      </c>
      <c r="I36" s="15">
        <f t="shared" si="11"/>
        <v>25374471</v>
      </c>
      <c r="J36" s="15">
        <f t="shared" si="11"/>
        <v>6911492</v>
      </c>
      <c r="K36" s="15">
        <f t="shared" si="11"/>
        <v>12574371</v>
      </c>
      <c r="L36" s="15">
        <f t="shared" si="11"/>
        <v>0</v>
      </c>
      <c r="M36" s="15">
        <f t="shared" si="11"/>
        <v>0</v>
      </c>
      <c r="N36" s="15">
        <f t="shared" si="4"/>
        <v>113211854</v>
      </c>
      <c r="O36" s="37">
        <f t="shared" si="1"/>
        <v>2147.7027298768803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88</v>
      </c>
      <c r="M38" s="163"/>
      <c r="N38" s="163"/>
      <c r="O38" s="41">
        <v>52713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7170157</v>
      </c>
      <c r="E5" s="26">
        <f t="shared" si="0"/>
        <v>146617</v>
      </c>
      <c r="F5" s="26">
        <f t="shared" si="0"/>
        <v>996086</v>
      </c>
      <c r="G5" s="26">
        <f t="shared" si="0"/>
        <v>557595</v>
      </c>
      <c r="H5" s="26">
        <f t="shared" si="0"/>
        <v>0</v>
      </c>
      <c r="I5" s="26">
        <f t="shared" si="0"/>
        <v>1149758</v>
      </c>
      <c r="J5" s="26">
        <f t="shared" si="0"/>
        <v>0</v>
      </c>
      <c r="K5" s="26">
        <f t="shared" si="0"/>
        <v>10883814</v>
      </c>
      <c r="L5" s="26">
        <f t="shared" si="0"/>
        <v>0</v>
      </c>
      <c r="M5" s="26">
        <f t="shared" si="0"/>
        <v>0</v>
      </c>
      <c r="N5" s="27">
        <f>SUM(D5:M5)</f>
        <v>20904027</v>
      </c>
      <c r="O5" s="32">
        <f t="shared" ref="O5:O35" si="1">(N5/O$37)</f>
        <v>398.19469683981941</v>
      </c>
      <c r="P5" s="6"/>
    </row>
    <row r="6" spans="1:133">
      <c r="A6" s="12"/>
      <c r="B6" s="44">
        <v>511</v>
      </c>
      <c r="C6" s="20" t="s">
        <v>19</v>
      </c>
      <c r="D6" s="46">
        <v>397758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397758</v>
      </c>
      <c r="O6" s="47">
        <f t="shared" si="1"/>
        <v>7.5767758157609002</v>
      </c>
      <c r="P6" s="9"/>
    </row>
    <row r="7" spans="1:133">
      <c r="A7" s="12"/>
      <c r="B7" s="44">
        <v>512</v>
      </c>
      <c r="C7" s="20" t="s">
        <v>20</v>
      </c>
      <c r="D7" s="46">
        <v>968714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968714</v>
      </c>
      <c r="O7" s="47">
        <f t="shared" si="1"/>
        <v>18.452749680934147</v>
      </c>
      <c r="P7" s="9"/>
    </row>
    <row r="8" spans="1:133">
      <c r="A8" s="12"/>
      <c r="B8" s="44">
        <v>513</v>
      </c>
      <c r="C8" s="20" t="s">
        <v>21</v>
      </c>
      <c r="D8" s="46">
        <v>3196281</v>
      </c>
      <c r="E8" s="46">
        <v>0</v>
      </c>
      <c r="F8" s="46">
        <v>0</v>
      </c>
      <c r="G8" s="46">
        <v>0</v>
      </c>
      <c r="H8" s="46">
        <v>0</v>
      </c>
      <c r="I8" s="46">
        <v>1149758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4346039</v>
      </c>
      <c r="O8" s="47">
        <f t="shared" si="1"/>
        <v>82.78642589100329</v>
      </c>
      <c r="P8" s="9"/>
    </row>
    <row r="9" spans="1:133">
      <c r="A9" s="12"/>
      <c r="B9" s="44">
        <v>514</v>
      </c>
      <c r="C9" s="20" t="s">
        <v>22</v>
      </c>
      <c r="D9" s="46">
        <v>421470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421470</v>
      </c>
      <c r="O9" s="47">
        <f t="shared" si="1"/>
        <v>8.0284587690725182</v>
      </c>
      <c r="P9" s="9"/>
    </row>
    <row r="10" spans="1:133">
      <c r="A10" s="12"/>
      <c r="B10" s="44">
        <v>515</v>
      </c>
      <c r="C10" s="20" t="s">
        <v>23</v>
      </c>
      <c r="D10" s="46">
        <v>781275</v>
      </c>
      <c r="E10" s="46">
        <v>146617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927892</v>
      </c>
      <c r="O10" s="47">
        <f t="shared" si="1"/>
        <v>17.675143341524279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996086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996086</v>
      </c>
      <c r="O11" s="47">
        <f t="shared" si="1"/>
        <v>18.974150903861172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10883814</v>
      </c>
      <c r="L12" s="46">
        <v>0</v>
      </c>
      <c r="M12" s="46">
        <v>0</v>
      </c>
      <c r="N12" s="46">
        <f t="shared" si="2"/>
        <v>10883814</v>
      </c>
      <c r="O12" s="47">
        <f t="shared" si="1"/>
        <v>207.32258986227785</v>
      </c>
      <c r="P12" s="9"/>
    </row>
    <row r="13" spans="1:133">
      <c r="A13" s="12"/>
      <c r="B13" s="44">
        <v>519</v>
      </c>
      <c r="C13" s="20" t="s">
        <v>68</v>
      </c>
      <c r="D13" s="46">
        <v>1404659</v>
      </c>
      <c r="E13" s="46">
        <v>0</v>
      </c>
      <c r="F13" s="46">
        <v>0</v>
      </c>
      <c r="G13" s="46">
        <v>557595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1962254</v>
      </c>
      <c r="O13" s="47">
        <f t="shared" si="1"/>
        <v>37.378402575385259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26666465</v>
      </c>
      <c r="E14" s="31">
        <f t="shared" si="3"/>
        <v>41252</v>
      </c>
      <c r="F14" s="31">
        <f t="shared" si="3"/>
        <v>0</v>
      </c>
      <c r="G14" s="31">
        <f t="shared" si="3"/>
        <v>59795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26767512</v>
      </c>
      <c r="O14" s="43">
        <f t="shared" si="1"/>
        <v>509.88650780044571</v>
      </c>
      <c r="P14" s="10"/>
    </row>
    <row r="15" spans="1:133">
      <c r="A15" s="12"/>
      <c r="B15" s="44">
        <v>521</v>
      </c>
      <c r="C15" s="20" t="s">
        <v>28</v>
      </c>
      <c r="D15" s="46">
        <v>14387005</v>
      </c>
      <c r="E15" s="46">
        <v>41252</v>
      </c>
      <c r="F15" s="46">
        <v>0</v>
      </c>
      <c r="G15" s="46">
        <v>59795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14488052</v>
      </c>
      <c r="O15" s="47">
        <f t="shared" si="1"/>
        <v>275.97866544754936</v>
      </c>
      <c r="P15" s="9"/>
    </row>
    <row r="16" spans="1:133">
      <c r="A16" s="12"/>
      <c r="B16" s="44">
        <v>522</v>
      </c>
      <c r="C16" s="20" t="s">
        <v>29</v>
      </c>
      <c r="D16" s="46">
        <v>7618606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7618606</v>
      </c>
      <c r="O16" s="47">
        <f t="shared" si="1"/>
        <v>145.12459759605312</v>
      </c>
      <c r="P16" s="9"/>
    </row>
    <row r="17" spans="1:16">
      <c r="A17" s="12"/>
      <c r="B17" s="44">
        <v>524</v>
      </c>
      <c r="C17" s="20" t="s">
        <v>30</v>
      </c>
      <c r="D17" s="46">
        <v>1401762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1401762</v>
      </c>
      <c r="O17" s="47">
        <f t="shared" si="1"/>
        <v>26.701754385964911</v>
      </c>
      <c r="P17" s="9"/>
    </row>
    <row r="18" spans="1:16">
      <c r="A18" s="12"/>
      <c r="B18" s="44">
        <v>526</v>
      </c>
      <c r="C18" s="20" t="s">
        <v>31</v>
      </c>
      <c r="D18" s="46">
        <v>3259092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3259092</v>
      </c>
      <c r="O18" s="47">
        <f t="shared" si="1"/>
        <v>62.081490370878335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5786186</v>
      </c>
      <c r="E19" s="31">
        <f t="shared" si="5"/>
        <v>0</v>
      </c>
      <c r="F19" s="31">
        <f t="shared" si="5"/>
        <v>0</v>
      </c>
      <c r="G19" s="31">
        <f t="shared" si="5"/>
        <v>3864893</v>
      </c>
      <c r="H19" s="31">
        <f t="shared" si="5"/>
        <v>0</v>
      </c>
      <c r="I19" s="31">
        <f t="shared" si="5"/>
        <v>24883875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34534954</v>
      </c>
      <c r="O19" s="43">
        <f t="shared" si="1"/>
        <v>657.84623883269524</v>
      </c>
      <c r="P19" s="10"/>
    </row>
    <row r="20" spans="1:16">
      <c r="A20" s="12"/>
      <c r="B20" s="44">
        <v>534</v>
      </c>
      <c r="C20" s="20" t="s">
        <v>69</v>
      </c>
      <c r="D20" s="46">
        <v>5786186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5786186</v>
      </c>
      <c r="O20" s="47">
        <f t="shared" si="1"/>
        <v>110.21936491609044</v>
      </c>
      <c r="P20" s="9"/>
    </row>
    <row r="21" spans="1:16">
      <c r="A21" s="12"/>
      <c r="B21" s="44">
        <v>536</v>
      </c>
      <c r="C21" s="20" t="s">
        <v>70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24883875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24883875</v>
      </c>
      <c r="O21" s="47">
        <f t="shared" si="1"/>
        <v>474.00565746614092</v>
      </c>
      <c r="P21" s="9"/>
    </row>
    <row r="22" spans="1:16">
      <c r="A22" s="12"/>
      <c r="B22" s="44">
        <v>538</v>
      </c>
      <c r="C22" s="20" t="s">
        <v>71</v>
      </c>
      <c r="D22" s="46">
        <v>0</v>
      </c>
      <c r="E22" s="46">
        <v>0</v>
      </c>
      <c r="F22" s="46">
        <v>0</v>
      </c>
      <c r="G22" s="46">
        <v>3864893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3864893</v>
      </c>
      <c r="O22" s="47">
        <f t="shared" si="1"/>
        <v>73.621216450463834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4504834</v>
      </c>
      <c r="E23" s="31">
        <f t="shared" si="6"/>
        <v>0</v>
      </c>
      <c r="F23" s="31">
        <f t="shared" si="6"/>
        <v>0</v>
      </c>
      <c r="G23" s="31">
        <f t="shared" si="6"/>
        <v>964076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5468910</v>
      </c>
      <c r="O23" s="43">
        <f t="shared" si="1"/>
        <v>104.17566718098178</v>
      </c>
      <c r="P23" s="10"/>
    </row>
    <row r="24" spans="1:16">
      <c r="A24" s="12"/>
      <c r="B24" s="44">
        <v>541</v>
      </c>
      <c r="C24" s="20" t="s">
        <v>72</v>
      </c>
      <c r="D24" s="46">
        <v>4504834</v>
      </c>
      <c r="E24" s="46">
        <v>0</v>
      </c>
      <c r="F24" s="46">
        <v>0</v>
      </c>
      <c r="G24" s="46">
        <v>964076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5468910</v>
      </c>
      <c r="O24" s="47">
        <f t="shared" si="1"/>
        <v>104.17566718098178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SUM(D26:D26)</f>
        <v>782622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782622</v>
      </c>
      <c r="O25" s="43">
        <f t="shared" si="1"/>
        <v>14.907937596434081</v>
      </c>
      <c r="P25" s="10"/>
    </row>
    <row r="26" spans="1:16">
      <c r="A26" s="13"/>
      <c r="B26" s="45">
        <v>559</v>
      </c>
      <c r="C26" s="21" t="s">
        <v>39</v>
      </c>
      <c r="D26" s="46">
        <v>782622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782622</v>
      </c>
      <c r="O26" s="47">
        <f t="shared" si="1"/>
        <v>14.907937596434081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18065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18065</v>
      </c>
      <c r="O27" s="43">
        <f t="shared" si="1"/>
        <v>0.34411490180391263</v>
      </c>
      <c r="P27" s="10"/>
    </row>
    <row r="28" spans="1:16">
      <c r="A28" s="12"/>
      <c r="B28" s="44">
        <v>564</v>
      </c>
      <c r="C28" s="20" t="s">
        <v>74</v>
      </c>
      <c r="D28" s="46">
        <v>0</v>
      </c>
      <c r="E28" s="46">
        <v>18065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18065</v>
      </c>
      <c r="O28" s="47">
        <f t="shared" si="1"/>
        <v>0.34411490180391263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SUM(D30:D31)</f>
        <v>6954558</v>
      </c>
      <c r="E29" s="31">
        <f t="shared" si="9"/>
        <v>0</v>
      </c>
      <c r="F29" s="31">
        <f t="shared" si="9"/>
        <v>0</v>
      </c>
      <c r="G29" s="31">
        <f t="shared" si="9"/>
        <v>770353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7724911</v>
      </c>
      <c r="O29" s="43">
        <f t="shared" si="1"/>
        <v>147.14957045164485</v>
      </c>
      <c r="P29" s="9"/>
    </row>
    <row r="30" spans="1:16">
      <c r="A30" s="12"/>
      <c r="B30" s="44">
        <v>571</v>
      </c>
      <c r="C30" s="20" t="s">
        <v>45</v>
      </c>
      <c r="D30" s="46">
        <v>2091980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2091980</v>
      </c>
      <c r="O30" s="47">
        <f t="shared" si="1"/>
        <v>39.849515210392973</v>
      </c>
      <c r="P30" s="9"/>
    </row>
    <row r="31" spans="1:16">
      <c r="A31" s="12"/>
      <c r="B31" s="44">
        <v>572</v>
      </c>
      <c r="C31" s="20" t="s">
        <v>75</v>
      </c>
      <c r="D31" s="46">
        <v>4862578</v>
      </c>
      <c r="E31" s="46">
        <v>0</v>
      </c>
      <c r="F31" s="46">
        <v>0</v>
      </c>
      <c r="G31" s="46">
        <v>770353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5632931</v>
      </c>
      <c r="O31" s="47">
        <f t="shared" si="1"/>
        <v>107.30005524125188</v>
      </c>
      <c r="P31" s="9"/>
    </row>
    <row r="32" spans="1:16" ht="15.75">
      <c r="A32" s="28" t="s">
        <v>76</v>
      </c>
      <c r="B32" s="29"/>
      <c r="C32" s="30"/>
      <c r="D32" s="31">
        <f t="shared" ref="D32:M32" si="10">SUM(D33:D34)</f>
        <v>2040589</v>
      </c>
      <c r="E32" s="31">
        <f t="shared" si="10"/>
        <v>1845225</v>
      </c>
      <c r="F32" s="31">
        <f t="shared" si="10"/>
        <v>0</v>
      </c>
      <c r="G32" s="31">
        <f t="shared" si="10"/>
        <v>707528</v>
      </c>
      <c r="H32" s="31">
        <f t="shared" si="10"/>
        <v>0</v>
      </c>
      <c r="I32" s="31">
        <f t="shared" si="10"/>
        <v>0</v>
      </c>
      <c r="J32" s="31">
        <f t="shared" si="10"/>
        <v>9174412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4"/>
        <v>13767754</v>
      </c>
      <c r="O32" s="43">
        <f t="shared" si="1"/>
        <v>262.2579195001619</v>
      </c>
      <c r="P32" s="9"/>
    </row>
    <row r="33" spans="1:119">
      <c r="A33" s="12"/>
      <c r="B33" s="44">
        <v>581</v>
      </c>
      <c r="C33" s="20" t="s">
        <v>77</v>
      </c>
      <c r="D33" s="46">
        <v>2040589</v>
      </c>
      <c r="E33" s="46">
        <v>1845225</v>
      </c>
      <c r="F33" s="46">
        <v>0</v>
      </c>
      <c r="G33" s="46">
        <v>707528</v>
      </c>
      <c r="H33" s="46">
        <v>0</v>
      </c>
      <c r="I33" s="46">
        <v>0</v>
      </c>
      <c r="J33" s="46">
        <v>400000</v>
      </c>
      <c r="K33" s="46">
        <v>0</v>
      </c>
      <c r="L33" s="46">
        <v>0</v>
      </c>
      <c r="M33" s="46">
        <v>0</v>
      </c>
      <c r="N33" s="46">
        <f t="shared" si="4"/>
        <v>4993342</v>
      </c>
      <c r="O33" s="47">
        <f t="shared" si="1"/>
        <v>95.116711431129403</v>
      </c>
      <c r="P33" s="9"/>
    </row>
    <row r="34" spans="1:119" ht="15.75" thickBot="1">
      <c r="A34" s="12"/>
      <c r="B34" s="44">
        <v>590</v>
      </c>
      <c r="C34" s="20" t="s">
        <v>78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8774412</v>
      </c>
      <c r="K34" s="46">
        <v>0</v>
      </c>
      <c r="L34" s="46">
        <v>0</v>
      </c>
      <c r="M34" s="46">
        <v>0</v>
      </c>
      <c r="N34" s="46">
        <f t="shared" si="4"/>
        <v>8774412</v>
      </c>
      <c r="O34" s="47">
        <f t="shared" si="1"/>
        <v>167.14120806903253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1">SUM(D5,D14,D19,D23,D25,D27,D29,D32)</f>
        <v>53905411</v>
      </c>
      <c r="E35" s="15">
        <f t="shared" si="11"/>
        <v>2051159</v>
      </c>
      <c r="F35" s="15">
        <f t="shared" si="11"/>
        <v>996086</v>
      </c>
      <c r="G35" s="15">
        <f t="shared" si="11"/>
        <v>6924240</v>
      </c>
      <c r="H35" s="15">
        <f t="shared" si="11"/>
        <v>0</v>
      </c>
      <c r="I35" s="15">
        <f t="shared" si="11"/>
        <v>26033633</v>
      </c>
      <c r="J35" s="15">
        <f t="shared" si="11"/>
        <v>9174412</v>
      </c>
      <c r="K35" s="15">
        <f t="shared" si="11"/>
        <v>10883814</v>
      </c>
      <c r="L35" s="15">
        <f t="shared" si="11"/>
        <v>0</v>
      </c>
      <c r="M35" s="15">
        <f t="shared" si="11"/>
        <v>0</v>
      </c>
      <c r="N35" s="15">
        <f t="shared" si="4"/>
        <v>109968755</v>
      </c>
      <c r="O35" s="37">
        <f t="shared" si="1"/>
        <v>2094.7626531039868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85</v>
      </c>
      <c r="M37" s="163"/>
      <c r="N37" s="163"/>
      <c r="O37" s="41">
        <v>52497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58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6992613</v>
      </c>
      <c r="E5" s="26">
        <f t="shared" si="0"/>
        <v>135971</v>
      </c>
      <c r="F5" s="26">
        <f t="shared" si="0"/>
        <v>996617</v>
      </c>
      <c r="G5" s="26">
        <f t="shared" si="0"/>
        <v>3117642</v>
      </c>
      <c r="H5" s="26">
        <f t="shared" si="0"/>
        <v>0</v>
      </c>
      <c r="I5" s="26">
        <f t="shared" si="0"/>
        <v>1002941</v>
      </c>
      <c r="J5" s="26">
        <f t="shared" si="0"/>
        <v>0</v>
      </c>
      <c r="K5" s="26">
        <f t="shared" si="0"/>
        <v>11114284</v>
      </c>
      <c r="L5" s="26">
        <f t="shared" si="0"/>
        <v>0</v>
      </c>
      <c r="M5" s="26">
        <f t="shared" si="0"/>
        <v>0</v>
      </c>
      <c r="N5" s="27">
        <f>SUM(D5:M5)</f>
        <v>23360068</v>
      </c>
      <c r="O5" s="32">
        <f t="shared" ref="O5:O35" si="1">(N5/O$37)</f>
        <v>451.05363969878357</v>
      </c>
      <c r="P5" s="6"/>
    </row>
    <row r="6" spans="1:133">
      <c r="A6" s="12"/>
      <c r="B6" s="44">
        <v>511</v>
      </c>
      <c r="C6" s="20" t="s">
        <v>19</v>
      </c>
      <c r="D6" s="46">
        <v>382722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382722</v>
      </c>
      <c r="O6" s="47">
        <f t="shared" si="1"/>
        <v>7.38988221664414</v>
      </c>
      <c r="P6" s="9"/>
    </row>
    <row r="7" spans="1:133">
      <c r="A7" s="12"/>
      <c r="B7" s="44">
        <v>512</v>
      </c>
      <c r="C7" s="20" t="s">
        <v>20</v>
      </c>
      <c r="D7" s="46">
        <v>954189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954189</v>
      </c>
      <c r="O7" s="47">
        <f t="shared" si="1"/>
        <v>18.424193859818498</v>
      </c>
      <c r="P7" s="9"/>
    </row>
    <row r="8" spans="1:133">
      <c r="A8" s="12"/>
      <c r="B8" s="44">
        <v>513</v>
      </c>
      <c r="C8" s="20" t="s">
        <v>21</v>
      </c>
      <c r="D8" s="46">
        <v>3252133</v>
      </c>
      <c r="E8" s="46">
        <v>0</v>
      </c>
      <c r="F8" s="46">
        <v>0</v>
      </c>
      <c r="G8" s="46">
        <v>0</v>
      </c>
      <c r="H8" s="46">
        <v>0</v>
      </c>
      <c r="I8" s="46">
        <v>1002941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4255074</v>
      </c>
      <c r="O8" s="47">
        <f t="shared" si="1"/>
        <v>82.160146746476158</v>
      </c>
      <c r="P8" s="9"/>
    </row>
    <row r="9" spans="1:133">
      <c r="A9" s="12"/>
      <c r="B9" s="44">
        <v>514</v>
      </c>
      <c r="C9" s="20" t="s">
        <v>22</v>
      </c>
      <c r="D9" s="46">
        <v>329681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329681</v>
      </c>
      <c r="O9" s="47">
        <f t="shared" si="1"/>
        <v>6.365726974319367</v>
      </c>
      <c r="P9" s="9"/>
    </row>
    <row r="10" spans="1:133">
      <c r="A10" s="12"/>
      <c r="B10" s="44">
        <v>515</v>
      </c>
      <c r="C10" s="20" t="s">
        <v>23</v>
      </c>
      <c r="D10" s="46">
        <v>759804</v>
      </c>
      <c r="E10" s="46">
        <v>135971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895775</v>
      </c>
      <c r="O10" s="47">
        <f t="shared" si="1"/>
        <v>17.296292720602434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996617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996617</v>
      </c>
      <c r="O11" s="47">
        <f t="shared" si="1"/>
        <v>19.243425371693377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11114284</v>
      </c>
      <c r="L12" s="46">
        <v>0</v>
      </c>
      <c r="M12" s="46">
        <v>0</v>
      </c>
      <c r="N12" s="46">
        <f t="shared" si="2"/>
        <v>11114284</v>
      </c>
      <c r="O12" s="47">
        <f t="shared" si="1"/>
        <v>214.60289631202934</v>
      </c>
      <c r="P12" s="9"/>
    </row>
    <row r="13" spans="1:133">
      <c r="A13" s="12"/>
      <c r="B13" s="44">
        <v>519</v>
      </c>
      <c r="C13" s="20" t="s">
        <v>68</v>
      </c>
      <c r="D13" s="46">
        <v>1314084</v>
      </c>
      <c r="E13" s="46">
        <v>0</v>
      </c>
      <c r="F13" s="46">
        <v>0</v>
      </c>
      <c r="G13" s="46">
        <v>3117642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4431726</v>
      </c>
      <c r="O13" s="47">
        <f t="shared" si="1"/>
        <v>85.571075497200226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25909614</v>
      </c>
      <c r="E14" s="31">
        <f t="shared" si="3"/>
        <v>33831</v>
      </c>
      <c r="F14" s="31">
        <f t="shared" si="3"/>
        <v>0</v>
      </c>
      <c r="G14" s="31">
        <f t="shared" si="3"/>
        <v>373387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26316832</v>
      </c>
      <c r="O14" s="43">
        <f t="shared" si="1"/>
        <v>508.14504730642983</v>
      </c>
      <c r="P14" s="10"/>
    </row>
    <row r="15" spans="1:133">
      <c r="A15" s="12"/>
      <c r="B15" s="44">
        <v>521</v>
      </c>
      <c r="C15" s="20" t="s">
        <v>28</v>
      </c>
      <c r="D15" s="46">
        <v>14143000</v>
      </c>
      <c r="E15" s="46">
        <v>33831</v>
      </c>
      <c r="F15" s="46">
        <v>0</v>
      </c>
      <c r="G15" s="46">
        <v>35642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14212473</v>
      </c>
      <c r="O15" s="47">
        <f t="shared" si="1"/>
        <v>274.42504344468045</v>
      </c>
      <c r="P15" s="9"/>
    </row>
    <row r="16" spans="1:133">
      <c r="A16" s="12"/>
      <c r="B16" s="44">
        <v>522</v>
      </c>
      <c r="C16" s="20" t="s">
        <v>29</v>
      </c>
      <c r="D16" s="46">
        <v>7423445</v>
      </c>
      <c r="E16" s="46">
        <v>0</v>
      </c>
      <c r="F16" s="46">
        <v>0</v>
      </c>
      <c r="G16" s="46">
        <v>337745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7761190</v>
      </c>
      <c r="O16" s="47">
        <f t="shared" si="1"/>
        <v>149.85885306043639</v>
      </c>
      <c r="P16" s="9"/>
    </row>
    <row r="17" spans="1:16">
      <c r="A17" s="12"/>
      <c r="B17" s="44">
        <v>524</v>
      </c>
      <c r="C17" s="20" t="s">
        <v>30</v>
      </c>
      <c r="D17" s="46">
        <v>1304093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1304093</v>
      </c>
      <c r="O17" s="47">
        <f t="shared" si="1"/>
        <v>25.180401621934738</v>
      </c>
      <c r="P17" s="9"/>
    </row>
    <row r="18" spans="1:16">
      <c r="A18" s="12"/>
      <c r="B18" s="44">
        <v>526</v>
      </c>
      <c r="C18" s="20" t="s">
        <v>31</v>
      </c>
      <c r="D18" s="46">
        <v>3039076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3039076</v>
      </c>
      <c r="O18" s="47">
        <f t="shared" si="1"/>
        <v>58.68074917937826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SUM(D20:D22)</f>
        <v>5617870</v>
      </c>
      <c r="E19" s="31">
        <f t="shared" si="5"/>
        <v>0</v>
      </c>
      <c r="F19" s="31">
        <f t="shared" si="5"/>
        <v>0</v>
      </c>
      <c r="G19" s="31">
        <f t="shared" si="5"/>
        <v>1327622</v>
      </c>
      <c r="H19" s="31">
        <f t="shared" si="5"/>
        <v>0</v>
      </c>
      <c r="I19" s="31">
        <f t="shared" si="5"/>
        <v>24690513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31636005</v>
      </c>
      <c r="O19" s="43">
        <f t="shared" si="1"/>
        <v>610.85161228036304</v>
      </c>
      <c r="P19" s="10"/>
    </row>
    <row r="20" spans="1:16">
      <c r="A20" s="12"/>
      <c r="B20" s="44">
        <v>534</v>
      </c>
      <c r="C20" s="20" t="s">
        <v>69</v>
      </c>
      <c r="D20" s="46">
        <v>5617870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5617870</v>
      </c>
      <c r="O20" s="47">
        <f t="shared" si="1"/>
        <v>108.47402973547017</v>
      </c>
      <c r="P20" s="9"/>
    </row>
    <row r="21" spans="1:16">
      <c r="A21" s="12"/>
      <c r="B21" s="44">
        <v>536</v>
      </c>
      <c r="C21" s="20" t="s">
        <v>70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24690513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24690513</v>
      </c>
      <c r="O21" s="47">
        <f t="shared" si="1"/>
        <v>476.74286541803434</v>
      </c>
      <c r="P21" s="9"/>
    </row>
    <row r="22" spans="1:16">
      <c r="A22" s="12"/>
      <c r="B22" s="44">
        <v>538</v>
      </c>
      <c r="C22" s="20" t="s">
        <v>71</v>
      </c>
      <c r="D22" s="46">
        <v>0</v>
      </c>
      <c r="E22" s="46">
        <v>0</v>
      </c>
      <c r="F22" s="46">
        <v>0</v>
      </c>
      <c r="G22" s="46">
        <v>1327622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1327622</v>
      </c>
      <c r="O22" s="47">
        <f t="shared" si="1"/>
        <v>25.634717126858465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4263770</v>
      </c>
      <c r="E23" s="31">
        <f t="shared" si="6"/>
        <v>0</v>
      </c>
      <c r="F23" s="31">
        <f t="shared" si="6"/>
        <v>0</v>
      </c>
      <c r="G23" s="31">
        <f t="shared" si="6"/>
        <v>1033064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5296834</v>
      </c>
      <c r="O23" s="43">
        <f t="shared" si="1"/>
        <v>102.27522687777564</v>
      </c>
      <c r="P23" s="10"/>
    </row>
    <row r="24" spans="1:16">
      <c r="A24" s="12"/>
      <c r="B24" s="44">
        <v>541</v>
      </c>
      <c r="C24" s="20" t="s">
        <v>72</v>
      </c>
      <c r="D24" s="46">
        <v>4263770</v>
      </c>
      <c r="E24" s="46">
        <v>0</v>
      </c>
      <c r="F24" s="46">
        <v>0</v>
      </c>
      <c r="G24" s="46">
        <v>1033064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5296834</v>
      </c>
      <c r="O24" s="47">
        <f t="shared" si="1"/>
        <v>102.27522687777564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SUM(D26:D26)</f>
        <v>790477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790477</v>
      </c>
      <c r="O25" s="43">
        <f t="shared" si="1"/>
        <v>15.263120293492952</v>
      </c>
      <c r="P25" s="10"/>
    </row>
    <row r="26" spans="1:16">
      <c r="A26" s="13"/>
      <c r="B26" s="45">
        <v>559</v>
      </c>
      <c r="C26" s="21" t="s">
        <v>39</v>
      </c>
      <c r="D26" s="46">
        <v>790477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790477</v>
      </c>
      <c r="O26" s="47">
        <f t="shared" si="1"/>
        <v>15.263120293492952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19361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19361</v>
      </c>
      <c r="O27" s="43">
        <f t="shared" si="1"/>
        <v>0.3738366480015447</v>
      </c>
      <c r="P27" s="10"/>
    </row>
    <row r="28" spans="1:16">
      <c r="A28" s="12"/>
      <c r="B28" s="44">
        <v>564</v>
      </c>
      <c r="C28" s="20" t="s">
        <v>74</v>
      </c>
      <c r="D28" s="46">
        <v>0</v>
      </c>
      <c r="E28" s="46">
        <v>19361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19361</v>
      </c>
      <c r="O28" s="47">
        <f t="shared" si="1"/>
        <v>0.3738366480015447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SUM(D30:D31)</f>
        <v>6395914</v>
      </c>
      <c r="E29" s="31">
        <f t="shared" si="9"/>
        <v>0</v>
      </c>
      <c r="F29" s="31">
        <f t="shared" si="9"/>
        <v>0</v>
      </c>
      <c r="G29" s="31">
        <f t="shared" si="9"/>
        <v>415129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6811043</v>
      </c>
      <c r="O29" s="43">
        <f t="shared" si="1"/>
        <v>131.51270515543541</v>
      </c>
      <c r="P29" s="9"/>
    </row>
    <row r="30" spans="1:16">
      <c r="A30" s="12"/>
      <c r="B30" s="44">
        <v>571</v>
      </c>
      <c r="C30" s="20" t="s">
        <v>45</v>
      </c>
      <c r="D30" s="46">
        <v>2028120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2028120</v>
      </c>
      <c r="O30" s="47">
        <f t="shared" si="1"/>
        <v>39.160455686425948</v>
      </c>
      <c r="P30" s="9"/>
    </row>
    <row r="31" spans="1:16">
      <c r="A31" s="12"/>
      <c r="B31" s="44">
        <v>572</v>
      </c>
      <c r="C31" s="20" t="s">
        <v>75</v>
      </c>
      <c r="D31" s="46">
        <v>4367794</v>
      </c>
      <c r="E31" s="46">
        <v>0</v>
      </c>
      <c r="F31" s="46">
        <v>0</v>
      </c>
      <c r="G31" s="46">
        <v>415129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4782923</v>
      </c>
      <c r="O31" s="47">
        <f t="shared" si="1"/>
        <v>92.352249469009465</v>
      </c>
      <c r="P31" s="9"/>
    </row>
    <row r="32" spans="1:16" ht="15.75">
      <c r="A32" s="28" t="s">
        <v>76</v>
      </c>
      <c r="B32" s="29"/>
      <c r="C32" s="30"/>
      <c r="D32" s="31">
        <f t="shared" ref="D32:M32" si="10">SUM(D33:D34)</f>
        <v>1903072</v>
      </c>
      <c r="E32" s="31">
        <f t="shared" si="10"/>
        <v>1659934</v>
      </c>
      <c r="F32" s="31">
        <f t="shared" si="10"/>
        <v>0</v>
      </c>
      <c r="G32" s="31">
        <f t="shared" si="10"/>
        <v>2147548</v>
      </c>
      <c r="H32" s="31">
        <f t="shared" si="10"/>
        <v>0</v>
      </c>
      <c r="I32" s="31">
        <f t="shared" si="10"/>
        <v>0</v>
      </c>
      <c r="J32" s="31">
        <f t="shared" si="10"/>
        <v>6564142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4"/>
        <v>12274696</v>
      </c>
      <c r="O32" s="43">
        <f t="shared" si="1"/>
        <v>237.00899787603785</v>
      </c>
      <c r="P32" s="9"/>
    </row>
    <row r="33" spans="1:119">
      <c r="A33" s="12"/>
      <c r="B33" s="44">
        <v>581</v>
      </c>
      <c r="C33" s="20" t="s">
        <v>77</v>
      </c>
      <c r="D33" s="46">
        <v>1903072</v>
      </c>
      <c r="E33" s="46">
        <v>1659934</v>
      </c>
      <c r="F33" s="46">
        <v>0</v>
      </c>
      <c r="G33" s="46">
        <v>2147548</v>
      </c>
      <c r="H33" s="46">
        <v>0</v>
      </c>
      <c r="I33" s="46">
        <v>0</v>
      </c>
      <c r="J33" s="46">
        <v>600000</v>
      </c>
      <c r="K33" s="46">
        <v>0</v>
      </c>
      <c r="L33" s="46">
        <v>0</v>
      </c>
      <c r="M33" s="46">
        <v>0</v>
      </c>
      <c r="N33" s="46">
        <f t="shared" si="4"/>
        <v>6310554</v>
      </c>
      <c r="O33" s="47">
        <f t="shared" si="1"/>
        <v>121.84888974705541</v>
      </c>
      <c r="P33" s="9"/>
    </row>
    <row r="34" spans="1:119" ht="15.75" thickBot="1">
      <c r="A34" s="12"/>
      <c r="B34" s="44">
        <v>590</v>
      </c>
      <c r="C34" s="20" t="s">
        <v>78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5964142</v>
      </c>
      <c r="K34" s="46">
        <v>0</v>
      </c>
      <c r="L34" s="46">
        <v>0</v>
      </c>
      <c r="M34" s="46">
        <v>0</v>
      </c>
      <c r="N34" s="46">
        <f t="shared" si="4"/>
        <v>5964142</v>
      </c>
      <c r="O34" s="47">
        <f t="shared" si="1"/>
        <v>115.16010812898243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1">SUM(D5,D14,D19,D23,D25,D27,D29,D32)</f>
        <v>51873330</v>
      </c>
      <c r="E35" s="15">
        <f t="shared" si="11"/>
        <v>1849097</v>
      </c>
      <c r="F35" s="15">
        <f t="shared" si="11"/>
        <v>996617</v>
      </c>
      <c r="G35" s="15">
        <f t="shared" si="11"/>
        <v>8414392</v>
      </c>
      <c r="H35" s="15">
        <f t="shared" si="11"/>
        <v>0</v>
      </c>
      <c r="I35" s="15">
        <f t="shared" si="11"/>
        <v>25693454</v>
      </c>
      <c r="J35" s="15">
        <f t="shared" si="11"/>
        <v>6564142</v>
      </c>
      <c r="K35" s="15">
        <f t="shared" si="11"/>
        <v>11114284</v>
      </c>
      <c r="L35" s="15">
        <f t="shared" si="11"/>
        <v>0</v>
      </c>
      <c r="M35" s="15">
        <f t="shared" si="11"/>
        <v>0</v>
      </c>
      <c r="N35" s="15">
        <f t="shared" si="4"/>
        <v>106505316</v>
      </c>
      <c r="O35" s="37">
        <f t="shared" si="1"/>
        <v>2056.4841861363197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81</v>
      </c>
      <c r="M37" s="163"/>
      <c r="N37" s="163"/>
      <c r="O37" s="41">
        <v>51790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58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2024-11-05T22:18:49Z</cp:lastPrinted>
  <dcterms:created xsi:type="dcterms:W3CDTF">2000-08-31T21:26:31Z</dcterms:created>
  <dcterms:modified xsi:type="dcterms:W3CDTF">2024-11-05T22:18:52Z</dcterms:modified>
</cp:coreProperties>
</file>