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'2009'!$A$1:$O$54</definedName>
    <definedName name="_xlnm.Print_Area" localSheetId="13">'2010'!$A$1:$O$52</definedName>
    <definedName name="_xlnm.Print_Area" localSheetId="12">'2011'!$A$1:$O$55</definedName>
    <definedName name="_xlnm.Print_Area" localSheetId="11">'2012'!$A$1:$O$54</definedName>
    <definedName name="_xlnm.Print_Area" localSheetId="10">'2013'!$A$1:$O$53</definedName>
    <definedName name="_xlnm.Print_Area" localSheetId="9">'2014'!$A$1:$O$54</definedName>
    <definedName name="_xlnm.Print_Area" localSheetId="8">'2015'!$A$1:$O$53</definedName>
    <definedName name="_xlnm.Print_Area" localSheetId="7">'2016'!$A$1:$O$51</definedName>
    <definedName name="_xlnm.Print_Area" localSheetId="6">'2017'!$A$1:$O$51</definedName>
    <definedName name="_xlnm.Print_Area" localSheetId="5">'2018'!$A$1:$O$52</definedName>
    <definedName name="_xlnm.Print_Area" localSheetId="4">'2019'!$A$1:$O$56</definedName>
    <definedName name="_xlnm.Print_Area" localSheetId="3">'2020'!$A$1:$O$54</definedName>
    <definedName name="_xlnm.Print_Area" localSheetId="2">'2021'!$A$1:$P$56</definedName>
    <definedName name="_xlnm.Print_Area" localSheetId="1">'2022'!$A$1:$P$61</definedName>
    <definedName name="_xlnm.Print_Area" localSheetId="0">'2023'!$A$1:$P$65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0" i="48" l="1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8" i="48" l="1"/>
  <c r="P58" i="48" s="1"/>
  <c r="O53" i="48"/>
  <c r="P53" i="48" s="1"/>
  <c r="O50" i="48"/>
  <c r="P50" i="48" s="1"/>
  <c r="O43" i="48"/>
  <c r="P43" i="48" s="1"/>
  <c r="O26" i="48"/>
  <c r="P26" i="48" s="1"/>
  <c r="F61" i="48"/>
  <c r="L61" i="48"/>
  <c r="G61" i="48"/>
  <c r="J61" i="48"/>
  <c r="E61" i="48"/>
  <c r="N61" i="48"/>
  <c r="O13" i="48"/>
  <c r="P13" i="48" s="1"/>
  <c r="H61" i="48"/>
  <c r="D61" i="48"/>
  <c r="M61" i="48"/>
  <c r="I61" i="48"/>
  <c r="K61" i="48"/>
  <c r="O5" i="48"/>
  <c r="P5" i="48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/>
  <c r="O50" i="47"/>
  <c r="P50" i="47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 s="1"/>
  <c r="O43" i="47"/>
  <c r="P43" i="47" s="1"/>
  <c r="O42" i="47"/>
  <c r="P42" i="47"/>
  <c r="O41" i="47"/>
  <c r="P41" i="47"/>
  <c r="O40" i="47"/>
  <c r="P40" i="47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/>
  <c r="O20" i="47"/>
  <c r="P20" i="47"/>
  <c r="O19" i="47"/>
  <c r="P19" i="47"/>
  <c r="O18" i="47"/>
  <c r="P18" i="47"/>
  <c r="O17" i="47"/>
  <c r="P17" i="47" s="1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1" i="45"/>
  <c r="O21" i="45"/>
  <c r="O51" i="46"/>
  <c r="P51" i="46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/>
  <c r="O47" i="46"/>
  <c r="P47" i="46" s="1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 s="1"/>
  <c r="O31" i="46"/>
  <c r="P31" i="46" s="1"/>
  <c r="O30" i="46"/>
  <c r="P30" i="46"/>
  <c r="O29" i="46"/>
  <c r="P29" i="46"/>
  <c r="O28" i="46"/>
  <c r="P28" i="46"/>
  <c r="O27" i="46"/>
  <c r="P27" i="46"/>
  <c r="O26" i="46"/>
  <c r="P26" i="46" s="1"/>
  <c r="O25" i="46"/>
  <c r="P25" i="46" s="1"/>
  <c r="O24" i="46"/>
  <c r="P24" i="46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 s="1"/>
  <c r="O20" i="46"/>
  <c r="P20" i="46" s="1"/>
  <c r="O19" i="46"/>
  <c r="P19" i="46" s="1"/>
  <c r="O18" i="46"/>
  <c r="P18" i="46"/>
  <c r="O17" i="46"/>
  <c r="P17" i="46" s="1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 s="1"/>
  <c r="O10" i="46"/>
  <c r="P10" i="46" s="1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M41" i="45"/>
  <c r="N41" i="45" s="1"/>
  <c r="O41" i="45" s="1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N23" i="45"/>
  <c r="O23" i="45" s="1"/>
  <c r="G23" i="45"/>
  <c r="F23" i="45"/>
  <c r="E23" i="45"/>
  <c r="D23" i="45"/>
  <c r="N22" i="45"/>
  <c r="O22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J50" i="45" s="1"/>
  <c r="I13" i="45"/>
  <c r="I50" i="45" s="1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50" i="45" s="1"/>
  <c r="G5" i="45"/>
  <c r="F5" i="45"/>
  <c r="E5" i="45"/>
  <c r="D5" i="45"/>
  <c r="N5" i="45" s="1"/>
  <c r="N51" i="44"/>
  <c r="O51" i="44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/>
  <c r="N46" i="44"/>
  <c r="O46" i="44" s="1"/>
  <c r="N45" i="44"/>
  <c r="O45" i="44"/>
  <c r="M44" i="44"/>
  <c r="L44" i="44"/>
  <c r="L52" i="44" s="1"/>
  <c r="K44" i="44"/>
  <c r="J44" i="44"/>
  <c r="I44" i="44"/>
  <c r="H44" i="44"/>
  <c r="G44" i="44"/>
  <c r="F44" i="44"/>
  <c r="E44" i="44"/>
  <c r="D44" i="44"/>
  <c r="N43" i="44"/>
  <c r="O43" i="44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/>
  <c r="N38" i="44"/>
  <c r="O38" i="44"/>
  <c r="N37" i="44"/>
  <c r="O37" i="44"/>
  <c r="N36" i="44"/>
  <c r="O36" i="44" s="1"/>
  <c r="M35" i="44"/>
  <c r="L35" i="44"/>
  <c r="K35" i="44"/>
  <c r="J35" i="44"/>
  <c r="N35" i="44" s="1"/>
  <c r="O35" i="44" s="1"/>
  <c r="I35" i="44"/>
  <c r="H35" i="44"/>
  <c r="G35" i="44"/>
  <c r="F35" i="44"/>
  <c r="E35" i="44"/>
  <c r="D35" i="44"/>
  <c r="N34" i="44"/>
  <c r="O34" i="44" s="1"/>
  <c r="N33" i="44"/>
  <c r="O33" i="44"/>
  <c r="N32" i="44"/>
  <c r="O32" i="44"/>
  <c r="N31" i="44"/>
  <c r="O31" i="44"/>
  <c r="N30" i="44"/>
  <c r="O30" i="44"/>
  <c r="N29" i="44"/>
  <c r="O29" i="44"/>
  <c r="N28" i="44"/>
  <c r="O28" i="44" s="1"/>
  <c r="N27" i="44"/>
  <c r="O27" i="44"/>
  <c r="N26" i="44"/>
  <c r="O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/>
  <c r="N20" i="44"/>
  <c r="O20" i="44" s="1"/>
  <c r="N19" i="44"/>
  <c r="O19" i="44"/>
  <c r="N18" i="44"/>
  <c r="O18" i="44"/>
  <c r="N17" i="44"/>
  <c r="O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/>
  <c r="N8" i="44"/>
  <c r="O8" i="44"/>
  <c r="N7" i="44"/>
  <c r="O7" i="44"/>
  <c r="N6" i="44"/>
  <c r="O6" i="44" s="1"/>
  <c r="M5" i="44"/>
  <c r="L5" i="44"/>
  <c r="K5" i="44"/>
  <c r="J5" i="44"/>
  <c r="N5" i="44" s="1"/>
  <c r="O5" i="44" s="1"/>
  <c r="I5" i="44"/>
  <c r="H5" i="44"/>
  <c r="G5" i="44"/>
  <c r="F5" i="44"/>
  <c r="E5" i="44"/>
  <c r="D5" i="44"/>
  <c r="N47" i="43"/>
  <c r="O47" i="43" s="1"/>
  <c r="M46" i="43"/>
  <c r="L46" i="43"/>
  <c r="K46" i="43"/>
  <c r="J46" i="43"/>
  <c r="J48" i="43" s="1"/>
  <c r="I46" i="43"/>
  <c r="H46" i="43"/>
  <c r="G46" i="43"/>
  <c r="F46" i="43"/>
  <c r="E46" i="43"/>
  <c r="D46" i="43"/>
  <c r="N45" i="43"/>
  <c r="O45" i="43" s="1"/>
  <c r="N44" i="43"/>
  <c r="O44" i="43"/>
  <c r="N43" i="43"/>
  <c r="O43" i="43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/>
  <c r="M38" i="43"/>
  <c r="L38" i="43"/>
  <c r="K38" i="43"/>
  <c r="J38" i="43"/>
  <c r="I38" i="43"/>
  <c r="H38" i="43"/>
  <c r="G38" i="43"/>
  <c r="F38" i="43"/>
  <c r="N38" i="43" s="1"/>
  <c r="E38" i="43"/>
  <c r="D38" i="43"/>
  <c r="N37" i="43"/>
  <c r="O37" i="43"/>
  <c r="N36" i="43"/>
  <c r="O36" i="43"/>
  <c r="N35" i="43"/>
  <c r="O35" i="43" s="1"/>
  <c r="N34" i="43"/>
  <c r="O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/>
  <c r="N29" i="43"/>
  <c r="O29" i="43"/>
  <c r="N28" i="43"/>
  <c r="O28" i="43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/>
  <c r="N21" i="43"/>
  <c r="O21" i="43"/>
  <c r="N20" i="43"/>
  <c r="O20" i="43"/>
  <c r="N19" i="43"/>
  <c r="O19" i="43" s="1"/>
  <c r="N18" i="43"/>
  <c r="O18" i="43"/>
  <c r="N17" i="43"/>
  <c r="O17" i="43"/>
  <c r="N16" i="43"/>
  <c r="O16" i="43"/>
  <c r="N15" i="43"/>
  <c r="O15" i="43"/>
  <c r="N14" i="43"/>
  <c r="O14" i="43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N5" i="43" s="1"/>
  <c r="G5" i="43"/>
  <c r="F5" i="43"/>
  <c r="E5" i="43"/>
  <c r="D5" i="43"/>
  <c r="N46" i="42"/>
  <c r="O46" i="42" s="1"/>
  <c r="M45" i="42"/>
  <c r="L45" i="42"/>
  <c r="K45" i="42"/>
  <c r="J45" i="42"/>
  <c r="I45" i="42"/>
  <c r="H45" i="42"/>
  <c r="N45" i="42" s="1"/>
  <c r="G45" i="42"/>
  <c r="F45" i="42"/>
  <c r="E45" i="42"/>
  <c r="D45" i="42"/>
  <c r="N44" i="42"/>
  <c r="O44" i="42" s="1"/>
  <c r="N43" i="42"/>
  <c r="O43" i="42" s="1"/>
  <c r="N42" i="42"/>
  <c r="O42" i="42"/>
  <c r="M41" i="42"/>
  <c r="L41" i="42"/>
  <c r="N41" i="42" s="1"/>
  <c r="O41" i="42" s="1"/>
  <c r="K41" i="42"/>
  <c r="J41" i="42"/>
  <c r="I41" i="42"/>
  <c r="H41" i="42"/>
  <c r="G41" i="42"/>
  <c r="F41" i="42"/>
  <c r="E41" i="42"/>
  <c r="D41" i="42"/>
  <c r="N40" i="42"/>
  <c r="O40" i="42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/>
  <c r="N36" i="42"/>
  <c r="O36" i="42"/>
  <c r="N35" i="42"/>
  <c r="O35" i="42"/>
  <c r="N34" i="42"/>
  <c r="O34" i="42" s="1"/>
  <c r="N33" i="42"/>
  <c r="O33" i="42" s="1"/>
  <c r="M32" i="42"/>
  <c r="L32" i="42"/>
  <c r="K32" i="42"/>
  <c r="J32" i="42"/>
  <c r="N32" i="42" s="1"/>
  <c r="O32" i="42" s="1"/>
  <c r="I32" i="42"/>
  <c r="H32" i="42"/>
  <c r="G32" i="42"/>
  <c r="F32" i="42"/>
  <c r="E32" i="42"/>
  <c r="D32" i="42"/>
  <c r="N31" i="42"/>
  <c r="O31" i="42" s="1"/>
  <c r="N30" i="42"/>
  <c r="O30" i="42"/>
  <c r="N29" i="42"/>
  <c r="O29" i="42"/>
  <c r="N28" i="42"/>
  <c r="O28" i="42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/>
  <c r="N20" i="42"/>
  <c r="O20" i="42"/>
  <c r="N19" i="42"/>
  <c r="O19" i="42"/>
  <c r="N18" i="42"/>
  <c r="O18" i="42" s="1"/>
  <c r="N17" i="42"/>
  <c r="O17" i="42" s="1"/>
  <c r="N16" i="42"/>
  <c r="O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46" i="41"/>
  <c r="O46" i="41"/>
  <c r="M45" i="41"/>
  <c r="L45" i="41"/>
  <c r="K45" i="41"/>
  <c r="J45" i="41"/>
  <c r="I45" i="41"/>
  <c r="H45" i="41"/>
  <c r="G45" i="41"/>
  <c r="F45" i="41"/>
  <c r="E45" i="41"/>
  <c r="D45" i="41"/>
  <c r="D47" i="41" s="1"/>
  <c r="N44" i="41"/>
  <c r="O44" i="41"/>
  <c r="N43" i="41"/>
  <c r="O43" i="41"/>
  <c r="N42" i="41"/>
  <c r="O42" i="41" s="1"/>
  <c r="N41" i="41"/>
  <c r="O41" i="41" s="1"/>
  <c r="M40" i="41"/>
  <c r="L40" i="41"/>
  <c r="K40" i="41"/>
  <c r="J40" i="41"/>
  <c r="N40" i="41" s="1"/>
  <c r="O40" i="41" s="1"/>
  <c r="I40" i="41"/>
  <c r="H40" i="41"/>
  <c r="G40" i="41"/>
  <c r="F40" i="41"/>
  <c r="E40" i="41"/>
  <c r="D40" i="41"/>
  <c r="N39" i="41"/>
  <c r="O39" i="41" s="1"/>
  <c r="N38" i="41"/>
  <c r="O38" i="41"/>
  <c r="M37" i="41"/>
  <c r="L37" i="41"/>
  <c r="N37" i="41" s="1"/>
  <c r="O37" i="41" s="1"/>
  <c r="K37" i="41"/>
  <c r="J37" i="41"/>
  <c r="I37" i="41"/>
  <c r="H37" i="41"/>
  <c r="G37" i="41"/>
  <c r="F37" i="41"/>
  <c r="E37" i="41"/>
  <c r="D37" i="41"/>
  <c r="N36" i="41"/>
  <c r="O36" i="41"/>
  <c r="N35" i="41"/>
  <c r="O35" i="41"/>
  <c r="N34" i="41"/>
  <c r="O34" i="4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/>
  <c r="N27" i="41"/>
  <c r="O27" i="41"/>
  <c r="N26" i="41"/>
  <c r="O26" i="4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N19" i="41"/>
  <c r="O19" i="41"/>
  <c r="N18" i="41"/>
  <c r="O18" i="4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/>
  <c r="N9" i="41"/>
  <c r="O9" i="41"/>
  <c r="N8" i="41"/>
  <c r="O8" i="41" s="1"/>
  <c r="N7" i="41"/>
  <c r="O7" i="41" s="1"/>
  <c r="N6" i="41"/>
  <c r="O6" i="41"/>
  <c r="M5" i="41"/>
  <c r="L5" i="41"/>
  <c r="N5" i="41" s="1"/>
  <c r="K5" i="41"/>
  <c r="J5" i="41"/>
  <c r="I5" i="41"/>
  <c r="H5" i="41"/>
  <c r="G5" i="41"/>
  <c r="F5" i="41"/>
  <c r="E5" i="41"/>
  <c r="D5" i="41"/>
  <c r="N48" i="40"/>
  <c r="O48" i="40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/>
  <c r="N43" i="40"/>
  <c r="O43" i="40"/>
  <c r="N42" i="40"/>
  <c r="O42" i="40" s="1"/>
  <c r="M41" i="40"/>
  <c r="L41" i="40"/>
  <c r="K41" i="40"/>
  <c r="J41" i="40"/>
  <c r="I41" i="40"/>
  <c r="H41" i="40"/>
  <c r="H49" i="40" s="1"/>
  <c r="G41" i="40"/>
  <c r="F41" i="40"/>
  <c r="E41" i="40"/>
  <c r="D41" i="40"/>
  <c r="N40" i="40"/>
  <c r="O40" i="40" s="1"/>
  <c r="N39" i="40"/>
  <c r="O39" i="40" s="1"/>
  <c r="M38" i="40"/>
  <c r="L38" i="40"/>
  <c r="K38" i="40"/>
  <c r="J38" i="40"/>
  <c r="J49" i="40" s="1"/>
  <c r="I38" i="40"/>
  <c r="H38" i="40"/>
  <c r="G38" i="40"/>
  <c r="F38" i="40"/>
  <c r="E38" i="40"/>
  <c r="D38" i="40"/>
  <c r="N37" i="40"/>
  <c r="O37" i="40" s="1"/>
  <c r="N36" i="40"/>
  <c r="O36" i="40"/>
  <c r="N35" i="40"/>
  <c r="O35" i="40"/>
  <c r="N34" i="40"/>
  <c r="O34" i="40"/>
  <c r="N33" i="40"/>
  <c r="O33" i="40"/>
  <c r="M32" i="40"/>
  <c r="L32" i="40"/>
  <c r="K32" i="40"/>
  <c r="J32" i="40"/>
  <c r="I32" i="40"/>
  <c r="H32" i="40"/>
  <c r="G32" i="40"/>
  <c r="F32" i="40"/>
  <c r="N32" i="40" s="1"/>
  <c r="E32" i="40"/>
  <c r="D32" i="40"/>
  <c r="N31" i="40"/>
  <c r="O31" i="40"/>
  <c r="N30" i="40"/>
  <c r="O30" i="40" s="1"/>
  <c r="N29" i="40"/>
  <c r="O29" i="40" s="1"/>
  <c r="N28" i="40"/>
  <c r="O28" i="40"/>
  <c r="N27" i="40"/>
  <c r="O27" i="40"/>
  <c r="N26" i="40"/>
  <c r="O26" i="40"/>
  <c r="N25" i="40"/>
  <c r="O25" i="40"/>
  <c r="M24" i="40"/>
  <c r="L24" i="40"/>
  <c r="K24" i="40"/>
  <c r="J24" i="40"/>
  <c r="I24" i="40"/>
  <c r="H24" i="40"/>
  <c r="G24" i="40"/>
  <c r="F24" i="40"/>
  <c r="N24" i="40" s="1"/>
  <c r="E24" i="40"/>
  <c r="D24" i="40"/>
  <c r="N23" i="40"/>
  <c r="O23" i="40"/>
  <c r="N22" i="40"/>
  <c r="O22" i="40" s="1"/>
  <c r="N21" i="40"/>
  <c r="O21" i="40" s="1"/>
  <c r="N20" i="40"/>
  <c r="O20" i="40"/>
  <c r="N19" i="40"/>
  <c r="O19" i="40"/>
  <c r="N18" i="40"/>
  <c r="O18" i="40"/>
  <c r="N17" i="40"/>
  <c r="O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49" i="39"/>
  <c r="O49" i="39"/>
  <c r="N48" i="39"/>
  <c r="O48" i="39"/>
  <c r="M47" i="39"/>
  <c r="L47" i="39"/>
  <c r="K47" i="39"/>
  <c r="J47" i="39"/>
  <c r="I47" i="39"/>
  <c r="H47" i="39"/>
  <c r="G47" i="39"/>
  <c r="F47" i="39"/>
  <c r="E47" i="39"/>
  <c r="D47" i="39"/>
  <c r="N46" i="39"/>
  <c r="O46" i="39"/>
  <c r="N45" i="39"/>
  <c r="O45" i="39"/>
  <c r="N44" i="39"/>
  <c r="O44" i="39"/>
  <c r="N43" i="39"/>
  <c r="O43" i="39" s="1"/>
  <c r="M42" i="39"/>
  <c r="L42" i="39"/>
  <c r="K42" i="39"/>
  <c r="J42" i="39"/>
  <c r="I42" i="39"/>
  <c r="H42" i="39"/>
  <c r="H50" i="39" s="1"/>
  <c r="G42" i="39"/>
  <c r="F42" i="39"/>
  <c r="E42" i="39"/>
  <c r="D42" i="39"/>
  <c r="N41" i="39"/>
  <c r="O41" i="39" s="1"/>
  <c r="N40" i="39"/>
  <c r="O40" i="39" s="1"/>
  <c r="M39" i="39"/>
  <c r="L39" i="39"/>
  <c r="K39" i="39"/>
  <c r="J39" i="39"/>
  <c r="N39" i="39" s="1"/>
  <c r="I39" i="39"/>
  <c r="H39" i="39"/>
  <c r="G39" i="39"/>
  <c r="F39" i="39"/>
  <c r="E39" i="39"/>
  <c r="D39" i="39"/>
  <c r="N38" i="39"/>
  <c r="O38" i="39" s="1"/>
  <c r="N37" i="39"/>
  <c r="O37" i="39"/>
  <c r="N36" i="39"/>
  <c r="O36" i="39"/>
  <c r="N35" i="39"/>
  <c r="O35" i="39"/>
  <c r="N34" i="39"/>
  <c r="O34" i="39"/>
  <c r="M33" i="39"/>
  <c r="L33" i="39"/>
  <c r="K33" i="39"/>
  <c r="J33" i="39"/>
  <c r="I33" i="39"/>
  <c r="H33" i="39"/>
  <c r="G33" i="39"/>
  <c r="F33" i="39"/>
  <c r="F50" i="39" s="1"/>
  <c r="E33" i="39"/>
  <c r="D33" i="39"/>
  <c r="N33" i="39" s="1"/>
  <c r="O33" i="39" s="1"/>
  <c r="N32" i="39"/>
  <c r="O32" i="39" s="1"/>
  <c r="N31" i="39"/>
  <c r="O31" i="39" s="1"/>
  <c r="N30" i="39"/>
  <c r="O30" i="39"/>
  <c r="N29" i="39"/>
  <c r="O29" i="39"/>
  <c r="N28" i="39"/>
  <c r="O28" i="39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/>
  <c r="N20" i="39"/>
  <c r="O20" i="39"/>
  <c r="N19" i="39"/>
  <c r="O19" i="39"/>
  <c r="N18" i="39"/>
  <c r="O18" i="39" s="1"/>
  <c r="N17" i="39"/>
  <c r="O17" i="39" s="1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G50" i="39" s="1"/>
  <c r="F5" i="39"/>
  <c r="E5" i="39"/>
  <c r="D5" i="39"/>
  <c r="N5" i="39" s="1"/>
  <c r="O5" i="39" s="1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N45" i="38"/>
  <c r="O45" i="38"/>
  <c r="N44" i="38"/>
  <c r="O44" i="38"/>
  <c r="N43" i="38"/>
  <c r="O43" i="38"/>
  <c r="M42" i="38"/>
  <c r="L42" i="38"/>
  <c r="K42" i="38"/>
  <c r="J42" i="38"/>
  <c r="I42" i="38"/>
  <c r="H42" i="38"/>
  <c r="G42" i="38"/>
  <c r="F42" i="38"/>
  <c r="E42" i="38"/>
  <c r="D42" i="38"/>
  <c r="D49" i="38" s="1"/>
  <c r="N41" i="38"/>
  <c r="O41" i="38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/>
  <c r="N34" i="38"/>
  <c r="O34" i="38"/>
  <c r="M33" i="38"/>
  <c r="L33" i="38"/>
  <c r="K33" i="38"/>
  <c r="J33" i="38"/>
  <c r="I33" i="38"/>
  <c r="H33" i="38"/>
  <c r="G33" i="38"/>
  <c r="F33" i="38"/>
  <c r="E33" i="38"/>
  <c r="N33" i="38" s="1"/>
  <c r="O33" i="38" s="1"/>
  <c r="D33" i="38"/>
  <c r="N32" i="38"/>
  <c r="O32" i="38" s="1"/>
  <c r="N31" i="38"/>
  <c r="O31" i="38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49" i="38"/>
  <c r="K5" i="38"/>
  <c r="J5" i="38"/>
  <c r="I5" i="38"/>
  <c r="H5" i="38"/>
  <c r="H49" i="38" s="1"/>
  <c r="G5" i="38"/>
  <c r="F5" i="38"/>
  <c r="E5" i="38"/>
  <c r="N5" i="38" s="1"/>
  <c r="O5" i="38" s="1"/>
  <c r="D5" i="38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D47" i="37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M36" i="37"/>
  <c r="N36" i="37" s="1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 s="1"/>
  <c r="N14" i="37"/>
  <c r="O14" i="37" s="1"/>
  <c r="M13" i="37"/>
  <c r="N13" i="37" s="1"/>
  <c r="L13" i="37"/>
  <c r="K13" i="37"/>
  <c r="J13" i="37"/>
  <c r="I13" i="37"/>
  <c r="I50" i="37" s="1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50" i="37" s="1"/>
  <c r="G5" i="37"/>
  <c r="G50" i="37" s="1"/>
  <c r="F5" i="37"/>
  <c r="F50" i="37"/>
  <c r="E5" i="37"/>
  <c r="D5" i="37"/>
  <c r="N5" i="37" s="1"/>
  <c r="O5" i="37" s="1"/>
  <c r="D5" i="36"/>
  <c r="N49" i="36"/>
  <c r="O49" i="36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/>
  <c r="N35" i="36"/>
  <c r="O35" i="36"/>
  <c r="N34" i="36"/>
  <c r="O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 s="1"/>
  <c r="N29" i="36"/>
  <c r="O29" i="36"/>
  <c r="N28" i="36"/>
  <c r="O28" i="36"/>
  <c r="N27" i="36"/>
  <c r="O27" i="36"/>
  <c r="N26" i="36"/>
  <c r="O26" i="36"/>
  <c r="N25" i="36"/>
  <c r="O25" i="36"/>
  <c r="N24" i="36"/>
  <c r="O24" i="36" s="1"/>
  <c r="M23" i="36"/>
  <c r="L23" i="36"/>
  <c r="K23" i="36"/>
  <c r="J23" i="36"/>
  <c r="I23" i="36"/>
  <c r="H23" i="36"/>
  <c r="H50" i="36" s="1"/>
  <c r="G23" i="36"/>
  <c r="F23" i="36"/>
  <c r="E23" i="36"/>
  <c r="D23" i="36"/>
  <c r="N22" i="36"/>
  <c r="O22" i="36" s="1"/>
  <c r="N21" i="36"/>
  <c r="O21" i="36"/>
  <c r="N20" i="36"/>
  <c r="O20" i="36"/>
  <c r="N19" i="36"/>
  <c r="O19" i="36"/>
  <c r="N18" i="36"/>
  <c r="O18" i="36"/>
  <c r="N17" i="36"/>
  <c r="O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N12" i="36"/>
  <c r="O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M50" i="36"/>
  <c r="L5" i="36"/>
  <c r="K5" i="36"/>
  <c r="J5" i="36"/>
  <c r="I5" i="36"/>
  <c r="H5" i="36"/>
  <c r="G5" i="36"/>
  <c r="G50" i="36" s="1"/>
  <c r="F5" i="36"/>
  <c r="E5" i="36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/>
  <c r="N46" i="35"/>
  <c r="O46" i="35" s="1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N42" i="35" s="1"/>
  <c r="O42" i="35" s="1"/>
  <c r="D42" i="35"/>
  <c r="N41" i="35"/>
  <c r="O41" i="35" s="1"/>
  <c r="N40" i="35"/>
  <c r="O40" i="35"/>
  <c r="M39" i="35"/>
  <c r="L39" i="35"/>
  <c r="K39" i="35"/>
  <c r="J39" i="35"/>
  <c r="I39" i="35"/>
  <c r="I51" i="35" s="1"/>
  <c r="H39" i="35"/>
  <c r="G39" i="35"/>
  <c r="G51" i="35" s="1"/>
  <c r="F39" i="35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/>
  <c r="N18" i="35"/>
  <c r="O18" i="35" s="1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J51" i="35" s="1"/>
  <c r="I13" i="35"/>
  <c r="H13" i="35"/>
  <c r="H51" i="35" s="1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/>
  <c r="N7" i="35"/>
  <c r="O7" i="35" s="1"/>
  <c r="N6" i="35"/>
  <c r="O6" i="35"/>
  <c r="M5" i="35"/>
  <c r="M51" i="35" s="1"/>
  <c r="L5" i="35"/>
  <c r="L51" i="35" s="1"/>
  <c r="K5" i="35"/>
  <c r="K51" i="35" s="1"/>
  <c r="J5" i="35"/>
  <c r="I5" i="35"/>
  <c r="H5" i="35"/>
  <c r="G5" i="35"/>
  <c r="F5" i="35"/>
  <c r="E5" i="35"/>
  <c r="E51" i="35" s="1"/>
  <c r="D5" i="35"/>
  <c r="D51" i="35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/>
  <c r="N35" i="34"/>
  <c r="O35" i="34" s="1"/>
  <c r="N34" i="34"/>
  <c r="O34" i="34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/>
  <c r="N29" i="34"/>
  <c r="O29" i="34" s="1"/>
  <c r="N28" i="34"/>
  <c r="O28" i="34" s="1"/>
  <c r="N27" i="34"/>
  <c r="O27" i="34"/>
  <c r="N26" i="34"/>
  <c r="O26" i="34"/>
  <c r="N25" i="34"/>
  <c r="O25" i="34"/>
  <c r="N24" i="34"/>
  <c r="O24" i="34"/>
  <c r="N23" i="34"/>
  <c r="O23" i="34" s="1"/>
  <c r="N22" i="34"/>
  <c r="O22" i="34" s="1"/>
  <c r="N21" i="34"/>
  <c r="O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/>
  <c r="N16" i="34"/>
  <c r="O16" i="34" s="1"/>
  <c r="N15" i="34"/>
  <c r="O15" i="34" s="1"/>
  <c r="N14" i="34"/>
  <c r="O14" i="34"/>
  <c r="M13" i="34"/>
  <c r="M48" i="34" s="1"/>
  <c r="L13" i="34"/>
  <c r="K13" i="34"/>
  <c r="J13" i="34"/>
  <c r="J48" i="34" s="1"/>
  <c r="I13" i="34"/>
  <c r="H13" i="34"/>
  <c r="H48" i="34" s="1"/>
  <c r="G13" i="34"/>
  <c r="F13" i="34"/>
  <c r="E13" i="34"/>
  <c r="D13" i="34"/>
  <c r="N12" i="34"/>
  <c r="O12" i="34"/>
  <c r="N11" i="34"/>
  <c r="O11" i="34"/>
  <c r="N10" i="34"/>
  <c r="O10" i="34"/>
  <c r="N9" i="34"/>
  <c r="O9" i="34" s="1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F5" i="34"/>
  <c r="N5" i="34" s="1"/>
  <c r="O5" i="34" s="1"/>
  <c r="E5" i="34"/>
  <c r="D5" i="34"/>
  <c r="D48" i="34"/>
  <c r="N34" i="33"/>
  <c r="O34" i="33" s="1"/>
  <c r="N35" i="33"/>
  <c r="O35" i="33"/>
  <c r="N36" i="33"/>
  <c r="O36" i="33" s="1"/>
  <c r="N37" i="33"/>
  <c r="O37" i="33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/>
  <c r="N29" i="33"/>
  <c r="O29" i="33" s="1"/>
  <c r="N30" i="33"/>
  <c r="O30" i="33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1" i="33"/>
  <c r="N21" i="33" s="1"/>
  <c r="O21" i="33" s="1"/>
  <c r="F21" i="33"/>
  <c r="G21" i="33"/>
  <c r="H21" i="33"/>
  <c r="H50" i="33" s="1"/>
  <c r="I21" i="33"/>
  <c r="J21" i="33"/>
  <c r="K21" i="33"/>
  <c r="K50" i="33" s="1"/>
  <c r="L21" i="33"/>
  <c r="M21" i="33"/>
  <c r="D21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F50" i="33" s="1"/>
  <c r="G5" i="33"/>
  <c r="H5" i="33"/>
  <c r="I5" i="33"/>
  <c r="J5" i="33"/>
  <c r="K5" i="33"/>
  <c r="L5" i="33"/>
  <c r="M5" i="33"/>
  <c r="D5" i="33"/>
  <c r="D50" i="33" s="1"/>
  <c r="E48" i="33"/>
  <c r="F48" i="33"/>
  <c r="G48" i="33"/>
  <c r="H48" i="33"/>
  <c r="I48" i="33"/>
  <c r="J48" i="33"/>
  <c r="K48" i="33"/>
  <c r="L48" i="33"/>
  <c r="M48" i="33"/>
  <c r="D48" i="33"/>
  <c r="N49" i="33"/>
  <c r="O49" i="33" s="1"/>
  <c r="N44" i="33"/>
  <c r="O44" i="33"/>
  <c r="N45" i="33"/>
  <c r="O45" i="33" s="1"/>
  <c r="N46" i="33"/>
  <c r="O46" i="33"/>
  <c r="N47" i="33"/>
  <c r="N43" i="33"/>
  <c r="O43" i="33"/>
  <c r="E42" i="33"/>
  <c r="F42" i="33"/>
  <c r="G42" i="33"/>
  <c r="H42" i="33"/>
  <c r="I42" i="33"/>
  <c r="J42" i="33"/>
  <c r="K42" i="33"/>
  <c r="L42" i="33"/>
  <c r="M42" i="33"/>
  <c r="M50" i="33"/>
  <c r="D42" i="33"/>
  <c r="N42" i="33" s="1"/>
  <c r="O42" i="33" s="1"/>
  <c r="E39" i="33"/>
  <c r="F39" i="33"/>
  <c r="G39" i="33"/>
  <c r="H39" i="33"/>
  <c r="I39" i="33"/>
  <c r="J39" i="33"/>
  <c r="K39" i="33"/>
  <c r="L39" i="33"/>
  <c r="L50" i="33" s="1"/>
  <c r="M39" i="33"/>
  <c r="D39" i="33"/>
  <c r="N40" i="33"/>
  <c r="O40" i="33"/>
  <c r="N41" i="33"/>
  <c r="O41" i="33"/>
  <c r="N19" i="33"/>
  <c r="O19" i="33" s="1"/>
  <c r="N18" i="33"/>
  <c r="O18" i="33"/>
  <c r="N33" i="33"/>
  <c r="O33" i="33" s="1"/>
  <c r="N38" i="33"/>
  <c r="O38" i="33" s="1"/>
  <c r="N32" i="33"/>
  <c r="O32" i="33" s="1"/>
  <c r="O47" i="33"/>
  <c r="N15" i="33"/>
  <c r="O15" i="33"/>
  <c r="N16" i="33"/>
  <c r="O16" i="33"/>
  <c r="N17" i="33"/>
  <c r="O17" i="33"/>
  <c r="N20" i="33"/>
  <c r="O20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6" i="33"/>
  <c r="O6" i="33" s="1"/>
  <c r="N22" i="33"/>
  <c r="O22" i="33"/>
  <c r="N13" i="33"/>
  <c r="O13" i="33" s="1"/>
  <c r="N14" i="33"/>
  <c r="O14" i="33" s="1"/>
  <c r="L50" i="36"/>
  <c r="J50" i="36"/>
  <c r="E50" i="36"/>
  <c r="N41" i="36"/>
  <c r="O41" i="36"/>
  <c r="N23" i="36"/>
  <c r="O23" i="36" s="1"/>
  <c r="O13" i="36"/>
  <c r="D50" i="36"/>
  <c r="M50" i="37"/>
  <c r="L50" i="37"/>
  <c r="K50" i="37"/>
  <c r="J50" i="37"/>
  <c r="N39" i="37"/>
  <c r="O39" i="37" s="1"/>
  <c r="O36" i="37"/>
  <c r="D50" i="37"/>
  <c r="E49" i="38"/>
  <c r="I49" i="38"/>
  <c r="M49" i="38"/>
  <c r="N42" i="38"/>
  <c r="O42" i="38" s="1"/>
  <c r="N24" i="38"/>
  <c r="O24" i="38" s="1"/>
  <c r="G49" i="38"/>
  <c r="K49" i="38"/>
  <c r="I50" i="39"/>
  <c r="M50" i="39"/>
  <c r="L50" i="39"/>
  <c r="K50" i="39"/>
  <c r="N47" i="39"/>
  <c r="O47" i="39"/>
  <c r="E50" i="39"/>
  <c r="O39" i="39"/>
  <c r="I48" i="34"/>
  <c r="O13" i="37"/>
  <c r="N47" i="38"/>
  <c r="O47" i="38" s="1"/>
  <c r="G48" i="34"/>
  <c r="K48" i="34"/>
  <c r="F49" i="38"/>
  <c r="N13" i="38"/>
  <c r="O13" i="38"/>
  <c r="K49" i="40"/>
  <c r="N13" i="40"/>
  <c r="O13" i="40" s="1"/>
  <c r="F49" i="40"/>
  <c r="G49" i="40"/>
  <c r="N5" i="40"/>
  <c r="O5" i="40"/>
  <c r="O32" i="40"/>
  <c r="M49" i="40"/>
  <c r="E49" i="40"/>
  <c r="N38" i="40"/>
  <c r="O38" i="40"/>
  <c r="N46" i="40"/>
  <c r="O46" i="40"/>
  <c r="I49" i="40"/>
  <c r="O24" i="40"/>
  <c r="D49" i="40"/>
  <c r="M47" i="41"/>
  <c r="K47" i="41"/>
  <c r="I47" i="41"/>
  <c r="L47" i="41"/>
  <c r="N45" i="41"/>
  <c r="O45" i="41" s="1"/>
  <c r="F47" i="41"/>
  <c r="H47" i="41"/>
  <c r="E47" i="41"/>
  <c r="G47" i="41"/>
  <c r="N31" i="41"/>
  <c r="O31" i="41"/>
  <c r="N23" i="41"/>
  <c r="O23" i="41" s="1"/>
  <c r="N13" i="41"/>
  <c r="O13" i="41" s="1"/>
  <c r="O5" i="41"/>
  <c r="I47" i="42"/>
  <c r="K47" i="42"/>
  <c r="M47" i="42"/>
  <c r="O45" i="42"/>
  <c r="N38" i="42"/>
  <c r="O38" i="42" s="1"/>
  <c r="N5" i="42"/>
  <c r="O5" i="42" s="1"/>
  <c r="N24" i="42"/>
  <c r="O24" i="42" s="1"/>
  <c r="H47" i="42"/>
  <c r="F47" i="42"/>
  <c r="G47" i="42"/>
  <c r="E47" i="42"/>
  <c r="N13" i="42"/>
  <c r="O13" i="42" s="1"/>
  <c r="D47" i="42"/>
  <c r="L48" i="43"/>
  <c r="M48" i="43"/>
  <c r="K48" i="43"/>
  <c r="N46" i="43"/>
  <c r="O46" i="43" s="1"/>
  <c r="O38" i="43"/>
  <c r="N41" i="43"/>
  <c r="O41" i="43" s="1"/>
  <c r="G48" i="43"/>
  <c r="H48" i="43"/>
  <c r="E48" i="43"/>
  <c r="I48" i="43"/>
  <c r="N32" i="43"/>
  <c r="O32" i="43"/>
  <c r="F48" i="43"/>
  <c r="N48" i="43" s="1"/>
  <c r="O48" i="43" s="1"/>
  <c r="N24" i="43"/>
  <c r="O24" i="43" s="1"/>
  <c r="D48" i="43"/>
  <c r="O5" i="43"/>
  <c r="K52" i="44"/>
  <c r="M52" i="44"/>
  <c r="F52" i="44"/>
  <c r="N41" i="44"/>
  <c r="O41" i="44" s="1"/>
  <c r="N49" i="44"/>
  <c r="O49" i="44"/>
  <c r="I52" i="44"/>
  <c r="G52" i="44"/>
  <c r="H52" i="44"/>
  <c r="N24" i="44"/>
  <c r="O24" i="44" s="1"/>
  <c r="E52" i="44"/>
  <c r="N13" i="44"/>
  <c r="O13" i="44" s="1"/>
  <c r="D52" i="44"/>
  <c r="K50" i="45"/>
  <c r="L50" i="45"/>
  <c r="O5" i="45"/>
  <c r="N48" i="45"/>
  <c r="O48" i="45"/>
  <c r="F50" i="45"/>
  <c r="N44" i="45"/>
  <c r="O44" i="45" s="1"/>
  <c r="N34" i="45"/>
  <c r="O34" i="45"/>
  <c r="E50" i="45"/>
  <c r="D50" i="45"/>
  <c r="O49" i="46"/>
  <c r="P49" i="46" s="1"/>
  <c r="O44" i="46"/>
  <c r="P44" i="46" s="1"/>
  <c r="O41" i="46"/>
  <c r="P41" i="46"/>
  <c r="O34" i="46"/>
  <c r="P34" i="46"/>
  <c r="O23" i="46"/>
  <c r="P23" i="46" s="1"/>
  <c r="I52" i="46"/>
  <c r="H52" i="46"/>
  <c r="K52" i="46"/>
  <c r="O13" i="46"/>
  <c r="P13" i="46"/>
  <c r="N52" i="46"/>
  <c r="E52" i="46"/>
  <c r="L52" i="46"/>
  <c r="M52" i="46"/>
  <c r="D52" i="46"/>
  <c r="F52" i="46"/>
  <c r="J52" i="46"/>
  <c r="O5" i="46"/>
  <c r="P5" i="46"/>
  <c r="N13" i="45"/>
  <c r="O13" i="45" s="1"/>
  <c r="O54" i="47"/>
  <c r="P54" i="47"/>
  <c r="O49" i="47"/>
  <c r="P49" i="47" s="1"/>
  <c r="O46" i="47"/>
  <c r="P46" i="47"/>
  <c r="O39" i="47"/>
  <c r="P39" i="47"/>
  <c r="O24" i="47"/>
  <c r="P24" i="47" s="1"/>
  <c r="F57" i="47"/>
  <c r="M57" i="47"/>
  <c r="G57" i="47"/>
  <c r="H57" i="47"/>
  <c r="O57" i="47" s="1"/>
  <c r="P57" i="47" s="1"/>
  <c r="I57" i="47"/>
  <c r="L57" i="47"/>
  <c r="O13" i="47"/>
  <c r="P13" i="47"/>
  <c r="N57" i="47"/>
  <c r="K57" i="47"/>
  <c r="E57" i="47"/>
  <c r="J57" i="47"/>
  <c r="O5" i="47"/>
  <c r="P5" i="47"/>
  <c r="D57" i="47"/>
  <c r="O61" i="48" l="1"/>
  <c r="P61" i="48" s="1"/>
  <c r="N51" i="35"/>
  <c r="O51" i="35" s="1"/>
  <c r="O52" i="46"/>
  <c r="P52" i="46" s="1"/>
  <c r="L48" i="34"/>
  <c r="N44" i="44"/>
  <c r="O44" i="44" s="1"/>
  <c r="L47" i="42"/>
  <c r="N38" i="34"/>
  <c r="O38" i="34" s="1"/>
  <c r="N39" i="38"/>
  <c r="O39" i="38" s="1"/>
  <c r="N49" i="40"/>
  <c r="O49" i="40" s="1"/>
  <c r="N48" i="33"/>
  <c r="O48" i="33" s="1"/>
  <c r="I50" i="33"/>
  <c r="N13" i="34"/>
  <c r="O13" i="34" s="1"/>
  <c r="N47" i="37"/>
  <c r="O47" i="37" s="1"/>
  <c r="N24" i="39"/>
  <c r="O24" i="39" s="1"/>
  <c r="J50" i="39"/>
  <c r="N41" i="40"/>
  <c r="O41" i="40" s="1"/>
  <c r="E48" i="34"/>
  <c r="N48" i="34" s="1"/>
  <c r="O48" i="34" s="1"/>
  <c r="N31" i="34"/>
  <c r="O31" i="34" s="1"/>
  <c r="N41" i="34"/>
  <c r="O41" i="34" s="1"/>
  <c r="N5" i="33"/>
  <c r="O5" i="33" s="1"/>
  <c r="N48" i="35"/>
  <c r="O48" i="35" s="1"/>
  <c r="N5" i="36"/>
  <c r="O5" i="36" s="1"/>
  <c r="F50" i="36"/>
  <c r="N32" i="36"/>
  <c r="O32" i="36" s="1"/>
  <c r="J49" i="38"/>
  <c r="N49" i="38" s="1"/>
  <c r="O49" i="38" s="1"/>
  <c r="L49" i="40"/>
  <c r="N39" i="33"/>
  <c r="O39" i="33" s="1"/>
  <c r="J50" i="33"/>
  <c r="F48" i="34"/>
  <c r="N32" i="35"/>
  <c r="O32" i="35" s="1"/>
  <c r="D50" i="39"/>
  <c r="N50" i="39" s="1"/>
  <c r="O50" i="39" s="1"/>
  <c r="N13" i="39"/>
  <c r="O13" i="39" s="1"/>
  <c r="N42" i="39"/>
  <c r="O42" i="39" s="1"/>
  <c r="I50" i="36"/>
  <c r="N50" i="36" s="1"/>
  <c r="O50" i="36" s="1"/>
  <c r="N47" i="36"/>
  <c r="O47" i="36" s="1"/>
  <c r="M50" i="45"/>
  <c r="G50" i="45"/>
  <c r="N50" i="45" s="1"/>
  <c r="O50" i="45" s="1"/>
  <c r="G52" i="46"/>
  <c r="N19" i="37"/>
  <c r="O19" i="37" s="1"/>
  <c r="E50" i="37"/>
  <c r="N50" i="37" s="1"/>
  <c r="O50" i="37" s="1"/>
  <c r="J52" i="44"/>
  <c r="N52" i="44" s="1"/>
  <c r="O52" i="44" s="1"/>
  <c r="N47" i="42"/>
  <c r="O47" i="42" s="1"/>
  <c r="J47" i="41"/>
  <c r="N47" i="41" s="1"/>
  <c r="O47" i="41" s="1"/>
  <c r="G50" i="33"/>
  <c r="N46" i="34"/>
  <c r="O46" i="34" s="1"/>
  <c r="K50" i="36"/>
  <c r="E50" i="33"/>
  <c r="N50" i="33" s="1"/>
  <c r="O50" i="33" s="1"/>
  <c r="N5" i="35"/>
  <c r="O5" i="35" s="1"/>
  <c r="N39" i="35"/>
  <c r="O39" i="35" s="1"/>
  <c r="J47" i="42"/>
  <c r="N13" i="35"/>
  <c r="O13" i="35" s="1"/>
  <c r="F51" i="35"/>
  <c r="N38" i="36"/>
  <c r="O38" i="36" s="1"/>
</calcChain>
</file>

<file path=xl/sharedStrings.xml><?xml version="1.0" encoding="utf-8"?>
<sst xmlns="http://schemas.openxmlformats.org/spreadsheetml/2006/main" count="1070" uniqueCount="151">
  <si>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</si>
  <si>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</si>
  <si>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</si>
  <si>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</si>
  <si>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</si>
  <si>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</si>
  <si>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</si>
  <si>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</si>
  <si>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</si>
  <si>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</si>
  <si>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</si>
  <si>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</si>
  <si>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</si>
  <si>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</si>
  <si>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</si>
  <si>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</si>
  <si>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</si>
  <si>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</si>
  <si>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</si>
  <si>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</si>
  <si>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</si>
  <si>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</si>
  <si>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Culture / Recreation</t>
  </si>
  <si>
    <t>Other Permits, Fees, and Special Assessments</t>
  </si>
  <si>
    <t>Federal Grant - General Government</t>
  </si>
  <si>
    <t>Intergovernmental Revenue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</si>
  <si>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</si>
  <si>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</si>
  <si>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</si>
  <si>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</si>
  <si>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</si>
  <si>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</si>
  <si>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</si>
  <si>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</si>
  <si>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</si>
  <si>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</si>
  <si>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</si>
  <si>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</si>
  <si>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</si>
  <si>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</si>
  <si>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</si>
  <si>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</si>
  <si>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Law Enforcement Services</t>
  </si>
  <si>
    <t>Public Safety - Other Public Safety Charges and Fees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</si>
  <si>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</si>
  <si>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</si>
  <si>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</si>
  <si>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</si>
  <si>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</si>
  <si>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</si>
  <si>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</si>
  <si>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</si>
  <si>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</si>
  <si>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</si>
  <si>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</si>
  <si>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</si>
  <si>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</si>
  <si>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</si>
  <si>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</si>
  <si>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</si>
  <si>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</si>
  <si>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</si>
  <si>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</si>
  <si>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</si>
  <si>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Pinecrest Revenues Reported by Account Code and Fund Type</t>
  </si>
  <si>
    <t>Local Fiscal Year Ended September 30, 2010</t>
  </si>
  <si>
    <t>Utility Service Tax - Telecommunications</t>
  </si>
  <si>
    <t>Federal Grant - Transportation - Other Transportation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</si>
  <si>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</si>
  <si>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</si>
  <si>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</si>
  <si>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County Court Criminal</t>
  </si>
  <si>
    <t>Proceeds - Debt Proceeds</t>
  </si>
  <si>
    <t>2011 Municipal Population:</t>
  </si>
  <si>
    <t>Local Fiscal Year Ended September 30, 2012</t>
  </si>
  <si>
    <t>Local Option Taxes</t>
  </si>
  <si>
    <t>Impact Fees - Residential - Physical Environment</t>
  </si>
  <si>
    <t>Impact Fees - Residential - Other</t>
  </si>
  <si>
    <t>Federal Grant - Public Safety</t>
  </si>
  <si>
    <t>2012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</si>
  <si>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</si>
  <si>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</si>
  <si>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</si>
  <si>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</si>
  <si>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Culture / Recreation</t>
  </si>
  <si>
    <t>Proceeds - Installment Purchases and Capital Lease Proceeds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</si>
  <si>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</si>
  <si>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</si>
  <si>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</si>
  <si>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</si>
  <si>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Human Services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</si>
  <si>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</si>
  <si>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</si>
  <si>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</si>
  <si>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</si>
  <si>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</si>
  <si>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Sales - Disposition of Fixed Assets</t>
  </si>
  <si>
    <t>2013 Municipal Population:</t>
  </si>
  <si>
    <t>Local Fiscal Year Ended September 30, 2014</t>
  </si>
  <si>
    <t>2014 Municipal Population:</t>
  </si>
  <si>
    <t>Local Fiscal Year Ended September 30, 2015</t>
  </si>
  <si>
    <t>State Grant - Public Safety</t>
  </si>
  <si>
    <t>2015 Municipal Population:</t>
  </si>
  <si>
    <t>Local Fiscal Year Ended September 30, 2016</t>
  </si>
  <si>
    <t>Grants from Other Local Units - Public Safety</t>
  </si>
  <si>
    <t>Grants from Other Local Units - Transportation</t>
  </si>
  <si>
    <t>General Government - Administrative Service Fees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</si>
  <si>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</si>
  <si>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</si>
  <si>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</si>
  <si>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</si>
  <si>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</si>
  <si>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</si>
  <si>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Transportation - Mass Transit</t>
  </si>
  <si>
    <t>State Grant - Transportation - Other Transportation</t>
  </si>
  <si>
    <t>State Grant - Human Services - Public Welfare</t>
  </si>
  <si>
    <t>Culture / Recreation - Cultural Services</t>
  </si>
  <si>
    <t>2019 Municipal Population:</t>
  </si>
  <si>
    <t>Local Fiscal Year Ended September 30, 2020</t>
  </si>
  <si>
    <t>Federal Grant - Economic Environment</t>
  </si>
  <si>
    <t>Other Financial Assistance - Federal Source</t>
  </si>
  <si>
    <t>Physical Environment - Garbage / Solid Waste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</si>
  <si>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</si>
  <si>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</si>
  <si>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</si>
  <si>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</si>
  <si>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</si>
  <si>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</si>
  <si>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</si>
  <si>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</si>
  <si>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</si>
  <si>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</si>
  <si>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</si>
  <si>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</si>
  <si>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</si>
  <si>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</si>
  <si>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</si>
  <si>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Special Assessments - Capital Improvement</t>
  </si>
  <si>
    <t>Federal Grant - Physical Environment - Water Supply System</t>
  </si>
  <si>
    <t>Federal Grant - Human Services - Other Human Services</t>
  </si>
  <si>
    <t>Grants from Other Local Units - Physical Environment</t>
  </si>
  <si>
    <t>2022 Municipal Population:</t>
  </si>
  <si>
    <t>Local Fiscal Year Ended September 30, 2023</t>
  </si>
  <si>
    <t>Second Local Option Fuel Tax (1 to 5 Cents Local Option Fuel Tax) - Municipal Proceeds</t>
  </si>
  <si>
    <t>Franchise Fee - Sewer</t>
  </si>
  <si>
    <t>Impact Fees - Commercial - Physical Environment</t>
  </si>
  <si>
    <t>Impact Fees - Commercial - Other</t>
  </si>
  <si>
    <t>Federal Grant - Physical Environment - Other Physical Environment</t>
  </si>
  <si>
    <t>Other Financial Assistance - State Source</t>
  </si>
  <si>
    <t>State Grant - Physical Environment - Water Supply System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</si>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</sst>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12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7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69"/>
      <c r="M3" s="70"/>
      <c r="N3" s="35"/>
      <c r="O3" s="36"/>
      <c r="P3" s="71" t="s">
        <v>124</v>
      </c>
      <c r="Q3" s="11"/>
      <c r="R3"/>
    </row>
    <row r="4" spans="1:134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125</v>
      </c>
      <c r="N4" s="34" t="s">
        <v>10</v>
      </c>
      <c r="O4" s="34" t="s">
        <v>126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3" t="s">
        <v>127</v>
      </c>
      <c r="B5" s="25"/>
      <c r="C5" s="25"/>
      <c r="D5" s="26">
        <f>SUM(D6:D12)</f>
        <v>18112444</v>
      </c>
      <c r="E5" s="26">
        <f>SUM(E6:E12)</f>
        <v>510638</v>
      </c>
      <c r="F5" s="26">
        <f>SUM(F6:F12)</f>
        <v>0</v>
      </c>
      <c r="G5" s="26">
        <f>SUM(G6:G12)</f>
        <v>0</v>
      </c>
      <c r="H5" s="26">
        <f>SUM(H6:H12)</f>
        <v>0</v>
      </c>
      <c r="I5" s="26">
        <f>SUM(I6:I12)</f>
        <v>0</v>
      </c>
      <c r="J5" s="26">
        <f>SUM(J6:J12)</f>
        <v>0</v>
      </c>
      <c r="K5" s="26">
        <f>SUM(K6:K12)</f>
        <v>0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18623082</v>
      </c>
      <c r="P5" s="32">
        <f>(O5/P$63)</f>
        <v>1012.3991301984234</v>
      </c>
      <c r="Q5" s="6"/>
    </row>
    <row r="6" spans="1:134">
      <c r="A6" s="12"/>
      <c r="B6" s="24">
        <v>311</v>
      </c>
      <c r="C6" s="19" t="s">
        <v>3</v>
      </c>
      <c r="D6" s="47">
        <v>13922287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13922287</v>
      </c>
      <c r="P6" s="48">
        <f>(O6/P$63)</f>
        <v>756.85169883120409</v>
      </c>
      <c r="Q6" s="9"/>
    </row>
    <row r="7" spans="1:134">
      <c r="A7" s="12"/>
      <c r="B7" s="24">
        <v>312.43</v>
      </c>
      <c r="C7" s="19" t="s">
        <v>143</v>
      </c>
      <c r="D7" s="47">
        <v>0</v>
      </c>
      <c r="E7" s="47">
        <v>510638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0">SUM(D7:N7)</f>
        <v>510638</v>
      </c>
      <c r="P7" s="48">
        <f>(O7/P$63)</f>
        <v>27.759608589290568</v>
      </c>
      <c r="Q7" s="9"/>
    </row>
    <row r="8" spans="1:134">
      <c r="A8" s="12"/>
      <c r="B8" s="24">
        <v>314.10000000000002</v>
      </c>
      <c r="C8" s="19" t="s">
        <v>12</v>
      </c>
      <c r="D8" s="47">
        <v>2681132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0"/>
        <v>2681132</v>
      </c>
      <c r="P8" s="48">
        <f>(O8/P$63)</f>
        <v>145.75330252786082</v>
      </c>
      <c r="Q8" s="9"/>
    </row>
    <row r="9" spans="1:134">
      <c r="A9" s="12"/>
      <c r="B9" s="24">
        <v>314.3</v>
      </c>
      <c r="C9" s="19" t="s">
        <v>13</v>
      </c>
      <c r="D9" s="47">
        <v>329102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0"/>
        <v>329102</v>
      </c>
      <c r="P9" s="48">
        <f>(O9/P$63)</f>
        <v>17.890839902147324</v>
      </c>
      <c r="Q9" s="9"/>
    </row>
    <row r="10" spans="1:134">
      <c r="A10" s="12"/>
      <c r="B10" s="24">
        <v>314.39999999999998</v>
      </c>
      <c r="C10" s="19" t="s">
        <v>14</v>
      </c>
      <c r="D10" s="47">
        <v>73808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0"/>
        <v>73808</v>
      </c>
      <c r="P10" s="48">
        <f>(O10/P$63)</f>
        <v>4.0123946724653434</v>
      </c>
      <c r="Q10" s="9"/>
    </row>
    <row r="11" spans="1:134">
      <c r="A11" s="12"/>
      <c r="B11" s="24">
        <v>315.10000000000002</v>
      </c>
      <c r="C11" s="19" t="s">
        <v>129</v>
      </c>
      <c r="D11" s="47">
        <v>962960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0"/>
        <v>962960</v>
      </c>
      <c r="P11" s="48">
        <f>(O11/P$63)</f>
        <v>52.349007882576785</v>
      </c>
      <c r="Q11" s="9"/>
    </row>
    <row r="12" spans="1:134">
      <c r="A12" s="12"/>
      <c r="B12" s="24">
        <v>316</v>
      </c>
      <c r="C12" s="19" t="s">
        <v>89</v>
      </c>
      <c r="D12" s="47">
        <v>143155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0"/>
        <v>143155</v>
      </c>
      <c r="P12" s="48">
        <f>(O12/P$63)</f>
        <v>7.7822777928784994</v>
      </c>
      <c r="Q12" s="9"/>
    </row>
    <row r="13" spans="1:134" ht="15.75">
      <c r="A13" s="28" t="s">
        <v>17</v>
      </c>
      <c r="B13" s="29"/>
      <c r="C13" s="30"/>
      <c r="D13" s="31">
        <f>SUM(D14:D25)</f>
        <v>5719851</v>
      </c>
      <c r="E13" s="31">
        <f>SUM(E14:E25)</f>
        <v>175537</v>
      </c>
      <c r="F13" s="31">
        <f>SUM(F14:F25)</f>
        <v>211663</v>
      </c>
      <c r="G13" s="31">
        <f>SUM(G14:G25)</f>
        <v>0</v>
      </c>
      <c r="H13" s="31">
        <f>SUM(H14:H25)</f>
        <v>0</v>
      </c>
      <c r="I13" s="31">
        <f>SUM(I14:I25)</f>
        <v>0</v>
      </c>
      <c r="J13" s="31">
        <f>SUM(J14:J25)</f>
        <v>0</v>
      </c>
      <c r="K13" s="31">
        <f>SUM(K14:K25)</f>
        <v>0</v>
      </c>
      <c r="L13" s="31">
        <f>SUM(L14:L25)</f>
        <v>0</v>
      </c>
      <c r="M13" s="31">
        <f>SUM(M14:M25)</f>
        <v>0</v>
      </c>
      <c r="N13" s="31">
        <f>SUM(N14:N25)</f>
        <v>0</v>
      </c>
      <c r="O13" s="43">
        <f>SUM(D13:N13)</f>
        <v>6107051</v>
      </c>
      <c r="P13" s="44">
        <f>(O13/P$63)</f>
        <v>331.99516172873064</v>
      </c>
      <c r="Q13" s="10"/>
    </row>
    <row r="14" spans="1:134">
      <c r="A14" s="12"/>
      <c r="B14" s="24">
        <v>322</v>
      </c>
      <c r="C14" s="19" t="s">
        <v>130</v>
      </c>
      <c r="D14" s="47">
        <v>3542801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3542801</v>
      </c>
      <c r="P14" s="48">
        <f>(O14/P$63)</f>
        <v>192.59586844251155</v>
      </c>
      <c r="Q14" s="9"/>
    </row>
    <row r="15" spans="1:134">
      <c r="A15" s="12"/>
      <c r="B15" s="24">
        <v>322.89999999999998</v>
      </c>
      <c r="C15" s="19" t="s">
        <v>131</v>
      </c>
      <c r="D15" s="47">
        <v>143208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5" si="1">SUM(D15:N15)</f>
        <v>143208</v>
      </c>
      <c r="P15" s="48">
        <f>(O15/P$63)</f>
        <v>7.7851590106007071</v>
      </c>
      <c r="Q15" s="9"/>
    </row>
    <row r="16" spans="1:134">
      <c r="A16" s="12"/>
      <c r="B16" s="24">
        <v>323.10000000000002</v>
      </c>
      <c r="C16" s="19" t="s">
        <v>18</v>
      </c>
      <c r="D16" s="47">
        <v>1873971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1873971</v>
      </c>
      <c r="P16" s="48">
        <f>(O16/P$63)</f>
        <v>101.87393313400381</v>
      </c>
      <c r="Q16" s="9"/>
    </row>
    <row r="17" spans="1:17">
      <c r="A17" s="12"/>
      <c r="B17" s="24">
        <v>323.39999999999998</v>
      </c>
      <c r="C17" s="19" t="s">
        <v>19</v>
      </c>
      <c r="D17" s="47">
        <v>26477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26477</v>
      </c>
      <c r="P17" s="48">
        <f>(O17/P$63)</f>
        <v>1.4393585213373199</v>
      </c>
      <c r="Q17" s="9"/>
    </row>
    <row r="18" spans="1:17">
      <c r="A18" s="12"/>
      <c r="B18" s="24">
        <v>323.60000000000002</v>
      </c>
      <c r="C18" s="19" t="s">
        <v>144</v>
      </c>
      <c r="D18" s="47">
        <v>133394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133394</v>
      </c>
      <c r="P18" s="48">
        <f>(O18/P$63)</f>
        <v>7.2516444686055994</v>
      </c>
      <c r="Q18" s="9"/>
    </row>
    <row r="19" spans="1:17">
      <c r="A19" s="12"/>
      <c r="B19" s="24">
        <v>324.11</v>
      </c>
      <c r="C19" s="19" t="s">
        <v>21</v>
      </c>
      <c r="D19" s="47">
        <v>0</v>
      </c>
      <c r="E19" s="47">
        <v>6586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6586</v>
      </c>
      <c r="P19" s="48">
        <f>(O19/P$63)</f>
        <v>0.35803207393313402</v>
      </c>
      <c r="Q19" s="9"/>
    </row>
    <row r="20" spans="1:17">
      <c r="A20" s="12"/>
      <c r="B20" s="24">
        <v>324.20999999999998</v>
      </c>
      <c r="C20" s="19" t="s">
        <v>76</v>
      </c>
      <c r="D20" s="47">
        <v>0</v>
      </c>
      <c r="E20" s="47">
        <v>89042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1"/>
        <v>89042</v>
      </c>
      <c r="P20" s="48">
        <f>(O20/P$63)</f>
        <v>4.8405544985050284</v>
      </c>
      <c r="Q20" s="9"/>
    </row>
    <row r="21" spans="1:17">
      <c r="A21" s="12"/>
      <c r="B21" s="24">
        <v>324.22000000000003</v>
      </c>
      <c r="C21" s="19" t="s">
        <v>145</v>
      </c>
      <c r="D21" s="47">
        <v>0</v>
      </c>
      <c r="E21" s="47">
        <v>6969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1"/>
        <v>6969</v>
      </c>
      <c r="P21" s="48">
        <f>(O21/P$63)</f>
        <v>0.3788529491709704</v>
      </c>
      <c r="Q21" s="9"/>
    </row>
    <row r="22" spans="1:17">
      <c r="A22" s="12"/>
      <c r="B22" s="24">
        <v>324.61</v>
      </c>
      <c r="C22" s="19" t="s">
        <v>22</v>
      </c>
      <c r="D22" s="47">
        <v>0</v>
      </c>
      <c r="E22" s="47">
        <v>35660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1"/>
        <v>35660</v>
      </c>
      <c r="P22" s="48">
        <f>(O22/P$63)</f>
        <v>1.9385702636586029</v>
      </c>
      <c r="Q22" s="9"/>
    </row>
    <row r="23" spans="1:17">
      <c r="A23" s="12"/>
      <c r="B23" s="24">
        <v>324.91000000000003</v>
      </c>
      <c r="C23" s="19" t="s">
        <v>77</v>
      </c>
      <c r="D23" s="47">
        <v>0</v>
      </c>
      <c r="E23" s="47">
        <v>32215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1"/>
        <v>32215</v>
      </c>
      <c r="P23" s="48">
        <f>(O23/P$63)</f>
        <v>1.75129111171514</v>
      </c>
      <c r="Q23" s="9"/>
    </row>
    <row r="24" spans="1:17">
      <c r="A24" s="12"/>
      <c r="B24" s="24">
        <v>324.92</v>
      </c>
      <c r="C24" s="19" t="s">
        <v>146</v>
      </c>
      <c r="D24" s="47">
        <v>0</v>
      </c>
      <c r="E24" s="47">
        <v>5065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1"/>
        <v>5065</v>
      </c>
      <c r="P24" s="48">
        <f>(O24/P$63)</f>
        <v>0.27534656156564286</v>
      </c>
      <c r="Q24" s="9"/>
    </row>
    <row r="25" spans="1:17">
      <c r="A25" s="12"/>
      <c r="B25" s="24">
        <v>325.10000000000002</v>
      </c>
      <c r="C25" s="19" t="s">
        <v>137</v>
      </c>
      <c r="D25" s="47">
        <v>0</v>
      </c>
      <c r="E25" s="47">
        <v>0</v>
      </c>
      <c r="F25" s="47">
        <v>211663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1"/>
        <v>211663</v>
      </c>
      <c r="P25" s="48">
        <f>(O25/P$63)</f>
        <v>11.506550693123131</v>
      </c>
      <c r="Q25" s="9"/>
    </row>
    <row r="26" spans="1:17" ht="15.75">
      <c r="A26" s="28" t="s">
        <v>132</v>
      </c>
      <c r="B26" s="29"/>
      <c r="C26" s="30"/>
      <c r="D26" s="31">
        <f>SUM(D27:D42)</f>
        <v>3095056</v>
      </c>
      <c r="E26" s="31">
        <f>SUM(E27:E42)</f>
        <v>1314130</v>
      </c>
      <c r="F26" s="31">
        <f>SUM(F27:F42)</f>
        <v>0</v>
      </c>
      <c r="G26" s="31">
        <f>SUM(G27:G42)</f>
        <v>4022571</v>
      </c>
      <c r="H26" s="31">
        <f>SUM(H27:H42)</f>
        <v>0</v>
      </c>
      <c r="I26" s="31">
        <f>SUM(I27:I42)</f>
        <v>616489</v>
      </c>
      <c r="J26" s="31">
        <f>SUM(J27:J42)</f>
        <v>0</v>
      </c>
      <c r="K26" s="31">
        <f>SUM(K27:K42)</f>
        <v>0</v>
      </c>
      <c r="L26" s="31">
        <f>SUM(L27:L42)</f>
        <v>0</v>
      </c>
      <c r="M26" s="31">
        <f>SUM(M27:M42)</f>
        <v>0</v>
      </c>
      <c r="N26" s="31">
        <f>SUM(N27:N42)</f>
        <v>0</v>
      </c>
      <c r="O26" s="43">
        <f>SUM(D26:N26)</f>
        <v>9048246</v>
      </c>
      <c r="P26" s="44">
        <f>(O26/P$63)</f>
        <v>491.88616471867357</v>
      </c>
      <c r="Q26" s="10"/>
    </row>
    <row r="27" spans="1:17">
      <c r="A27" s="12"/>
      <c r="B27" s="24">
        <v>331.2</v>
      </c>
      <c r="C27" s="19" t="s">
        <v>78</v>
      </c>
      <c r="D27" s="47">
        <v>-31993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-31993</v>
      </c>
      <c r="P27" s="48">
        <f>(O27/P$63)</f>
        <v>-1.7392226148409895</v>
      </c>
      <c r="Q27" s="9"/>
    </row>
    <row r="28" spans="1:17">
      <c r="A28" s="12"/>
      <c r="B28" s="24">
        <v>331.31</v>
      </c>
      <c r="C28" s="19" t="s">
        <v>138</v>
      </c>
      <c r="D28" s="47">
        <v>0</v>
      </c>
      <c r="E28" s="47">
        <v>0</v>
      </c>
      <c r="F28" s="47">
        <v>0</v>
      </c>
      <c r="G28" s="47">
        <v>3057028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ref="O28:O38" si="2">SUM(D28:N28)</f>
        <v>3057028</v>
      </c>
      <c r="P28" s="48">
        <f>(O28/P$63)</f>
        <v>166.18798586572439</v>
      </c>
      <c r="Q28" s="9"/>
    </row>
    <row r="29" spans="1:17">
      <c r="A29" s="12"/>
      <c r="B29" s="24">
        <v>331.39</v>
      </c>
      <c r="C29" s="19" t="s">
        <v>147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616489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2"/>
        <v>616489</v>
      </c>
      <c r="P29" s="48">
        <f>(O29/P$63)</f>
        <v>33.513944006523509</v>
      </c>
      <c r="Q29" s="9"/>
    </row>
    <row r="30" spans="1:17">
      <c r="A30" s="12"/>
      <c r="B30" s="24">
        <v>331.69</v>
      </c>
      <c r="C30" s="19" t="s">
        <v>139</v>
      </c>
      <c r="D30" s="47">
        <v>44670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2"/>
        <v>44670</v>
      </c>
      <c r="P30" s="48">
        <f>(O30/P$63)</f>
        <v>2.4283772764338134</v>
      </c>
      <c r="Q30" s="9"/>
    </row>
    <row r="31" spans="1:17">
      <c r="A31" s="12"/>
      <c r="B31" s="24">
        <v>332.1</v>
      </c>
      <c r="C31" s="19" t="s">
        <v>148</v>
      </c>
      <c r="D31" s="47">
        <v>83345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2"/>
        <v>83345</v>
      </c>
      <c r="P31" s="48">
        <f>(O31/P$63)</f>
        <v>4.5308507746670292</v>
      </c>
      <c r="Q31" s="9"/>
    </row>
    <row r="32" spans="1:17">
      <c r="A32" s="12"/>
      <c r="B32" s="24">
        <v>334.2</v>
      </c>
      <c r="C32" s="19" t="s">
        <v>101</v>
      </c>
      <c r="D32" s="47">
        <v>19359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2"/>
        <v>19359</v>
      </c>
      <c r="P32" s="48">
        <f>(O32/P$63)</f>
        <v>1.0524055449850502</v>
      </c>
      <c r="Q32" s="9"/>
    </row>
    <row r="33" spans="1:17">
      <c r="A33" s="12"/>
      <c r="B33" s="24">
        <v>334.31</v>
      </c>
      <c r="C33" s="19" t="s">
        <v>149</v>
      </c>
      <c r="D33" s="47">
        <v>0</v>
      </c>
      <c r="E33" s="47">
        <v>0</v>
      </c>
      <c r="F33" s="47">
        <v>0</v>
      </c>
      <c r="G33" s="47">
        <v>500000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2"/>
        <v>500000</v>
      </c>
      <c r="P33" s="48">
        <f>(O33/P$63)</f>
        <v>27.181299266104919</v>
      </c>
      <c r="Q33" s="9"/>
    </row>
    <row r="34" spans="1:17">
      <c r="A34" s="12"/>
      <c r="B34" s="24">
        <v>334.49</v>
      </c>
      <c r="C34" s="19" t="s">
        <v>114</v>
      </c>
      <c r="D34" s="47">
        <v>0</v>
      </c>
      <c r="E34" s="47">
        <v>144331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2"/>
        <v>144331</v>
      </c>
      <c r="P34" s="48">
        <f>(O34/P$63)</f>
        <v>7.8462082087523788</v>
      </c>
      <c r="Q34" s="9"/>
    </row>
    <row r="35" spans="1:17">
      <c r="A35" s="12"/>
      <c r="B35" s="24">
        <v>334.7</v>
      </c>
      <c r="C35" s="19" t="s">
        <v>27</v>
      </c>
      <c r="D35" s="47">
        <v>212918</v>
      </c>
      <c r="E35" s="47">
        <v>0</v>
      </c>
      <c r="F35" s="47">
        <v>0</v>
      </c>
      <c r="G35" s="47">
        <v>465543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2"/>
        <v>678461</v>
      </c>
      <c r="P35" s="48">
        <f>(O35/P$63)</f>
        <v>36.882902962761619</v>
      </c>
      <c r="Q35" s="9"/>
    </row>
    <row r="36" spans="1:17">
      <c r="A36" s="12"/>
      <c r="B36" s="24">
        <v>335.15</v>
      </c>
      <c r="C36" s="19" t="s">
        <v>92</v>
      </c>
      <c r="D36" s="47">
        <v>5726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2"/>
        <v>5726</v>
      </c>
      <c r="P36" s="48">
        <f>(O36/P$63)</f>
        <v>0.31128023919543352</v>
      </c>
      <c r="Q36" s="9"/>
    </row>
    <row r="37" spans="1:17">
      <c r="A37" s="12"/>
      <c r="B37" s="24">
        <v>335.18</v>
      </c>
      <c r="C37" s="19" t="s">
        <v>133</v>
      </c>
      <c r="D37" s="47">
        <v>1964555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2"/>
        <v>1964555</v>
      </c>
      <c r="P37" s="48">
        <f>(O37/P$63)</f>
        <v>106.7983147594455</v>
      </c>
      <c r="Q37" s="9"/>
    </row>
    <row r="38" spans="1:17">
      <c r="A38" s="12"/>
      <c r="B38" s="24">
        <v>335.19</v>
      </c>
      <c r="C38" s="19" t="s">
        <v>94</v>
      </c>
      <c r="D38" s="47">
        <v>762623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2"/>
        <v>762623</v>
      </c>
      <c r="P38" s="48">
        <f>(O38/P$63)</f>
        <v>41.458167980429465</v>
      </c>
      <c r="Q38" s="9"/>
    </row>
    <row r="39" spans="1:17">
      <c r="A39" s="12"/>
      <c r="B39" s="24">
        <v>337.2</v>
      </c>
      <c r="C39" s="19" t="s">
        <v>104</v>
      </c>
      <c r="D39" s="47">
        <v>0</v>
      </c>
      <c r="E39" s="47">
        <v>27360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1" si="3">SUM(D39:N39)</f>
        <v>27360</v>
      </c>
      <c r="P39" s="48">
        <f>(O39/P$63)</f>
        <v>1.4873606958412613</v>
      </c>
      <c r="Q39" s="9"/>
    </row>
    <row r="40" spans="1:17">
      <c r="A40" s="12"/>
      <c r="B40" s="24">
        <v>337.3</v>
      </c>
      <c r="C40" s="19" t="s">
        <v>140</v>
      </c>
      <c r="D40" s="47">
        <v>0</v>
      </c>
      <c r="E40" s="47">
        <v>13488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3"/>
        <v>13488</v>
      </c>
      <c r="P40" s="48">
        <f>(O40/P$63)</f>
        <v>0.73324272900244636</v>
      </c>
      <c r="Q40" s="9"/>
    </row>
    <row r="41" spans="1:17">
      <c r="A41" s="12"/>
      <c r="B41" s="24">
        <v>337.4</v>
      </c>
      <c r="C41" s="19" t="s">
        <v>105</v>
      </c>
      <c r="D41" s="47">
        <v>0</v>
      </c>
      <c r="E41" s="47">
        <v>1128951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3"/>
        <v>1128951</v>
      </c>
      <c r="P41" s="48">
        <f>(O41/P$63)</f>
        <v>61.372709975536829</v>
      </c>
      <c r="Q41" s="9"/>
    </row>
    <row r="42" spans="1:17">
      <c r="A42" s="12"/>
      <c r="B42" s="24">
        <v>338</v>
      </c>
      <c r="C42" s="19" t="s">
        <v>33</v>
      </c>
      <c r="D42" s="47">
        <v>33853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>SUM(D42:N42)</f>
        <v>33853</v>
      </c>
      <c r="P42" s="48">
        <f>(O42/P$63)</f>
        <v>1.8403370481108996</v>
      </c>
      <c r="Q42" s="9"/>
    </row>
    <row r="43" spans="1:17" ht="15.75">
      <c r="A43" s="28" t="s">
        <v>38</v>
      </c>
      <c r="B43" s="29"/>
      <c r="C43" s="30"/>
      <c r="D43" s="31">
        <f>SUM(D44:D49)</f>
        <v>5526181</v>
      </c>
      <c r="E43" s="31">
        <f>SUM(E44:E49)</f>
        <v>0</v>
      </c>
      <c r="F43" s="31">
        <f>SUM(F44:F49)</f>
        <v>0</v>
      </c>
      <c r="G43" s="31">
        <f>SUM(G44:G49)</f>
        <v>0</v>
      </c>
      <c r="H43" s="31">
        <f>SUM(H44:H49)</f>
        <v>0</v>
      </c>
      <c r="I43" s="31">
        <f>SUM(I44:I49)</f>
        <v>1266709</v>
      </c>
      <c r="J43" s="31">
        <f>SUM(J44:J49)</f>
        <v>0</v>
      </c>
      <c r="K43" s="31">
        <f>SUM(K44:K49)</f>
        <v>0</v>
      </c>
      <c r="L43" s="31">
        <f>SUM(L44:L49)</f>
        <v>0</v>
      </c>
      <c r="M43" s="31">
        <f>SUM(M44:M49)</f>
        <v>0</v>
      </c>
      <c r="N43" s="31">
        <f>SUM(N44:N49)</f>
        <v>0</v>
      </c>
      <c r="O43" s="31">
        <f>SUM(D43:N43)</f>
        <v>6792890</v>
      </c>
      <c r="P43" s="44">
        <f>(O43/P$63)</f>
        <v>369.27915194346292</v>
      </c>
      <c r="Q43" s="10"/>
    </row>
    <row r="44" spans="1:17">
      <c r="A44" s="12"/>
      <c r="B44" s="24">
        <v>341.3</v>
      </c>
      <c r="C44" s="19" t="s">
        <v>106</v>
      </c>
      <c r="D44" s="47">
        <v>489172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48" si="4">SUM(D44:N44)</f>
        <v>489172</v>
      </c>
      <c r="P44" s="48">
        <f>(O44/P$63)</f>
        <v>26.592661049198153</v>
      </c>
      <c r="Q44" s="9"/>
    </row>
    <row r="45" spans="1:17">
      <c r="A45" s="12"/>
      <c r="B45" s="24">
        <v>342.1</v>
      </c>
      <c r="C45" s="19" t="s">
        <v>42</v>
      </c>
      <c r="D45" s="47">
        <v>291796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4"/>
        <v>291796</v>
      </c>
      <c r="P45" s="48">
        <f>(O45/P$63)</f>
        <v>15.862788801304703</v>
      </c>
      <c r="Q45" s="9"/>
    </row>
    <row r="46" spans="1:17">
      <c r="A46" s="12"/>
      <c r="B46" s="24">
        <v>343.4</v>
      </c>
      <c r="C46" s="19" t="s">
        <v>121</v>
      </c>
      <c r="D46" s="47">
        <v>114672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4"/>
        <v>114672</v>
      </c>
      <c r="P46" s="48">
        <f>(O46/P$63)</f>
        <v>6.2338678988855669</v>
      </c>
      <c r="Q46" s="9"/>
    </row>
    <row r="47" spans="1:17">
      <c r="A47" s="12"/>
      <c r="B47" s="24">
        <v>343.9</v>
      </c>
      <c r="C47" s="19" t="s">
        <v>44</v>
      </c>
      <c r="D47" s="47">
        <v>7876</v>
      </c>
      <c r="E47" s="47">
        <v>0</v>
      </c>
      <c r="F47" s="47">
        <v>0</v>
      </c>
      <c r="G47" s="47">
        <v>0</v>
      </c>
      <c r="H47" s="47">
        <v>0</v>
      </c>
      <c r="I47" s="47">
        <v>1266709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4"/>
        <v>1274585</v>
      </c>
      <c r="P47" s="48">
        <f>(O47/P$63)</f>
        <v>69.289752650176681</v>
      </c>
      <c r="Q47" s="9"/>
    </row>
    <row r="48" spans="1:17">
      <c r="A48" s="12"/>
      <c r="B48" s="24">
        <v>347.2</v>
      </c>
      <c r="C48" s="19" t="s">
        <v>45</v>
      </c>
      <c r="D48" s="47">
        <v>4595515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4"/>
        <v>4595515</v>
      </c>
      <c r="P48" s="48">
        <f>(O48/P$63)</f>
        <v>249.82413699374831</v>
      </c>
      <c r="Q48" s="9"/>
    </row>
    <row r="49" spans="1:120">
      <c r="A49" s="12"/>
      <c r="B49" s="24">
        <v>349</v>
      </c>
      <c r="C49" s="19" t="s">
        <v>134</v>
      </c>
      <c r="D49" s="47">
        <v>27150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>SUM(D49:N49)</f>
        <v>27150</v>
      </c>
      <c r="P49" s="48">
        <f>(O49/P$63)</f>
        <v>1.4759445501494972</v>
      </c>
      <c r="Q49" s="9"/>
    </row>
    <row r="50" spans="1:120" ht="15.75">
      <c r="A50" s="28" t="s">
        <v>39</v>
      </c>
      <c r="B50" s="29"/>
      <c r="C50" s="30"/>
      <c r="D50" s="31">
        <f>SUM(D51:D52)</f>
        <v>1372827</v>
      </c>
      <c r="E50" s="31">
        <f>SUM(E51:E52)</f>
        <v>2452</v>
      </c>
      <c r="F50" s="31">
        <f>SUM(F51:F52)</f>
        <v>0</v>
      </c>
      <c r="G50" s="31">
        <f>SUM(G51:G52)</f>
        <v>0</v>
      </c>
      <c r="H50" s="31">
        <f>SUM(H51:H52)</f>
        <v>0</v>
      </c>
      <c r="I50" s="31">
        <f>SUM(I51:I52)</f>
        <v>0</v>
      </c>
      <c r="J50" s="31">
        <f>SUM(J51:J52)</f>
        <v>0</v>
      </c>
      <c r="K50" s="31">
        <f>SUM(K51:K52)</f>
        <v>0</v>
      </c>
      <c r="L50" s="31">
        <f>SUM(L51:L52)</f>
        <v>0</v>
      </c>
      <c r="M50" s="31">
        <f>SUM(M51:M52)</f>
        <v>0</v>
      </c>
      <c r="N50" s="31">
        <f>SUM(N51:N52)</f>
        <v>0</v>
      </c>
      <c r="O50" s="31">
        <f>SUM(D50:N50)</f>
        <v>1375279</v>
      </c>
      <c r="P50" s="44">
        <f>(O50/P$63)</f>
        <v>74.763740146779014</v>
      </c>
      <c r="Q50" s="10"/>
    </row>
    <row r="51" spans="1:120">
      <c r="A51" s="13"/>
      <c r="B51" s="38">
        <v>351.5</v>
      </c>
      <c r="C51" s="20" t="s">
        <v>48</v>
      </c>
      <c r="D51" s="47">
        <v>1007481</v>
      </c>
      <c r="E51" s="47">
        <v>2452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52" si="5">SUM(D51:N51)</f>
        <v>1009933</v>
      </c>
      <c r="P51" s="48">
        <f>(O51/P$63)</f>
        <v>54.902582223430279</v>
      </c>
      <c r="Q51" s="9"/>
    </row>
    <row r="52" spans="1:120">
      <c r="A52" s="13"/>
      <c r="B52" s="38">
        <v>354</v>
      </c>
      <c r="C52" s="20" t="s">
        <v>49</v>
      </c>
      <c r="D52" s="47">
        <v>365346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5"/>
        <v>365346</v>
      </c>
      <c r="P52" s="48">
        <f>(O52/P$63)</f>
        <v>19.861157923348735</v>
      </c>
      <c r="Q52" s="9"/>
    </row>
    <row r="53" spans="1:120" ht="15.75">
      <c r="A53" s="28" t="s">
        <v>4</v>
      </c>
      <c r="B53" s="29"/>
      <c r="C53" s="30"/>
      <c r="D53" s="31">
        <f>SUM(D54:D57)</f>
        <v>898208</v>
      </c>
      <c r="E53" s="31">
        <f>SUM(E54:E57)</f>
        <v>88283</v>
      </c>
      <c r="F53" s="31">
        <f>SUM(F54:F57)</f>
        <v>20963</v>
      </c>
      <c r="G53" s="31">
        <f>SUM(G54:G57)</f>
        <v>461237</v>
      </c>
      <c r="H53" s="31">
        <f>SUM(H54:H57)</f>
        <v>0</v>
      </c>
      <c r="I53" s="31">
        <f>SUM(I54:I57)</f>
        <v>201660</v>
      </c>
      <c r="J53" s="31">
        <f>SUM(J54:J57)</f>
        <v>0</v>
      </c>
      <c r="K53" s="31">
        <f>SUM(K54:K57)</f>
        <v>0</v>
      </c>
      <c r="L53" s="31">
        <f>SUM(L54:L57)</f>
        <v>0</v>
      </c>
      <c r="M53" s="31">
        <f>SUM(M54:M57)</f>
        <v>0</v>
      </c>
      <c r="N53" s="31">
        <f>SUM(N54:N57)</f>
        <v>0</v>
      </c>
      <c r="O53" s="31">
        <f>SUM(D53:N53)</f>
        <v>1670351</v>
      </c>
      <c r="P53" s="44">
        <f>(O53/P$63)</f>
        <v>90.804620820875243</v>
      </c>
      <c r="Q53" s="10"/>
    </row>
    <row r="54" spans="1:120">
      <c r="A54" s="12"/>
      <c r="B54" s="24">
        <v>361.1</v>
      </c>
      <c r="C54" s="19" t="s">
        <v>50</v>
      </c>
      <c r="D54" s="47">
        <v>716521</v>
      </c>
      <c r="E54" s="47">
        <v>80283</v>
      </c>
      <c r="F54" s="47">
        <v>20963</v>
      </c>
      <c r="G54" s="47">
        <v>368237</v>
      </c>
      <c r="H54" s="47">
        <v>0</v>
      </c>
      <c r="I54" s="47">
        <v>201660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>SUM(D54:N54)</f>
        <v>1387664</v>
      </c>
      <c r="P54" s="48">
        <f>(O54/P$63)</f>
        <v>75.437020929600436</v>
      </c>
      <c r="Q54" s="9"/>
    </row>
    <row r="55" spans="1:120">
      <c r="A55" s="12"/>
      <c r="B55" s="24">
        <v>364</v>
      </c>
      <c r="C55" s="19" t="s">
        <v>96</v>
      </c>
      <c r="D55" s="47">
        <v>1459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0" si="6">SUM(D55:N55)</f>
        <v>1459</v>
      </c>
      <c r="P55" s="48">
        <f>(O55/P$63)</f>
        <v>7.9315031258494151E-2</v>
      </c>
      <c r="Q55" s="9"/>
    </row>
    <row r="56" spans="1:120">
      <c r="A56" s="12"/>
      <c r="B56" s="24">
        <v>366</v>
      </c>
      <c r="C56" s="19" t="s">
        <v>53</v>
      </c>
      <c r="D56" s="47">
        <v>65000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65000</v>
      </c>
      <c r="P56" s="48">
        <f>(O56/P$63)</f>
        <v>3.5335689045936394</v>
      </c>
      <c r="Q56" s="9"/>
    </row>
    <row r="57" spans="1:120">
      <c r="A57" s="12"/>
      <c r="B57" s="24">
        <v>369.9</v>
      </c>
      <c r="C57" s="19" t="s">
        <v>54</v>
      </c>
      <c r="D57" s="47">
        <v>115228</v>
      </c>
      <c r="E57" s="47">
        <v>8000</v>
      </c>
      <c r="F57" s="47">
        <v>0</v>
      </c>
      <c r="G57" s="47">
        <v>93000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216228</v>
      </c>
      <c r="P57" s="48">
        <f>(O57/P$63)</f>
        <v>11.75471595542267</v>
      </c>
      <c r="Q57" s="9"/>
    </row>
    <row r="58" spans="1:120" ht="15.75">
      <c r="A58" s="28" t="s">
        <v>40</v>
      </c>
      <c r="B58" s="29"/>
      <c r="C58" s="30"/>
      <c r="D58" s="31">
        <f>SUM(D59:D60)</f>
        <v>0</v>
      </c>
      <c r="E58" s="31">
        <f>SUM(E59:E60)</f>
        <v>143615</v>
      </c>
      <c r="F58" s="31">
        <f>SUM(F59:F60)</f>
        <v>2056226</v>
      </c>
      <c r="G58" s="31">
        <f>SUM(G59:G60)</f>
        <v>8667517</v>
      </c>
      <c r="H58" s="31">
        <f>SUM(H59:H60)</f>
        <v>0</v>
      </c>
      <c r="I58" s="31">
        <f>SUM(I59:I60)</f>
        <v>0</v>
      </c>
      <c r="J58" s="31">
        <f>SUM(J59:J60)</f>
        <v>0</v>
      </c>
      <c r="K58" s="31">
        <f>SUM(K59:K60)</f>
        <v>0</v>
      </c>
      <c r="L58" s="31">
        <f>SUM(L59:L60)</f>
        <v>0</v>
      </c>
      <c r="M58" s="31">
        <f>SUM(M59:M60)</f>
        <v>0</v>
      </c>
      <c r="N58" s="31">
        <f>SUM(N59:N60)</f>
        <v>0</v>
      </c>
      <c r="O58" s="31">
        <f t="shared" si="6"/>
        <v>10867358</v>
      </c>
      <c r="P58" s="44">
        <f>(O58/P$63)</f>
        <v>590.77782005979884</v>
      </c>
      <c r="Q58" s="9"/>
    </row>
    <row r="59" spans="1:120">
      <c r="A59" s="12"/>
      <c r="B59" s="24">
        <v>381</v>
      </c>
      <c r="C59" s="19" t="s">
        <v>55</v>
      </c>
      <c r="D59" s="47">
        <v>0</v>
      </c>
      <c r="E59" s="47">
        <v>143615</v>
      </c>
      <c r="F59" s="47">
        <v>2056226</v>
      </c>
      <c r="G59" s="47">
        <v>2815140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5014981</v>
      </c>
      <c r="P59" s="48">
        <f>(O59/P$63)</f>
        <v>272.62739874966024</v>
      </c>
      <c r="Q59" s="9"/>
    </row>
    <row r="60" spans="1:120" ht="15.75" thickBot="1">
      <c r="A60" s="12"/>
      <c r="B60" s="24">
        <v>384</v>
      </c>
      <c r="C60" s="19" t="s">
        <v>72</v>
      </c>
      <c r="D60" s="47">
        <v>0</v>
      </c>
      <c r="E60" s="47">
        <v>0</v>
      </c>
      <c r="F60" s="47">
        <v>0</v>
      </c>
      <c r="G60" s="47">
        <v>5852377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6"/>
        <v>5852377</v>
      </c>
      <c r="P60" s="48">
        <f>(O60/P$63)</f>
        <v>318.1504213101386</v>
      </c>
      <c r="Q60" s="9"/>
    </row>
    <row r="61" spans="1:120" ht="16.5" thickBot="1">
      <c r="A61" s="14" t="s">
        <v>46</v>
      </c>
      <c r="B61" s="22"/>
      <c r="C61" s="21"/>
      <c r="D61" s="15">
        <f>SUM(D5,D13,D26,D43,D50,D53,D58)</f>
        <v>34724567</v>
      </c>
      <c r="E61" s="15">
        <f>SUM(E5,E13,E26,E43,E50,E53,E58)</f>
        <v>2234655</v>
      </c>
      <c r="F61" s="15">
        <f>SUM(F5,F13,F26,F43,F50,F53,F58)</f>
        <v>2288852</v>
      </c>
      <c r="G61" s="15">
        <f>SUM(G5,G13,G26,G43,G50,G53,G58)</f>
        <v>13151325</v>
      </c>
      <c r="H61" s="15">
        <f>SUM(H5,H13,H26,H43,H50,H53,H58)</f>
        <v>0</v>
      </c>
      <c r="I61" s="15">
        <f>SUM(I5,I13,I26,I43,I50,I53,I58)</f>
        <v>2084858</v>
      </c>
      <c r="J61" s="15">
        <f>SUM(J5,J13,J26,J43,J50,J53,J58)</f>
        <v>0</v>
      </c>
      <c r="K61" s="15">
        <f>SUM(K5,K13,K26,K43,K50,K53,K58)</f>
        <v>0</v>
      </c>
      <c r="L61" s="15">
        <f>SUM(L5,L13,L26,L43,L50,L53,L58)</f>
        <v>0</v>
      </c>
      <c r="M61" s="15">
        <f>SUM(M5,M13,M26,M43,M50,M53,M58)</f>
        <v>0</v>
      </c>
      <c r="N61" s="15">
        <f>SUM(N5,N13,N26,N43,N50,N53,N58)</f>
        <v>0</v>
      </c>
      <c r="O61" s="15">
        <f>SUM(D61:N61)</f>
        <v>54484257</v>
      </c>
      <c r="P61" s="37">
        <f>(O61/P$63)</f>
        <v>2961.9057896167437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46"/>
    </row>
    <row r="63" spans="1:120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9" t="s">
        <v>150</v>
      </c>
      <c r="N63" s="49"/>
      <c r="O63" s="49"/>
      <c r="P63" s="42">
        <v>18395</v>
      </c>
    </row>
    <row r="64" spans="1:120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</row>
    <row r="65" spans="1:16" ht="15.75" customHeight="1" thickBot="1">
      <c r="A65" s="53" t="s">
        <v>69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5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11179593</v>
      </c>
      <c r="E5" s="26">
        <f t="shared" si="0"/>
        <v>470763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11650356</v>
      </c>
      <c r="O5" s="32">
        <f t="shared" ref="O5:O50" si="1">(N5/O$52)</f>
        <v>633.06830408085636</v>
      </c>
      <c r="P5" s="6"/>
    </row>
    <row r="6" spans="1:133">
      <c r="A6" s="12"/>
      <c r="B6" s="24">
        <v>311</v>
      </c>
      <c r="C6" s="19" t="s">
        <v>3</v>
      </c>
      <c r="D6" s="47">
        <v>7817494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7817494</v>
      </c>
      <c r="O6" s="48">
        <f t="shared" si="1"/>
        <v>424.79454436776615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470763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470763</v>
      </c>
      <c r="O7" s="48">
        <f t="shared" si="1"/>
        <v>25.580774873661902</v>
      </c>
      <c r="P7" s="9"/>
    </row>
    <row r="8" spans="1:133">
      <c r="A8" s="12"/>
      <c r="B8" s="24">
        <v>314.10000000000002</v>
      </c>
      <c r="C8" s="19" t="s">
        <v>12</v>
      </c>
      <c r="D8" s="47">
        <v>1985299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1985299</v>
      </c>
      <c r="O8" s="48">
        <f t="shared" si="1"/>
        <v>107.87909579959789</v>
      </c>
      <c r="P8" s="9"/>
    </row>
    <row r="9" spans="1:133">
      <c r="A9" s="12"/>
      <c r="B9" s="24">
        <v>314.3</v>
      </c>
      <c r="C9" s="19" t="s">
        <v>13</v>
      </c>
      <c r="D9" s="47">
        <v>196311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196311</v>
      </c>
      <c r="O9" s="48">
        <f t="shared" si="1"/>
        <v>10.667336847253166</v>
      </c>
      <c r="P9" s="9"/>
    </row>
    <row r="10" spans="1:133">
      <c r="A10" s="12"/>
      <c r="B10" s="24">
        <v>314.39999999999998</v>
      </c>
      <c r="C10" s="19" t="s">
        <v>14</v>
      </c>
      <c r="D10" s="47">
        <v>45828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45828</v>
      </c>
      <c r="O10" s="48">
        <f t="shared" si="1"/>
        <v>2.4902461555181219</v>
      </c>
      <c r="P10" s="9"/>
    </row>
    <row r="11" spans="1:133">
      <c r="A11" s="12"/>
      <c r="B11" s="24">
        <v>315</v>
      </c>
      <c r="C11" s="19" t="s">
        <v>88</v>
      </c>
      <c r="D11" s="47">
        <v>1019129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1019129</v>
      </c>
      <c r="O11" s="48">
        <f t="shared" si="1"/>
        <v>55.378416562516982</v>
      </c>
      <c r="P11" s="9"/>
    </row>
    <row r="12" spans="1:133">
      <c r="A12" s="12"/>
      <c r="B12" s="24">
        <v>316</v>
      </c>
      <c r="C12" s="19" t="s">
        <v>89</v>
      </c>
      <c r="D12" s="47">
        <v>115532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115532</v>
      </c>
      <c r="O12" s="48">
        <f t="shared" si="1"/>
        <v>6.277889474542194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SUM(D14:D23)</f>
        <v>3284220</v>
      </c>
      <c r="E13" s="31">
        <f t="shared" si="3"/>
        <v>0</v>
      </c>
      <c r="F13" s="31">
        <f t="shared" si="3"/>
        <v>0</v>
      </c>
      <c r="G13" s="31">
        <f t="shared" si="3"/>
        <v>25217</v>
      </c>
      <c r="H13" s="31">
        <f t="shared" si="3"/>
        <v>0</v>
      </c>
      <c r="I13" s="31">
        <f t="shared" si="3"/>
        <v>47381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3356818</v>
      </c>
      <c r="O13" s="44">
        <f t="shared" si="1"/>
        <v>182.40602075748518</v>
      </c>
      <c r="P13" s="10"/>
    </row>
    <row r="14" spans="1:133">
      <c r="A14" s="12"/>
      <c r="B14" s="24">
        <v>322</v>
      </c>
      <c r="C14" s="19" t="s">
        <v>0</v>
      </c>
      <c r="D14" s="47">
        <v>2082528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2082528</v>
      </c>
      <c r="O14" s="48">
        <f t="shared" si="1"/>
        <v>113.16241917078737</v>
      </c>
      <c r="P14" s="9"/>
    </row>
    <row r="15" spans="1:133">
      <c r="A15" s="12"/>
      <c r="B15" s="24">
        <v>323.10000000000002</v>
      </c>
      <c r="C15" s="19" t="s">
        <v>18</v>
      </c>
      <c r="D15" s="47">
        <v>766046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766046</v>
      </c>
      <c r="O15" s="48">
        <f t="shared" si="1"/>
        <v>41.626147910666738</v>
      </c>
      <c r="P15" s="9"/>
    </row>
    <row r="16" spans="1:133">
      <c r="A16" s="12"/>
      <c r="B16" s="24">
        <v>323.39999999999998</v>
      </c>
      <c r="C16" s="19" t="s">
        <v>19</v>
      </c>
      <c r="D16" s="47">
        <v>17723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17723</v>
      </c>
      <c r="O16" s="48">
        <f t="shared" si="1"/>
        <v>0.9630495027984568</v>
      </c>
      <c r="P16" s="9"/>
    </row>
    <row r="17" spans="1:16">
      <c r="A17" s="12"/>
      <c r="B17" s="24">
        <v>323.7</v>
      </c>
      <c r="C17" s="19" t="s">
        <v>20</v>
      </c>
      <c r="D17" s="47">
        <v>110678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110678</v>
      </c>
      <c r="O17" s="48">
        <f t="shared" si="1"/>
        <v>6.0141281312829431</v>
      </c>
      <c r="P17" s="9"/>
    </row>
    <row r="18" spans="1:16">
      <c r="A18" s="12"/>
      <c r="B18" s="24">
        <v>324.11</v>
      </c>
      <c r="C18" s="19" t="s">
        <v>21</v>
      </c>
      <c r="D18" s="47">
        <v>1304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1304</v>
      </c>
      <c r="O18" s="48">
        <f t="shared" si="1"/>
        <v>7.0858012280606425E-2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47381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47381</v>
      </c>
      <c r="O19" s="48">
        <f t="shared" si="1"/>
        <v>2.5746345704504701</v>
      </c>
      <c r="P19" s="9"/>
    </row>
    <row r="20" spans="1:16">
      <c r="A20" s="12"/>
      <c r="B20" s="24">
        <v>324.51</v>
      </c>
      <c r="C20" s="19" t="s">
        <v>90</v>
      </c>
      <c r="D20" s="47">
        <v>0</v>
      </c>
      <c r="E20" s="47">
        <v>0</v>
      </c>
      <c r="F20" s="47">
        <v>0</v>
      </c>
      <c r="G20" s="47">
        <v>25217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25217</v>
      </c>
      <c r="O20" s="48">
        <f t="shared" si="1"/>
        <v>1.3702657175460522</v>
      </c>
      <c r="P20" s="9"/>
    </row>
    <row r="21" spans="1:16">
      <c r="A21" s="12"/>
      <c r="B21" s="24">
        <v>324.61</v>
      </c>
      <c r="C21" s="19" t="s">
        <v>22</v>
      </c>
      <c r="D21" s="47">
        <v>17501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17501</v>
      </c>
      <c r="O21" s="48">
        <f t="shared" si="1"/>
        <v>0.95098625224148237</v>
      </c>
      <c r="P21" s="9"/>
    </row>
    <row r="22" spans="1:16">
      <c r="A22" s="12"/>
      <c r="B22" s="24">
        <v>324.70999999999998</v>
      </c>
      <c r="C22" s="19" t="s">
        <v>77</v>
      </c>
      <c r="D22" s="47">
        <v>116315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116315</v>
      </c>
      <c r="O22" s="48">
        <f t="shared" si="1"/>
        <v>6.3204368852904418</v>
      </c>
      <c r="P22" s="9"/>
    </row>
    <row r="23" spans="1:16">
      <c r="A23" s="12"/>
      <c r="B23" s="24">
        <v>329</v>
      </c>
      <c r="C23" s="19" t="s">
        <v>23</v>
      </c>
      <c r="D23" s="47">
        <v>172125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50" si="5">SUM(D23:M23)</f>
        <v>172125</v>
      </c>
      <c r="O23" s="48">
        <f t="shared" si="1"/>
        <v>9.3530946041406295</v>
      </c>
      <c r="P23" s="9"/>
    </row>
    <row r="24" spans="1:16" ht="15.75">
      <c r="A24" s="28" t="s">
        <v>25</v>
      </c>
      <c r="B24" s="29"/>
      <c r="C24" s="30"/>
      <c r="D24" s="31">
        <f t="shared" ref="D24:M24" si="6">SUM(D25:D32)</f>
        <v>1903387</v>
      </c>
      <c r="E24" s="31">
        <f t="shared" si="6"/>
        <v>742444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43">
        <f t="shared" si="5"/>
        <v>2645831</v>
      </c>
      <c r="O24" s="44">
        <f t="shared" si="1"/>
        <v>143.77172200184754</v>
      </c>
      <c r="P24" s="10"/>
    </row>
    <row r="25" spans="1:16">
      <c r="A25" s="12"/>
      <c r="B25" s="24">
        <v>331.2</v>
      </c>
      <c r="C25" s="19" t="s">
        <v>78</v>
      </c>
      <c r="D25" s="47">
        <v>1485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1485</v>
      </c>
      <c r="O25" s="48">
        <f t="shared" si="1"/>
        <v>8.0693365212193668E-2</v>
      </c>
      <c r="P25" s="9"/>
    </row>
    <row r="26" spans="1:16">
      <c r="A26" s="12"/>
      <c r="B26" s="24">
        <v>334.5</v>
      </c>
      <c r="C26" s="19" t="s">
        <v>26</v>
      </c>
      <c r="D26" s="47">
        <v>54531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54531</v>
      </c>
      <c r="O26" s="48">
        <f t="shared" si="1"/>
        <v>2.9631581807314027</v>
      </c>
      <c r="P26" s="9"/>
    </row>
    <row r="27" spans="1:16">
      <c r="A27" s="12"/>
      <c r="B27" s="24">
        <v>335.12</v>
      </c>
      <c r="C27" s="19" t="s">
        <v>91</v>
      </c>
      <c r="D27" s="47">
        <v>452885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452885</v>
      </c>
      <c r="O27" s="48">
        <f t="shared" si="1"/>
        <v>24.609302831060152</v>
      </c>
      <c r="P27" s="9"/>
    </row>
    <row r="28" spans="1:16">
      <c r="A28" s="12"/>
      <c r="B28" s="24">
        <v>335.15</v>
      </c>
      <c r="C28" s="19" t="s">
        <v>92</v>
      </c>
      <c r="D28" s="47">
        <v>12734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12734</v>
      </c>
      <c r="O28" s="48">
        <f t="shared" si="1"/>
        <v>0.69195239906536976</v>
      </c>
      <c r="P28" s="9"/>
    </row>
    <row r="29" spans="1:16">
      <c r="A29" s="12"/>
      <c r="B29" s="24">
        <v>335.18</v>
      </c>
      <c r="C29" s="19" t="s">
        <v>93</v>
      </c>
      <c r="D29" s="47">
        <v>1318324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1318324</v>
      </c>
      <c r="O29" s="48">
        <f t="shared" si="1"/>
        <v>71.63636363636364</v>
      </c>
      <c r="P29" s="9"/>
    </row>
    <row r="30" spans="1:16">
      <c r="A30" s="12"/>
      <c r="B30" s="24">
        <v>335.19</v>
      </c>
      <c r="C30" s="19" t="s">
        <v>94</v>
      </c>
      <c r="D30" s="47">
        <v>0</v>
      </c>
      <c r="E30" s="47">
        <v>677866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677866</v>
      </c>
      <c r="O30" s="48">
        <f t="shared" si="1"/>
        <v>36.834537847090147</v>
      </c>
      <c r="P30" s="9"/>
    </row>
    <row r="31" spans="1:16">
      <c r="A31" s="12"/>
      <c r="B31" s="24">
        <v>337.9</v>
      </c>
      <c r="C31" s="19" t="s">
        <v>32</v>
      </c>
      <c r="D31" s="47">
        <v>0</v>
      </c>
      <c r="E31" s="47">
        <v>64578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64578</v>
      </c>
      <c r="O31" s="48">
        <f t="shared" si="1"/>
        <v>3.5091017768842039</v>
      </c>
      <c r="P31" s="9"/>
    </row>
    <row r="32" spans="1:16">
      <c r="A32" s="12"/>
      <c r="B32" s="24">
        <v>338</v>
      </c>
      <c r="C32" s="19" t="s">
        <v>33</v>
      </c>
      <c r="D32" s="47">
        <v>63428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63428</v>
      </c>
      <c r="O32" s="48">
        <f t="shared" si="1"/>
        <v>3.4466119654404173</v>
      </c>
      <c r="P32" s="9"/>
    </row>
    <row r="33" spans="1:16" ht="15.75">
      <c r="A33" s="28" t="s">
        <v>38</v>
      </c>
      <c r="B33" s="29"/>
      <c r="C33" s="30"/>
      <c r="D33" s="31">
        <f t="shared" ref="D33:M33" si="7">SUM(D34:D38)</f>
        <v>2020358</v>
      </c>
      <c r="E33" s="31">
        <f t="shared" si="7"/>
        <v>33387</v>
      </c>
      <c r="F33" s="31">
        <f t="shared" si="7"/>
        <v>0</v>
      </c>
      <c r="G33" s="31">
        <f t="shared" si="7"/>
        <v>0</v>
      </c>
      <c r="H33" s="31">
        <f t="shared" si="7"/>
        <v>0</v>
      </c>
      <c r="I33" s="31">
        <f t="shared" si="7"/>
        <v>490277</v>
      </c>
      <c r="J33" s="31">
        <f t="shared" si="7"/>
        <v>0</v>
      </c>
      <c r="K33" s="31">
        <f t="shared" si="7"/>
        <v>0</v>
      </c>
      <c r="L33" s="31">
        <f t="shared" si="7"/>
        <v>0</v>
      </c>
      <c r="M33" s="31">
        <f t="shared" si="7"/>
        <v>0</v>
      </c>
      <c r="N33" s="31">
        <f t="shared" si="5"/>
        <v>2544022</v>
      </c>
      <c r="O33" s="44">
        <f t="shared" si="1"/>
        <v>138.23952616421235</v>
      </c>
      <c r="P33" s="10"/>
    </row>
    <row r="34" spans="1:16">
      <c r="A34" s="12"/>
      <c r="B34" s="24">
        <v>341.1</v>
      </c>
      <c r="C34" s="19" t="s">
        <v>95</v>
      </c>
      <c r="D34" s="47">
        <v>186500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186500</v>
      </c>
      <c r="O34" s="48">
        <f t="shared" si="1"/>
        <v>10.134217247187959</v>
      </c>
      <c r="P34" s="9"/>
    </row>
    <row r="35" spans="1:16">
      <c r="A35" s="12"/>
      <c r="B35" s="24">
        <v>342.1</v>
      </c>
      <c r="C35" s="19" t="s">
        <v>42</v>
      </c>
      <c r="D35" s="47">
        <v>174687</v>
      </c>
      <c r="E35" s="47">
        <v>33387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208074</v>
      </c>
      <c r="O35" s="48">
        <f t="shared" si="1"/>
        <v>11.30652610987339</v>
      </c>
      <c r="P35" s="9"/>
    </row>
    <row r="36" spans="1:16">
      <c r="A36" s="12"/>
      <c r="B36" s="24">
        <v>343.9</v>
      </c>
      <c r="C36" s="19" t="s">
        <v>44</v>
      </c>
      <c r="D36" s="47">
        <v>7812</v>
      </c>
      <c r="E36" s="47">
        <v>0</v>
      </c>
      <c r="F36" s="47">
        <v>0</v>
      </c>
      <c r="G36" s="47">
        <v>0</v>
      </c>
      <c r="H36" s="47">
        <v>0</v>
      </c>
      <c r="I36" s="47">
        <v>490277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498089</v>
      </c>
      <c r="O36" s="48">
        <f t="shared" si="1"/>
        <v>27.065641471499212</v>
      </c>
      <c r="P36" s="9"/>
    </row>
    <row r="37" spans="1:16">
      <c r="A37" s="12"/>
      <c r="B37" s="24">
        <v>347.2</v>
      </c>
      <c r="C37" s="19" t="s">
        <v>45</v>
      </c>
      <c r="D37" s="47">
        <v>1573072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1573072</v>
      </c>
      <c r="O37" s="48">
        <f t="shared" si="1"/>
        <v>85.479106667391193</v>
      </c>
      <c r="P37" s="9"/>
    </row>
    <row r="38" spans="1:16">
      <c r="A38" s="12"/>
      <c r="B38" s="24">
        <v>349</v>
      </c>
      <c r="C38" s="19" t="s">
        <v>1</v>
      </c>
      <c r="D38" s="47">
        <v>78287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78287</v>
      </c>
      <c r="O38" s="48">
        <f t="shared" si="1"/>
        <v>4.2540346682606094</v>
      </c>
      <c r="P38" s="9"/>
    </row>
    <row r="39" spans="1:16" ht="15.75">
      <c r="A39" s="28" t="s">
        <v>39</v>
      </c>
      <c r="B39" s="29"/>
      <c r="C39" s="30"/>
      <c r="D39" s="31">
        <f t="shared" ref="D39:M39" si="8">SUM(D40:D41)</f>
        <v>537846</v>
      </c>
      <c r="E39" s="31">
        <f t="shared" si="8"/>
        <v>4805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1">
        <f t="shared" si="5"/>
        <v>542651</v>
      </c>
      <c r="O39" s="44">
        <f t="shared" si="1"/>
        <v>29.487094495462696</v>
      </c>
      <c r="P39" s="10"/>
    </row>
    <row r="40" spans="1:16">
      <c r="A40" s="13"/>
      <c r="B40" s="38">
        <v>351.5</v>
      </c>
      <c r="C40" s="20" t="s">
        <v>48</v>
      </c>
      <c r="D40" s="47">
        <v>136268</v>
      </c>
      <c r="E40" s="47">
        <v>4805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141073</v>
      </c>
      <c r="O40" s="48">
        <f t="shared" si="1"/>
        <v>7.665761017225452</v>
      </c>
      <c r="P40" s="9"/>
    </row>
    <row r="41" spans="1:16">
      <c r="A41" s="13"/>
      <c r="B41" s="38">
        <v>354</v>
      </c>
      <c r="C41" s="20" t="s">
        <v>49</v>
      </c>
      <c r="D41" s="47">
        <v>401578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401578</v>
      </c>
      <c r="O41" s="48">
        <f t="shared" si="1"/>
        <v>21.821333478237243</v>
      </c>
      <c r="P41" s="9"/>
    </row>
    <row r="42" spans="1:16" ht="15.75">
      <c r="A42" s="28" t="s">
        <v>4</v>
      </c>
      <c r="B42" s="29"/>
      <c r="C42" s="30"/>
      <c r="D42" s="31">
        <f t="shared" ref="D42:M42" si="9">SUM(D43:D46)</f>
        <v>452364</v>
      </c>
      <c r="E42" s="31">
        <f t="shared" si="9"/>
        <v>1581</v>
      </c>
      <c r="F42" s="31">
        <f t="shared" si="9"/>
        <v>0</v>
      </c>
      <c r="G42" s="31">
        <f t="shared" si="9"/>
        <v>315</v>
      </c>
      <c r="H42" s="31">
        <f t="shared" si="9"/>
        <v>0</v>
      </c>
      <c r="I42" s="31">
        <f t="shared" si="9"/>
        <v>965</v>
      </c>
      <c r="J42" s="31">
        <f t="shared" si="9"/>
        <v>0</v>
      </c>
      <c r="K42" s="31">
        <f t="shared" si="9"/>
        <v>0</v>
      </c>
      <c r="L42" s="31">
        <f t="shared" si="9"/>
        <v>0</v>
      </c>
      <c r="M42" s="31">
        <f t="shared" si="9"/>
        <v>0</v>
      </c>
      <c r="N42" s="31">
        <f t="shared" si="5"/>
        <v>455225</v>
      </c>
      <c r="O42" s="44">
        <f t="shared" si="1"/>
        <v>24.736456012606642</v>
      </c>
      <c r="P42" s="10"/>
    </row>
    <row r="43" spans="1:16">
      <c r="A43" s="12"/>
      <c r="B43" s="24">
        <v>361.1</v>
      </c>
      <c r="C43" s="19" t="s">
        <v>50</v>
      </c>
      <c r="D43" s="47">
        <v>10034</v>
      </c>
      <c r="E43" s="47">
        <v>1581</v>
      </c>
      <c r="F43" s="47">
        <v>0</v>
      </c>
      <c r="G43" s="47">
        <v>215</v>
      </c>
      <c r="H43" s="47">
        <v>0</v>
      </c>
      <c r="I43" s="47">
        <v>965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12795</v>
      </c>
      <c r="O43" s="48">
        <f t="shared" si="1"/>
        <v>0.69526707602021409</v>
      </c>
      <c r="P43" s="9"/>
    </row>
    <row r="44" spans="1:16">
      <c r="A44" s="12"/>
      <c r="B44" s="24">
        <v>364</v>
      </c>
      <c r="C44" s="19" t="s">
        <v>96</v>
      </c>
      <c r="D44" s="47">
        <v>24569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24569</v>
      </c>
      <c r="O44" s="48">
        <f t="shared" si="1"/>
        <v>1.3350540672716404</v>
      </c>
      <c r="P44" s="9"/>
    </row>
    <row r="45" spans="1:16">
      <c r="A45" s="12"/>
      <c r="B45" s="24">
        <v>366</v>
      </c>
      <c r="C45" s="19" t="s">
        <v>53</v>
      </c>
      <c r="D45" s="47">
        <v>27126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27126</v>
      </c>
      <c r="O45" s="48">
        <f t="shared" si="1"/>
        <v>1.4739988045427377</v>
      </c>
      <c r="P45" s="9"/>
    </row>
    <row r="46" spans="1:16">
      <c r="A46" s="12"/>
      <c r="B46" s="24">
        <v>369.9</v>
      </c>
      <c r="C46" s="19" t="s">
        <v>54</v>
      </c>
      <c r="D46" s="47">
        <v>390635</v>
      </c>
      <c r="E46" s="47">
        <v>0</v>
      </c>
      <c r="F46" s="47">
        <v>0</v>
      </c>
      <c r="G46" s="47">
        <v>100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390735</v>
      </c>
      <c r="O46" s="48">
        <f t="shared" si="1"/>
        <v>21.23213606477205</v>
      </c>
      <c r="P46" s="9"/>
    </row>
    <row r="47" spans="1:16" ht="15.75">
      <c r="A47" s="28" t="s">
        <v>40</v>
      </c>
      <c r="B47" s="29"/>
      <c r="C47" s="30"/>
      <c r="D47" s="31">
        <f t="shared" ref="D47:M47" si="10">SUM(D48:D49)</f>
        <v>0</v>
      </c>
      <c r="E47" s="31">
        <f t="shared" si="10"/>
        <v>24000</v>
      </c>
      <c r="F47" s="31">
        <f t="shared" si="10"/>
        <v>1494929</v>
      </c>
      <c r="G47" s="31">
        <f t="shared" si="10"/>
        <v>2285424</v>
      </c>
      <c r="H47" s="31">
        <f t="shared" si="10"/>
        <v>0</v>
      </c>
      <c r="I47" s="31">
        <f t="shared" si="10"/>
        <v>0</v>
      </c>
      <c r="J47" s="31">
        <f t="shared" si="10"/>
        <v>0</v>
      </c>
      <c r="K47" s="31">
        <f t="shared" si="10"/>
        <v>0</v>
      </c>
      <c r="L47" s="31">
        <f t="shared" si="10"/>
        <v>0</v>
      </c>
      <c r="M47" s="31">
        <f t="shared" si="10"/>
        <v>0</v>
      </c>
      <c r="N47" s="31">
        <f t="shared" si="5"/>
        <v>3804353</v>
      </c>
      <c r="O47" s="44">
        <f t="shared" si="1"/>
        <v>206.72461011791555</v>
      </c>
      <c r="P47" s="9"/>
    </row>
    <row r="48" spans="1:16">
      <c r="A48" s="12"/>
      <c r="B48" s="24">
        <v>381</v>
      </c>
      <c r="C48" s="19" t="s">
        <v>55</v>
      </c>
      <c r="D48" s="47">
        <v>0</v>
      </c>
      <c r="E48" s="47">
        <v>24000</v>
      </c>
      <c r="F48" s="47">
        <v>1494929</v>
      </c>
      <c r="G48" s="47">
        <v>200000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1718929</v>
      </c>
      <c r="O48" s="48">
        <f t="shared" si="1"/>
        <v>93.404825300222797</v>
      </c>
      <c r="P48" s="9"/>
    </row>
    <row r="49" spans="1:119" ht="15.75" thickBot="1">
      <c r="A49" s="12"/>
      <c r="B49" s="24">
        <v>384</v>
      </c>
      <c r="C49" s="19" t="s">
        <v>72</v>
      </c>
      <c r="D49" s="47">
        <v>0</v>
      </c>
      <c r="E49" s="47">
        <v>0</v>
      </c>
      <c r="F49" s="47">
        <v>0</v>
      </c>
      <c r="G49" s="47">
        <v>2085424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2085424</v>
      </c>
      <c r="O49" s="48">
        <f t="shared" si="1"/>
        <v>113.31978481769276</v>
      </c>
      <c r="P49" s="9"/>
    </row>
    <row r="50" spans="1:119" ht="16.5" thickBot="1">
      <c r="A50" s="14" t="s">
        <v>46</v>
      </c>
      <c r="B50" s="22"/>
      <c r="C50" s="21"/>
      <c r="D50" s="15">
        <f t="shared" ref="D50:M50" si="11">SUM(D5,D13,D24,D33,D39,D42,D47)</f>
        <v>19377768</v>
      </c>
      <c r="E50" s="15">
        <f t="shared" si="11"/>
        <v>1276980</v>
      </c>
      <c r="F50" s="15">
        <f t="shared" si="11"/>
        <v>1494929</v>
      </c>
      <c r="G50" s="15">
        <f t="shared" si="11"/>
        <v>2310956</v>
      </c>
      <c r="H50" s="15">
        <f t="shared" si="11"/>
        <v>0</v>
      </c>
      <c r="I50" s="15">
        <f t="shared" si="11"/>
        <v>538623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5"/>
        <v>24999256</v>
      </c>
      <c r="O50" s="37">
        <f t="shared" si="1"/>
        <v>1358.4337336303863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</row>
    <row r="52" spans="1:119">
      <c r="A52" s="39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9" t="s">
        <v>99</v>
      </c>
      <c r="M52" s="49"/>
      <c r="N52" s="49"/>
      <c r="O52" s="42">
        <v>18403</v>
      </c>
    </row>
    <row r="53" spans="1:119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</row>
    <row r="54" spans="1:119" ht="15.75" customHeight="1" thickBot="1">
      <c r="A54" s="53" t="s">
        <v>69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5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10705592</v>
      </c>
      <c r="E5" s="26">
        <f t="shared" si="0"/>
        <v>518327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11223919</v>
      </c>
      <c r="O5" s="32">
        <f t="shared" ref="O5:O49" si="1">(N5/O$51)</f>
        <v>606.82953070934252</v>
      </c>
      <c r="P5" s="6"/>
    </row>
    <row r="6" spans="1:133">
      <c r="A6" s="12"/>
      <c r="B6" s="24">
        <v>311</v>
      </c>
      <c r="C6" s="19" t="s">
        <v>3</v>
      </c>
      <c r="D6" s="47">
        <v>7440742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7440742</v>
      </c>
      <c r="O6" s="48">
        <f t="shared" si="1"/>
        <v>402.28925173010379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518327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518327</v>
      </c>
      <c r="O7" s="48">
        <f t="shared" si="1"/>
        <v>28.023734861591695</v>
      </c>
      <c r="P7" s="9"/>
    </row>
    <row r="8" spans="1:133">
      <c r="A8" s="12"/>
      <c r="B8" s="24">
        <v>314.10000000000002</v>
      </c>
      <c r="C8" s="19" t="s">
        <v>12</v>
      </c>
      <c r="D8" s="47">
        <v>1845433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1845433</v>
      </c>
      <c r="O8" s="48">
        <f t="shared" si="1"/>
        <v>99.774708044982702</v>
      </c>
      <c r="P8" s="9"/>
    </row>
    <row r="9" spans="1:133">
      <c r="A9" s="12"/>
      <c r="B9" s="24">
        <v>314.3</v>
      </c>
      <c r="C9" s="19" t="s">
        <v>13</v>
      </c>
      <c r="D9" s="47">
        <v>172576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172576</v>
      </c>
      <c r="O9" s="48">
        <f t="shared" si="1"/>
        <v>9.3304498269896197</v>
      </c>
      <c r="P9" s="9"/>
    </row>
    <row r="10" spans="1:133">
      <c r="A10" s="12"/>
      <c r="B10" s="24">
        <v>314.39999999999998</v>
      </c>
      <c r="C10" s="19" t="s">
        <v>14</v>
      </c>
      <c r="D10" s="47">
        <v>48593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48593</v>
      </c>
      <c r="O10" s="48">
        <f t="shared" si="1"/>
        <v>2.6272166955017302</v>
      </c>
      <c r="P10" s="9"/>
    </row>
    <row r="11" spans="1:133">
      <c r="A11" s="12"/>
      <c r="B11" s="24">
        <v>315</v>
      </c>
      <c r="C11" s="19" t="s">
        <v>88</v>
      </c>
      <c r="D11" s="47">
        <v>1083876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1083876</v>
      </c>
      <c r="O11" s="48">
        <f t="shared" si="1"/>
        <v>58.600562283737027</v>
      </c>
      <c r="P11" s="9"/>
    </row>
    <row r="12" spans="1:133">
      <c r="A12" s="12"/>
      <c r="B12" s="24">
        <v>316</v>
      </c>
      <c r="C12" s="19" t="s">
        <v>89</v>
      </c>
      <c r="D12" s="47">
        <v>114372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114372</v>
      </c>
      <c r="O12" s="48">
        <f t="shared" si="1"/>
        <v>6.1836072664359865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SUM(D14:D23)</f>
        <v>3290450</v>
      </c>
      <c r="E13" s="31">
        <f t="shared" si="3"/>
        <v>0</v>
      </c>
      <c r="F13" s="31">
        <f t="shared" si="3"/>
        <v>0</v>
      </c>
      <c r="G13" s="31">
        <f t="shared" si="3"/>
        <v>18768</v>
      </c>
      <c r="H13" s="31">
        <f t="shared" si="3"/>
        <v>0</v>
      </c>
      <c r="I13" s="31">
        <f t="shared" si="3"/>
        <v>48391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3357609</v>
      </c>
      <c r="O13" s="44">
        <f t="shared" si="1"/>
        <v>181.5316284602076</v>
      </c>
      <c r="P13" s="10"/>
    </row>
    <row r="14" spans="1:133">
      <c r="A14" s="12"/>
      <c r="B14" s="24">
        <v>322</v>
      </c>
      <c r="C14" s="19" t="s">
        <v>0</v>
      </c>
      <c r="D14" s="47">
        <v>1881044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1881044</v>
      </c>
      <c r="O14" s="48">
        <f t="shared" si="1"/>
        <v>101.70004325259515</v>
      </c>
      <c r="P14" s="9"/>
    </row>
    <row r="15" spans="1:133">
      <c r="A15" s="12"/>
      <c r="B15" s="24">
        <v>323.10000000000002</v>
      </c>
      <c r="C15" s="19" t="s">
        <v>18</v>
      </c>
      <c r="D15" s="47">
        <v>1033041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1033041</v>
      </c>
      <c r="O15" s="48">
        <f t="shared" si="1"/>
        <v>55.852130190311421</v>
      </c>
      <c r="P15" s="9"/>
    </row>
    <row r="16" spans="1:133">
      <c r="A16" s="12"/>
      <c r="B16" s="24">
        <v>323.39999999999998</v>
      </c>
      <c r="C16" s="19" t="s">
        <v>19</v>
      </c>
      <c r="D16" s="47">
        <v>19165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19165</v>
      </c>
      <c r="O16" s="48">
        <f t="shared" si="1"/>
        <v>1.0361699826989619</v>
      </c>
      <c r="P16" s="9"/>
    </row>
    <row r="17" spans="1:16">
      <c r="A17" s="12"/>
      <c r="B17" s="24">
        <v>323.7</v>
      </c>
      <c r="C17" s="19" t="s">
        <v>20</v>
      </c>
      <c r="D17" s="47">
        <v>113469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113469</v>
      </c>
      <c r="O17" s="48">
        <f t="shared" si="1"/>
        <v>6.1347858996539788</v>
      </c>
      <c r="P17" s="9"/>
    </row>
    <row r="18" spans="1:16">
      <c r="A18" s="12"/>
      <c r="B18" s="24">
        <v>324.11</v>
      </c>
      <c r="C18" s="19" t="s">
        <v>21</v>
      </c>
      <c r="D18" s="47">
        <v>2713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2713</v>
      </c>
      <c r="O18" s="48">
        <f t="shared" si="1"/>
        <v>0.14668036332179932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48391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48391</v>
      </c>
      <c r="O19" s="48">
        <f t="shared" si="1"/>
        <v>2.6162954152249136</v>
      </c>
      <c r="P19" s="9"/>
    </row>
    <row r="20" spans="1:16">
      <c r="A20" s="12"/>
      <c r="B20" s="24">
        <v>324.51</v>
      </c>
      <c r="C20" s="19" t="s">
        <v>90</v>
      </c>
      <c r="D20" s="47">
        <v>0</v>
      </c>
      <c r="E20" s="47">
        <v>0</v>
      </c>
      <c r="F20" s="47">
        <v>0</v>
      </c>
      <c r="G20" s="47">
        <v>18768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18768</v>
      </c>
      <c r="O20" s="48">
        <f t="shared" si="1"/>
        <v>1.0147058823529411</v>
      </c>
      <c r="P20" s="9"/>
    </row>
    <row r="21" spans="1:16">
      <c r="A21" s="12"/>
      <c r="B21" s="24">
        <v>324.61</v>
      </c>
      <c r="C21" s="19" t="s">
        <v>22</v>
      </c>
      <c r="D21" s="47">
        <v>31061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31061</v>
      </c>
      <c r="O21" s="48">
        <f t="shared" si="1"/>
        <v>1.6793360726643598</v>
      </c>
      <c r="P21" s="9"/>
    </row>
    <row r="22" spans="1:16">
      <c r="A22" s="12"/>
      <c r="B22" s="24">
        <v>324.70999999999998</v>
      </c>
      <c r="C22" s="19" t="s">
        <v>77</v>
      </c>
      <c r="D22" s="47">
        <v>100240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100240</v>
      </c>
      <c r="O22" s="48">
        <f t="shared" si="1"/>
        <v>5.4195501730103803</v>
      </c>
      <c r="P22" s="9"/>
    </row>
    <row r="23" spans="1:16">
      <c r="A23" s="12"/>
      <c r="B23" s="24">
        <v>329</v>
      </c>
      <c r="C23" s="19" t="s">
        <v>23</v>
      </c>
      <c r="D23" s="47">
        <v>109717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9" si="5">SUM(D23:M23)</f>
        <v>109717</v>
      </c>
      <c r="O23" s="48">
        <f t="shared" si="1"/>
        <v>5.9319312283737027</v>
      </c>
      <c r="P23" s="9"/>
    </row>
    <row r="24" spans="1:16" ht="15.75">
      <c r="A24" s="28" t="s">
        <v>25</v>
      </c>
      <c r="B24" s="29"/>
      <c r="C24" s="30"/>
      <c r="D24" s="31">
        <f t="shared" ref="D24:M24" si="6">SUM(D25:D32)</f>
        <v>1784467</v>
      </c>
      <c r="E24" s="31">
        <f t="shared" si="6"/>
        <v>1302852</v>
      </c>
      <c r="F24" s="31">
        <f t="shared" si="6"/>
        <v>0</v>
      </c>
      <c r="G24" s="31">
        <f t="shared" si="6"/>
        <v>20406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43">
        <f t="shared" si="5"/>
        <v>3107725</v>
      </c>
      <c r="O24" s="44">
        <f t="shared" si="1"/>
        <v>168.02146410034601</v>
      </c>
      <c r="P24" s="10"/>
    </row>
    <row r="25" spans="1:16">
      <c r="A25" s="12"/>
      <c r="B25" s="24">
        <v>331.2</v>
      </c>
      <c r="C25" s="19" t="s">
        <v>78</v>
      </c>
      <c r="D25" s="47">
        <v>3564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3564</v>
      </c>
      <c r="O25" s="48">
        <f t="shared" si="1"/>
        <v>0.19269031141868512</v>
      </c>
      <c r="P25" s="9"/>
    </row>
    <row r="26" spans="1:16">
      <c r="A26" s="12"/>
      <c r="B26" s="24">
        <v>334.5</v>
      </c>
      <c r="C26" s="19" t="s">
        <v>26</v>
      </c>
      <c r="D26" s="47">
        <v>37556</v>
      </c>
      <c r="E26" s="47">
        <v>0</v>
      </c>
      <c r="F26" s="47">
        <v>0</v>
      </c>
      <c r="G26" s="47">
        <v>20406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57962</v>
      </c>
      <c r="O26" s="48">
        <f t="shared" si="1"/>
        <v>3.1337586505190314</v>
      </c>
      <c r="P26" s="9"/>
    </row>
    <row r="27" spans="1:16">
      <c r="A27" s="12"/>
      <c r="B27" s="24">
        <v>335.12</v>
      </c>
      <c r="C27" s="19" t="s">
        <v>91</v>
      </c>
      <c r="D27" s="47">
        <v>425165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425165</v>
      </c>
      <c r="O27" s="48">
        <f t="shared" si="1"/>
        <v>22.986862024221452</v>
      </c>
      <c r="P27" s="9"/>
    </row>
    <row r="28" spans="1:16">
      <c r="A28" s="12"/>
      <c r="B28" s="24">
        <v>335.15</v>
      </c>
      <c r="C28" s="19" t="s">
        <v>92</v>
      </c>
      <c r="D28" s="47">
        <v>4915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4915</v>
      </c>
      <c r="O28" s="48">
        <f t="shared" si="1"/>
        <v>0.2657331314878893</v>
      </c>
      <c r="P28" s="9"/>
    </row>
    <row r="29" spans="1:16">
      <c r="A29" s="12"/>
      <c r="B29" s="24">
        <v>335.18</v>
      </c>
      <c r="C29" s="19" t="s">
        <v>93</v>
      </c>
      <c r="D29" s="47">
        <v>1251788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1251788</v>
      </c>
      <c r="O29" s="48">
        <f t="shared" si="1"/>
        <v>67.678849480968864</v>
      </c>
      <c r="P29" s="9"/>
    </row>
    <row r="30" spans="1:16">
      <c r="A30" s="12"/>
      <c r="B30" s="24">
        <v>335.19</v>
      </c>
      <c r="C30" s="19" t="s">
        <v>94</v>
      </c>
      <c r="D30" s="47">
        <v>0</v>
      </c>
      <c r="E30" s="47">
        <v>1231859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1231859</v>
      </c>
      <c r="O30" s="48">
        <f t="shared" si="1"/>
        <v>66.6013732698962</v>
      </c>
      <c r="P30" s="9"/>
    </row>
    <row r="31" spans="1:16">
      <c r="A31" s="12"/>
      <c r="B31" s="24">
        <v>337.9</v>
      </c>
      <c r="C31" s="19" t="s">
        <v>32</v>
      </c>
      <c r="D31" s="47">
        <v>0</v>
      </c>
      <c r="E31" s="47">
        <v>70993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70993</v>
      </c>
      <c r="O31" s="48">
        <f t="shared" si="1"/>
        <v>3.8382893598615917</v>
      </c>
      <c r="P31" s="9"/>
    </row>
    <row r="32" spans="1:16">
      <c r="A32" s="12"/>
      <c r="B32" s="24">
        <v>338</v>
      </c>
      <c r="C32" s="19" t="s">
        <v>33</v>
      </c>
      <c r="D32" s="47">
        <v>61479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61479</v>
      </c>
      <c r="O32" s="48">
        <f t="shared" si="1"/>
        <v>3.3239078719723185</v>
      </c>
      <c r="P32" s="9"/>
    </row>
    <row r="33" spans="1:16" ht="15.75">
      <c r="A33" s="28" t="s">
        <v>38</v>
      </c>
      <c r="B33" s="29"/>
      <c r="C33" s="30"/>
      <c r="D33" s="31">
        <f t="shared" ref="D33:M33" si="7">SUM(D34:D38)</f>
        <v>1868168</v>
      </c>
      <c r="E33" s="31">
        <f t="shared" si="7"/>
        <v>0</v>
      </c>
      <c r="F33" s="31">
        <f t="shared" si="7"/>
        <v>0</v>
      </c>
      <c r="G33" s="31">
        <f t="shared" si="7"/>
        <v>0</v>
      </c>
      <c r="H33" s="31">
        <f t="shared" si="7"/>
        <v>0</v>
      </c>
      <c r="I33" s="31">
        <f t="shared" si="7"/>
        <v>465720</v>
      </c>
      <c r="J33" s="31">
        <f t="shared" si="7"/>
        <v>0</v>
      </c>
      <c r="K33" s="31">
        <f t="shared" si="7"/>
        <v>0</v>
      </c>
      <c r="L33" s="31">
        <f t="shared" si="7"/>
        <v>0</v>
      </c>
      <c r="M33" s="31">
        <f t="shared" si="7"/>
        <v>0</v>
      </c>
      <c r="N33" s="31">
        <f t="shared" si="5"/>
        <v>2333888</v>
      </c>
      <c r="O33" s="44">
        <f t="shared" si="1"/>
        <v>126.1833910034602</v>
      </c>
      <c r="P33" s="10"/>
    </row>
    <row r="34" spans="1:16">
      <c r="A34" s="12"/>
      <c r="B34" s="24">
        <v>341.1</v>
      </c>
      <c r="C34" s="19" t="s">
        <v>95</v>
      </c>
      <c r="D34" s="47">
        <v>152490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152490</v>
      </c>
      <c r="O34" s="48">
        <f t="shared" si="1"/>
        <v>8.2444852941176467</v>
      </c>
      <c r="P34" s="9"/>
    </row>
    <row r="35" spans="1:16">
      <c r="A35" s="12"/>
      <c r="B35" s="24">
        <v>342.1</v>
      </c>
      <c r="C35" s="19" t="s">
        <v>42</v>
      </c>
      <c r="D35" s="47">
        <v>179729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179729</v>
      </c>
      <c r="O35" s="48">
        <f t="shared" si="1"/>
        <v>9.7171820934256061</v>
      </c>
      <c r="P35" s="9"/>
    </row>
    <row r="36" spans="1:16">
      <c r="A36" s="12"/>
      <c r="B36" s="24">
        <v>343.9</v>
      </c>
      <c r="C36" s="19" t="s">
        <v>44</v>
      </c>
      <c r="D36" s="47">
        <v>7872</v>
      </c>
      <c r="E36" s="47">
        <v>0</v>
      </c>
      <c r="F36" s="47">
        <v>0</v>
      </c>
      <c r="G36" s="47">
        <v>0</v>
      </c>
      <c r="H36" s="47">
        <v>0</v>
      </c>
      <c r="I36" s="47">
        <v>465720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473592</v>
      </c>
      <c r="O36" s="48">
        <f t="shared" si="1"/>
        <v>25.605103806228374</v>
      </c>
      <c r="P36" s="9"/>
    </row>
    <row r="37" spans="1:16">
      <c r="A37" s="12"/>
      <c r="B37" s="24">
        <v>347.2</v>
      </c>
      <c r="C37" s="19" t="s">
        <v>45</v>
      </c>
      <c r="D37" s="47">
        <v>1460508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1460508</v>
      </c>
      <c r="O37" s="48">
        <f t="shared" si="1"/>
        <v>78.963451557093421</v>
      </c>
      <c r="P37" s="9"/>
    </row>
    <row r="38" spans="1:16">
      <c r="A38" s="12"/>
      <c r="B38" s="24">
        <v>349</v>
      </c>
      <c r="C38" s="19" t="s">
        <v>1</v>
      </c>
      <c r="D38" s="47">
        <v>67569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67569</v>
      </c>
      <c r="O38" s="48">
        <f t="shared" si="1"/>
        <v>3.6531682525951559</v>
      </c>
      <c r="P38" s="9"/>
    </row>
    <row r="39" spans="1:16" ht="15.75">
      <c r="A39" s="28" t="s">
        <v>39</v>
      </c>
      <c r="B39" s="29"/>
      <c r="C39" s="30"/>
      <c r="D39" s="31">
        <f t="shared" ref="D39:M39" si="8">SUM(D40:D41)</f>
        <v>377503</v>
      </c>
      <c r="E39" s="31">
        <f t="shared" si="8"/>
        <v>6296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1">
        <f t="shared" si="5"/>
        <v>383799</v>
      </c>
      <c r="O39" s="44">
        <f t="shared" si="1"/>
        <v>20.750378460207614</v>
      </c>
      <c r="P39" s="10"/>
    </row>
    <row r="40" spans="1:16">
      <c r="A40" s="13"/>
      <c r="B40" s="38">
        <v>351.5</v>
      </c>
      <c r="C40" s="20" t="s">
        <v>48</v>
      </c>
      <c r="D40" s="47">
        <v>186197</v>
      </c>
      <c r="E40" s="47">
        <v>6296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192493</v>
      </c>
      <c r="O40" s="48">
        <f t="shared" si="1"/>
        <v>10.407277249134948</v>
      </c>
      <c r="P40" s="9"/>
    </row>
    <row r="41" spans="1:16">
      <c r="A41" s="13"/>
      <c r="B41" s="38">
        <v>354</v>
      </c>
      <c r="C41" s="20" t="s">
        <v>49</v>
      </c>
      <c r="D41" s="47">
        <v>191306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191306</v>
      </c>
      <c r="O41" s="48">
        <f t="shared" si="1"/>
        <v>10.343101211072664</v>
      </c>
      <c r="P41" s="9"/>
    </row>
    <row r="42" spans="1:16" ht="15.75">
      <c r="A42" s="28" t="s">
        <v>4</v>
      </c>
      <c r="B42" s="29"/>
      <c r="C42" s="30"/>
      <c r="D42" s="31">
        <f t="shared" ref="D42:M42" si="9">SUM(D43:D46)</f>
        <v>418491</v>
      </c>
      <c r="E42" s="31">
        <f t="shared" si="9"/>
        <v>27134</v>
      </c>
      <c r="F42" s="31">
        <f t="shared" si="9"/>
        <v>0</v>
      </c>
      <c r="G42" s="31">
        <f t="shared" si="9"/>
        <v>1010</v>
      </c>
      <c r="H42" s="31">
        <f t="shared" si="9"/>
        <v>0</v>
      </c>
      <c r="I42" s="31">
        <f t="shared" si="9"/>
        <v>3736</v>
      </c>
      <c r="J42" s="31">
        <f t="shared" si="9"/>
        <v>0</v>
      </c>
      <c r="K42" s="31">
        <f t="shared" si="9"/>
        <v>0</v>
      </c>
      <c r="L42" s="31">
        <f t="shared" si="9"/>
        <v>0</v>
      </c>
      <c r="M42" s="31">
        <f t="shared" si="9"/>
        <v>0</v>
      </c>
      <c r="N42" s="31">
        <f t="shared" si="5"/>
        <v>450371</v>
      </c>
      <c r="O42" s="44">
        <f t="shared" si="1"/>
        <v>24.349643166089965</v>
      </c>
      <c r="P42" s="10"/>
    </row>
    <row r="43" spans="1:16">
      <c r="A43" s="12"/>
      <c r="B43" s="24">
        <v>361.1</v>
      </c>
      <c r="C43" s="19" t="s">
        <v>50</v>
      </c>
      <c r="D43" s="47">
        <v>20649</v>
      </c>
      <c r="E43" s="47">
        <v>27134</v>
      </c>
      <c r="F43" s="47">
        <v>0</v>
      </c>
      <c r="G43" s="47">
        <v>978</v>
      </c>
      <c r="H43" s="47">
        <v>0</v>
      </c>
      <c r="I43" s="47">
        <v>3736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52497</v>
      </c>
      <c r="O43" s="48">
        <f t="shared" si="1"/>
        <v>2.8382893598615917</v>
      </c>
      <c r="P43" s="9"/>
    </row>
    <row r="44" spans="1:16">
      <c r="A44" s="12"/>
      <c r="B44" s="24">
        <v>364</v>
      </c>
      <c r="C44" s="19" t="s">
        <v>96</v>
      </c>
      <c r="D44" s="47">
        <v>3000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3000</v>
      </c>
      <c r="O44" s="48">
        <f t="shared" si="1"/>
        <v>0.16219723183391002</v>
      </c>
      <c r="P44" s="9"/>
    </row>
    <row r="45" spans="1:16">
      <c r="A45" s="12"/>
      <c r="B45" s="24">
        <v>366</v>
      </c>
      <c r="C45" s="19" t="s">
        <v>53</v>
      </c>
      <c r="D45" s="47">
        <v>32046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32046</v>
      </c>
      <c r="O45" s="48">
        <f t="shared" si="1"/>
        <v>1.732590830449827</v>
      </c>
      <c r="P45" s="9"/>
    </row>
    <row r="46" spans="1:16">
      <c r="A46" s="12"/>
      <c r="B46" s="24">
        <v>369.9</v>
      </c>
      <c r="C46" s="19" t="s">
        <v>54</v>
      </c>
      <c r="D46" s="47">
        <v>362796</v>
      </c>
      <c r="E46" s="47">
        <v>0</v>
      </c>
      <c r="F46" s="47">
        <v>0</v>
      </c>
      <c r="G46" s="47">
        <v>32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362828</v>
      </c>
      <c r="O46" s="48">
        <f t="shared" si="1"/>
        <v>19.616565743944637</v>
      </c>
      <c r="P46" s="9"/>
    </row>
    <row r="47" spans="1:16" ht="15.75">
      <c r="A47" s="28" t="s">
        <v>40</v>
      </c>
      <c r="B47" s="29"/>
      <c r="C47" s="30"/>
      <c r="D47" s="31">
        <f t="shared" ref="D47:M47" si="10">SUM(D48:D48)</f>
        <v>0</v>
      </c>
      <c r="E47" s="31">
        <f t="shared" si="10"/>
        <v>27000</v>
      </c>
      <c r="F47" s="31">
        <f t="shared" si="10"/>
        <v>1518820</v>
      </c>
      <c r="G47" s="31">
        <f t="shared" si="10"/>
        <v>244000</v>
      </c>
      <c r="H47" s="31">
        <f t="shared" si="10"/>
        <v>0</v>
      </c>
      <c r="I47" s="31">
        <f t="shared" si="10"/>
        <v>0</v>
      </c>
      <c r="J47" s="31">
        <f t="shared" si="10"/>
        <v>0</v>
      </c>
      <c r="K47" s="31">
        <f t="shared" si="10"/>
        <v>0</v>
      </c>
      <c r="L47" s="31">
        <f t="shared" si="10"/>
        <v>0</v>
      </c>
      <c r="M47" s="31">
        <f t="shared" si="10"/>
        <v>0</v>
      </c>
      <c r="N47" s="31">
        <f t="shared" si="5"/>
        <v>1789820</v>
      </c>
      <c r="O47" s="44">
        <f t="shared" si="1"/>
        <v>96.767949826989621</v>
      </c>
      <c r="P47" s="9"/>
    </row>
    <row r="48" spans="1:16" ht="15.75" thickBot="1">
      <c r="A48" s="12"/>
      <c r="B48" s="24">
        <v>381</v>
      </c>
      <c r="C48" s="19" t="s">
        <v>55</v>
      </c>
      <c r="D48" s="47">
        <v>0</v>
      </c>
      <c r="E48" s="47">
        <v>27000</v>
      </c>
      <c r="F48" s="47">
        <v>1518820</v>
      </c>
      <c r="G48" s="47">
        <v>244000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1789820</v>
      </c>
      <c r="O48" s="48">
        <f t="shared" si="1"/>
        <v>96.767949826989621</v>
      </c>
      <c r="P48" s="9"/>
    </row>
    <row r="49" spans="1:119" ht="16.5" thickBot="1">
      <c r="A49" s="14" t="s">
        <v>46</v>
      </c>
      <c r="B49" s="22"/>
      <c r="C49" s="21"/>
      <c r="D49" s="15">
        <f t="shared" ref="D49:M49" si="11">SUM(D5,D13,D24,D33,D39,D42,D47)</f>
        <v>18444671</v>
      </c>
      <c r="E49" s="15">
        <f t="shared" si="11"/>
        <v>1881609</v>
      </c>
      <c r="F49" s="15">
        <f t="shared" si="11"/>
        <v>1518820</v>
      </c>
      <c r="G49" s="15">
        <f t="shared" si="11"/>
        <v>284184</v>
      </c>
      <c r="H49" s="15">
        <f t="shared" si="11"/>
        <v>0</v>
      </c>
      <c r="I49" s="15">
        <f t="shared" si="11"/>
        <v>517847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5"/>
        <v>22647131</v>
      </c>
      <c r="O49" s="37">
        <f t="shared" si="1"/>
        <v>1224.4339857266436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6"/>
    </row>
    <row r="51" spans="1:119">
      <c r="A51" s="39"/>
      <c r="B51" s="40"/>
      <c r="C51" s="40"/>
      <c r="D51" s="41"/>
      <c r="E51" s="41"/>
      <c r="F51" s="41"/>
      <c r="G51" s="41"/>
      <c r="H51" s="41"/>
      <c r="I51" s="41"/>
      <c r="J51" s="41"/>
      <c r="K51" s="41"/>
      <c r="L51" s="49" t="s">
        <v>97</v>
      </c>
      <c r="M51" s="49"/>
      <c r="N51" s="49"/>
      <c r="O51" s="42">
        <v>18496</v>
      </c>
    </row>
    <row r="52" spans="1:119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2"/>
    </row>
    <row r="53" spans="1:119" ht="15.75" customHeight="1" thickBot="1">
      <c r="A53" s="53" t="s">
        <v>69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10627645</v>
      </c>
      <c r="E5" s="26">
        <f t="shared" si="0"/>
        <v>460857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11088502</v>
      </c>
      <c r="O5" s="32">
        <f t="shared" ref="O5:O50" si="1">(N5/O$52)</f>
        <v>601.10055835637229</v>
      </c>
      <c r="P5" s="6"/>
    </row>
    <row r="6" spans="1:133">
      <c r="A6" s="12"/>
      <c r="B6" s="24">
        <v>311</v>
      </c>
      <c r="C6" s="19" t="s">
        <v>3</v>
      </c>
      <c r="D6" s="47">
        <v>7410475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7410475</v>
      </c>
      <c r="O6" s="48">
        <f t="shared" si="1"/>
        <v>401.71708136824418</v>
      </c>
      <c r="P6" s="9"/>
    </row>
    <row r="7" spans="1:133">
      <c r="A7" s="12"/>
      <c r="B7" s="24">
        <v>312.10000000000002</v>
      </c>
      <c r="C7" s="19" t="s">
        <v>75</v>
      </c>
      <c r="D7" s="47">
        <v>0</v>
      </c>
      <c r="E7" s="47">
        <v>460857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460857</v>
      </c>
      <c r="O7" s="48">
        <f t="shared" si="1"/>
        <v>24.982761424621891</v>
      </c>
      <c r="P7" s="9"/>
    </row>
    <row r="8" spans="1:133">
      <c r="A8" s="12"/>
      <c r="B8" s="24">
        <v>314.10000000000002</v>
      </c>
      <c r="C8" s="19" t="s">
        <v>12</v>
      </c>
      <c r="D8" s="47">
        <v>1751187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1751187</v>
      </c>
      <c r="O8" s="48">
        <f t="shared" si="1"/>
        <v>94.930720442348346</v>
      </c>
      <c r="P8" s="9"/>
    </row>
    <row r="9" spans="1:133">
      <c r="A9" s="12"/>
      <c r="B9" s="24">
        <v>314.3</v>
      </c>
      <c r="C9" s="19" t="s">
        <v>13</v>
      </c>
      <c r="D9" s="47">
        <v>181721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181721</v>
      </c>
      <c r="O9" s="48">
        <f t="shared" si="1"/>
        <v>9.8509784788854553</v>
      </c>
      <c r="P9" s="9"/>
    </row>
    <row r="10" spans="1:133">
      <c r="A10" s="12"/>
      <c r="B10" s="24">
        <v>314.39999999999998</v>
      </c>
      <c r="C10" s="19" t="s">
        <v>14</v>
      </c>
      <c r="D10" s="47">
        <v>49059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49059</v>
      </c>
      <c r="O10" s="48">
        <f t="shared" si="1"/>
        <v>2.6594568222475199</v>
      </c>
      <c r="P10" s="9"/>
    </row>
    <row r="11" spans="1:133">
      <c r="A11" s="12"/>
      <c r="B11" s="24">
        <v>315</v>
      </c>
      <c r="C11" s="19" t="s">
        <v>15</v>
      </c>
      <c r="D11" s="47">
        <v>1108040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1108040</v>
      </c>
      <c r="O11" s="48">
        <f t="shared" si="1"/>
        <v>60.066135414972621</v>
      </c>
      <c r="P11" s="9"/>
    </row>
    <row r="12" spans="1:133">
      <c r="A12" s="12"/>
      <c r="B12" s="24">
        <v>316</v>
      </c>
      <c r="C12" s="19" t="s">
        <v>16</v>
      </c>
      <c r="D12" s="47">
        <v>127163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127163</v>
      </c>
      <c r="O12" s="48">
        <f t="shared" si="1"/>
        <v>6.8934244050523121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SUM(D14:D22)</f>
        <v>2967352</v>
      </c>
      <c r="E13" s="31">
        <f t="shared" si="3"/>
        <v>0</v>
      </c>
      <c r="F13" s="31">
        <f t="shared" si="3"/>
        <v>0</v>
      </c>
      <c r="G13" s="31">
        <f t="shared" si="3"/>
        <v>9259</v>
      </c>
      <c r="H13" s="31">
        <f t="shared" si="3"/>
        <v>0</v>
      </c>
      <c r="I13" s="31">
        <f t="shared" si="3"/>
        <v>1226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2977837</v>
      </c>
      <c r="O13" s="44">
        <f t="shared" si="1"/>
        <v>161.42662763592998</v>
      </c>
      <c r="P13" s="10"/>
    </row>
    <row r="14" spans="1:133">
      <c r="A14" s="12"/>
      <c r="B14" s="24">
        <v>322</v>
      </c>
      <c r="C14" s="19" t="s">
        <v>0</v>
      </c>
      <c r="D14" s="47">
        <v>1544252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1544252</v>
      </c>
      <c r="O14" s="48">
        <f t="shared" si="1"/>
        <v>83.712907247790966</v>
      </c>
      <c r="P14" s="9"/>
    </row>
    <row r="15" spans="1:133">
      <c r="A15" s="12"/>
      <c r="B15" s="24">
        <v>323.10000000000002</v>
      </c>
      <c r="C15" s="19" t="s">
        <v>18</v>
      </c>
      <c r="D15" s="47">
        <v>1119946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1119946</v>
      </c>
      <c r="O15" s="48">
        <f t="shared" si="1"/>
        <v>60.711552013877593</v>
      </c>
      <c r="P15" s="9"/>
    </row>
    <row r="16" spans="1:133">
      <c r="A16" s="12"/>
      <c r="B16" s="24">
        <v>323.39999999999998</v>
      </c>
      <c r="C16" s="19" t="s">
        <v>19</v>
      </c>
      <c r="D16" s="47">
        <v>14509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14509</v>
      </c>
      <c r="O16" s="48">
        <f t="shared" si="1"/>
        <v>0.7865235539654144</v>
      </c>
      <c r="P16" s="9"/>
    </row>
    <row r="17" spans="1:16">
      <c r="A17" s="12"/>
      <c r="B17" s="24">
        <v>323.7</v>
      </c>
      <c r="C17" s="19" t="s">
        <v>20</v>
      </c>
      <c r="D17" s="47">
        <v>82177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82177</v>
      </c>
      <c r="O17" s="48">
        <f t="shared" si="1"/>
        <v>4.4547622919715941</v>
      </c>
      <c r="P17" s="9"/>
    </row>
    <row r="18" spans="1:16">
      <c r="A18" s="12"/>
      <c r="B18" s="24">
        <v>324.11</v>
      </c>
      <c r="C18" s="19" t="s">
        <v>21</v>
      </c>
      <c r="D18" s="47">
        <v>10126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10126</v>
      </c>
      <c r="O18" s="48">
        <f t="shared" si="1"/>
        <v>0.54892394427278146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9259</v>
      </c>
      <c r="H19" s="47">
        <v>0</v>
      </c>
      <c r="I19" s="47">
        <v>1226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10485</v>
      </c>
      <c r="O19" s="48">
        <f t="shared" si="1"/>
        <v>0.56838510326882419</v>
      </c>
      <c r="P19" s="9"/>
    </row>
    <row r="20" spans="1:16">
      <c r="A20" s="12"/>
      <c r="B20" s="24">
        <v>324.61</v>
      </c>
      <c r="C20" s="19" t="s">
        <v>22</v>
      </c>
      <c r="D20" s="47">
        <v>9535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9535</v>
      </c>
      <c r="O20" s="48">
        <f t="shared" si="1"/>
        <v>0.51688621456063322</v>
      </c>
      <c r="P20" s="9"/>
    </row>
    <row r="21" spans="1:16">
      <c r="A21" s="12"/>
      <c r="B21" s="24">
        <v>324.70999999999998</v>
      </c>
      <c r="C21" s="19" t="s">
        <v>77</v>
      </c>
      <c r="D21" s="47">
        <v>74243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74243</v>
      </c>
      <c r="O21" s="48">
        <f t="shared" si="1"/>
        <v>4.024665257223397</v>
      </c>
      <c r="P21" s="9"/>
    </row>
    <row r="22" spans="1:16">
      <c r="A22" s="12"/>
      <c r="B22" s="24">
        <v>329</v>
      </c>
      <c r="C22" s="19" t="s">
        <v>23</v>
      </c>
      <c r="D22" s="47">
        <v>112564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50" si="5">SUM(D22:M22)</f>
        <v>112564</v>
      </c>
      <c r="O22" s="48">
        <f t="shared" si="1"/>
        <v>6.1020220089987536</v>
      </c>
      <c r="P22" s="9"/>
    </row>
    <row r="23" spans="1:16" ht="15.75">
      <c r="A23" s="28" t="s">
        <v>25</v>
      </c>
      <c r="B23" s="29"/>
      <c r="C23" s="30"/>
      <c r="D23" s="31">
        <f t="shared" ref="D23:M23" si="6">SUM(D24:D31)</f>
        <v>1643937</v>
      </c>
      <c r="E23" s="31">
        <f t="shared" si="6"/>
        <v>735402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43">
        <f t="shared" si="5"/>
        <v>2379339</v>
      </c>
      <c r="O23" s="44">
        <f t="shared" si="1"/>
        <v>128.98243616848268</v>
      </c>
      <c r="P23" s="10"/>
    </row>
    <row r="24" spans="1:16">
      <c r="A24" s="12"/>
      <c r="B24" s="24">
        <v>331.2</v>
      </c>
      <c r="C24" s="19" t="s">
        <v>78</v>
      </c>
      <c r="D24" s="47">
        <v>594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594</v>
      </c>
      <c r="O24" s="48">
        <f t="shared" si="1"/>
        <v>3.2200357781753133E-2</v>
      </c>
      <c r="P24" s="9"/>
    </row>
    <row r="25" spans="1:16">
      <c r="A25" s="12"/>
      <c r="B25" s="24">
        <v>334.5</v>
      </c>
      <c r="C25" s="19" t="s">
        <v>26</v>
      </c>
      <c r="D25" s="47">
        <v>20326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20326</v>
      </c>
      <c r="O25" s="48">
        <f t="shared" si="1"/>
        <v>1.1018593809291484</v>
      </c>
      <c r="P25" s="9"/>
    </row>
    <row r="26" spans="1:16">
      <c r="A26" s="12"/>
      <c r="B26" s="24">
        <v>335.12</v>
      </c>
      <c r="C26" s="19" t="s">
        <v>28</v>
      </c>
      <c r="D26" s="47">
        <v>382950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382950</v>
      </c>
      <c r="O26" s="48">
        <f t="shared" si="1"/>
        <v>20.759473085054481</v>
      </c>
      <c r="P26" s="9"/>
    </row>
    <row r="27" spans="1:16">
      <c r="A27" s="12"/>
      <c r="B27" s="24">
        <v>335.15</v>
      </c>
      <c r="C27" s="19" t="s">
        <v>29</v>
      </c>
      <c r="D27" s="47">
        <v>5796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5796</v>
      </c>
      <c r="O27" s="48">
        <f t="shared" si="1"/>
        <v>0.31419743047650023</v>
      </c>
      <c r="P27" s="9"/>
    </row>
    <row r="28" spans="1:16">
      <c r="A28" s="12"/>
      <c r="B28" s="24">
        <v>335.18</v>
      </c>
      <c r="C28" s="19" t="s">
        <v>30</v>
      </c>
      <c r="D28" s="47">
        <v>1182919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1182919</v>
      </c>
      <c r="O28" s="48">
        <f t="shared" si="1"/>
        <v>64.125277822952242</v>
      </c>
      <c r="P28" s="9"/>
    </row>
    <row r="29" spans="1:16">
      <c r="A29" s="12"/>
      <c r="B29" s="24">
        <v>335.19</v>
      </c>
      <c r="C29" s="19" t="s">
        <v>41</v>
      </c>
      <c r="D29" s="47">
        <v>0</v>
      </c>
      <c r="E29" s="47">
        <v>653803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653803</v>
      </c>
      <c r="O29" s="48">
        <f t="shared" si="1"/>
        <v>35.442239930612025</v>
      </c>
      <c r="P29" s="9"/>
    </row>
    <row r="30" spans="1:16">
      <c r="A30" s="12"/>
      <c r="B30" s="24">
        <v>337.9</v>
      </c>
      <c r="C30" s="19" t="s">
        <v>32</v>
      </c>
      <c r="D30" s="47">
        <v>0</v>
      </c>
      <c r="E30" s="47">
        <v>81599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81599</v>
      </c>
      <c r="O30" s="48">
        <f t="shared" si="1"/>
        <v>4.4234292838944</v>
      </c>
      <c r="P30" s="9"/>
    </row>
    <row r="31" spans="1:16">
      <c r="A31" s="12"/>
      <c r="B31" s="24">
        <v>338</v>
      </c>
      <c r="C31" s="19" t="s">
        <v>33</v>
      </c>
      <c r="D31" s="47">
        <v>51352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51352</v>
      </c>
      <c r="O31" s="48">
        <f t="shared" si="1"/>
        <v>2.7837588767821324</v>
      </c>
      <c r="P31" s="9"/>
    </row>
    <row r="32" spans="1:16" ht="15.75">
      <c r="A32" s="28" t="s">
        <v>38</v>
      </c>
      <c r="B32" s="29"/>
      <c r="C32" s="30"/>
      <c r="D32" s="31">
        <f t="shared" ref="D32:M32" si="7">SUM(D33:D37)</f>
        <v>1670789</v>
      </c>
      <c r="E32" s="31">
        <f t="shared" si="7"/>
        <v>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444147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si="5"/>
        <v>2114936</v>
      </c>
      <c r="O32" s="44">
        <f t="shared" si="1"/>
        <v>114.64931967257549</v>
      </c>
      <c r="P32" s="10"/>
    </row>
    <row r="33" spans="1:16">
      <c r="A33" s="12"/>
      <c r="B33" s="24">
        <v>341.1</v>
      </c>
      <c r="C33" s="19" t="s">
        <v>63</v>
      </c>
      <c r="D33" s="47">
        <v>113670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113670</v>
      </c>
      <c r="O33" s="48">
        <f t="shared" si="1"/>
        <v>6.1619775573263942</v>
      </c>
      <c r="P33" s="9"/>
    </row>
    <row r="34" spans="1:16">
      <c r="A34" s="12"/>
      <c r="B34" s="24">
        <v>342.1</v>
      </c>
      <c r="C34" s="19" t="s">
        <v>42</v>
      </c>
      <c r="D34" s="47">
        <v>157870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157870</v>
      </c>
      <c r="O34" s="48">
        <f t="shared" si="1"/>
        <v>8.5580311161706515</v>
      </c>
      <c r="P34" s="9"/>
    </row>
    <row r="35" spans="1:16">
      <c r="A35" s="12"/>
      <c r="B35" s="24">
        <v>343.9</v>
      </c>
      <c r="C35" s="19" t="s">
        <v>44</v>
      </c>
      <c r="D35" s="47">
        <v>8186</v>
      </c>
      <c r="E35" s="47">
        <v>0</v>
      </c>
      <c r="F35" s="47">
        <v>0</v>
      </c>
      <c r="G35" s="47">
        <v>0</v>
      </c>
      <c r="H35" s="47">
        <v>0</v>
      </c>
      <c r="I35" s="47">
        <v>444147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452333</v>
      </c>
      <c r="O35" s="48">
        <f t="shared" si="1"/>
        <v>24.520680869518078</v>
      </c>
      <c r="P35" s="9"/>
    </row>
    <row r="36" spans="1:16">
      <c r="A36" s="12"/>
      <c r="B36" s="24">
        <v>347.2</v>
      </c>
      <c r="C36" s="19" t="s">
        <v>45</v>
      </c>
      <c r="D36" s="47">
        <v>1334681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1334681</v>
      </c>
      <c r="O36" s="48">
        <f t="shared" si="1"/>
        <v>72.352198189407488</v>
      </c>
      <c r="P36" s="9"/>
    </row>
    <row r="37" spans="1:16">
      <c r="A37" s="12"/>
      <c r="B37" s="24">
        <v>349</v>
      </c>
      <c r="C37" s="19" t="s">
        <v>1</v>
      </c>
      <c r="D37" s="47">
        <v>56382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56382</v>
      </c>
      <c r="O37" s="48">
        <f t="shared" si="1"/>
        <v>3.0564319401528706</v>
      </c>
      <c r="P37" s="9"/>
    </row>
    <row r="38" spans="1:16" ht="15.75">
      <c r="A38" s="28" t="s">
        <v>39</v>
      </c>
      <c r="B38" s="29"/>
      <c r="C38" s="30"/>
      <c r="D38" s="31">
        <f t="shared" ref="D38:M38" si="8">SUM(D39:D40)</f>
        <v>539992</v>
      </c>
      <c r="E38" s="31">
        <f t="shared" si="8"/>
        <v>34782</v>
      </c>
      <c r="F38" s="31">
        <f t="shared" si="8"/>
        <v>0</v>
      </c>
      <c r="G38" s="31">
        <f t="shared" si="8"/>
        <v>0</v>
      </c>
      <c r="H38" s="31">
        <f t="shared" si="8"/>
        <v>0</v>
      </c>
      <c r="I38" s="31">
        <f t="shared" si="8"/>
        <v>0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 t="shared" si="5"/>
        <v>574774</v>
      </c>
      <c r="O38" s="44">
        <f t="shared" si="1"/>
        <v>31.158128693012415</v>
      </c>
      <c r="P38" s="10"/>
    </row>
    <row r="39" spans="1:16">
      <c r="A39" s="13"/>
      <c r="B39" s="38">
        <v>351.5</v>
      </c>
      <c r="C39" s="20" t="s">
        <v>48</v>
      </c>
      <c r="D39" s="47">
        <v>223152</v>
      </c>
      <c r="E39" s="47">
        <v>34782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257934</v>
      </c>
      <c r="O39" s="48">
        <f t="shared" si="1"/>
        <v>13.98243616848268</v>
      </c>
      <c r="P39" s="9"/>
    </row>
    <row r="40" spans="1:16">
      <c r="A40" s="13"/>
      <c r="B40" s="38">
        <v>354</v>
      </c>
      <c r="C40" s="20" t="s">
        <v>49</v>
      </c>
      <c r="D40" s="47">
        <v>316840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316840</v>
      </c>
      <c r="O40" s="48">
        <f t="shared" si="1"/>
        <v>17.175692524529733</v>
      </c>
      <c r="P40" s="9"/>
    </row>
    <row r="41" spans="1:16" ht="15.75">
      <c r="A41" s="28" t="s">
        <v>4</v>
      </c>
      <c r="B41" s="29"/>
      <c r="C41" s="30"/>
      <c r="D41" s="31">
        <f t="shared" ref="D41:M41" si="9">SUM(D42:D46)</f>
        <v>380121</v>
      </c>
      <c r="E41" s="31">
        <f t="shared" si="9"/>
        <v>51155</v>
      </c>
      <c r="F41" s="31">
        <f t="shared" si="9"/>
        <v>0</v>
      </c>
      <c r="G41" s="31">
        <f t="shared" si="9"/>
        <v>942</v>
      </c>
      <c r="H41" s="31">
        <f t="shared" si="9"/>
        <v>0</v>
      </c>
      <c r="I41" s="31">
        <f t="shared" si="9"/>
        <v>6007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si="5"/>
        <v>438225</v>
      </c>
      <c r="O41" s="44">
        <f t="shared" si="1"/>
        <v>23.755895267523176</v>
      </c>
      <c r="P41" s="10"/>
    </row>
    <row r="42" spans="1:16">
      <c r="A42" s="12"/>
      <c r="B42" s="24">
        <v>361.1</v>
      </c>
      <c r="C42" s="19" t="s">
        <v>50</v>
      </c>
      <c r="D42" s="47">
        <v>27554</v>
      </c>
      <c r="E42" s="47">
        <v>51155</v>
      </c>
      <c r="F42" s="47">
        <v>0</v>
      </c>
      <c r="G42" s="47">
        <v>809</v>
      </c>
      <c r="H42" s="47">
        <v>0</v>
      </c>
      <c r="I42" s="47">
        <v>6007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85525</v>
      </c>
      <c r="O42" s="48">
        <f t="shared" si="1"/>
        <v>4.6362552176505663</v>
      </c>
      <c r="P42" s="9"/>
    </row>
    <row r="43" spans="1:16">
      <c r="A43" s="12"/>
      <c r="B43" s="24">
        <v>362</v>
      </c>
      <c r="C43" s="19" t="s">
        <v>51</v>
      </c>
      <c r="D43" s="47">
        <v>15226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15226</v>
      </c>
      <c r="O43" s="48">
        <f t="shared" si="1"/>
        <v>0.82539166260096497</v>
      </c>
      <c r="P43" s="9"/>
    </row>
    <row r="44" spans="1:16">
      <c r="A44" s="12"/>
      <c r="B44" s="24">
        <v>364</v>
      </c>
      <c r="C44" s="19" t="s">
        <v>52</v>
      </c>
      <c r="D44" s="47">
        <v>25920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25920</v>
      </c>
      <c r="O44" s="48">
        <f t="shared" si="1"/>
        <v>1.4051065213855911</v>
      </c>
      <c r="P44" s="9"/>
    </row>
    <row r="45" spans="1:16">
      <c r="A45" s="12"/>
      <c r="B45" s="24">
        <v>366</v>
      </c>
      <c r="C45" s="19" t="s">
        <v>53</v>
      </c>
      <c r="D45" s="47">
        <v>53106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53106</v>
      </c>
      <c r="O45" s="48">
        <f t="shared" si="1"/>
        <v>2.8788420881444137</v>
      </c>
      <c r="P45" s="9"/>
    </row>
    <row r="46" spans="1:16">
      <c r="A46" s="12"/>
      <c r="B46" s="24">
        <v>369.9</v>
      </c>
      <c r="C46" s="19" t="s">
        <v>54</v>
      </c>
      <c r="D46" s="47">
        <v>258315</v>
      </c>
      <c r="E46" s="47">
        <v>0</v>
      </c>
      <c r="F46" s="47">
        <v>0</v>
      </c>
      <c r="G46" s="47">
        <v>133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258448</v>
      </c>
      <c r="O46" s="48">
        <f t="shared" si="1"/>
        <v>14.010299777741638</v>
      </c>
      <c r="P46" s="9"/>
    </row>
    <row r="47" spans="1:16" ht="15.75">
      <c r="A47" s="28" t="s">
        <v>40</v>
      </c>
      <c r="B47" s="29"/>
      <c r="C47" s="30"/>
      <c r="D47" s="31">
        <f t="shared" ref="D47:M47" si="10">SUM(D48:D49)</f>
        <v>400000</v>
      </c>
      <c r="E47" s="31">
        <f t="shared" si="10"/>
        <v>10000</v>
      </c>
      <c r="F47" s="31">
        <f t="shared" si="10"/>
        <v>1590236</v>
      </c>
      <c r="G47" s="31">
        <f t="shared" si="10"/>
        <v>4928300</v>
      </c>
      <c r="H47" s="31">
        <f t="shared" si="10"/>
        <v>0</v>
      </c>
      <c r="I47" s="31">
        <f t="shared" si="10"/>
        <v>0</v>
      </c>
      <c r="J47" s="31">
        <f t="shared" si="10"/>
        <v>0</v>
      </c>
      <c r="K47" s="31">
        <f t="shared" si="10"/>
        <v>0</v>
      </c>
      <c r="L47" s="31">
        <f t="shared" si="10"/>
        <v>0</v>
      </c>
      <c r="M47" s="31">
        <f t="shared" si="10"/>
        <v>0</v>
      </c>
      <c r="N47" s="31">
        <f t="shared" si="5"/>
        <v>6928536</v>
      </c>
      <c r="O47" s="44">
        <f t="shared" si="1"/>
        <v>375.59147828915269</v>
      </c>
      <c r="P47" s="9"/>
    </row>
    <row r="48" spans="1:16">
      <c r="A48" s="12"/>
      <c r="B48" s="24">
        <v>381</v>
      </c>
      <c r="C48" s="19" t="s">
        <v>55</v>
      </c>
      <c r="D48" s="47">
        <v>400000</v>
      </c>
      <c r="E48" s="47">
        <v>10000</v>
      </c>
      <c r="F48" s="47">
        <v>1590236</v>
      </c>
      <c r="G48" s="47">
        <v>68300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2068536</v>
      </c>
      <c r="O48" s="48">
        <f t="shared" si="1"/>
        <v>112.13400552935437</v>
      </c>
      <c r="P48" s="9"/>
    </row>
    <row r="49" spans="1:119" ht="15.75" thickBot="1">
      <c r="A49" s="12"/>
      <c r="B49" s="24">
        <v>384</v>
      </c>
      <c r="C49" s="19" t="s">
        <v>72</v>
      </c>
      <c r="D49" s="47">
        <v>0</v>
      </c>
      <c r="E49" s="47">
        <v>0</v>
      </c>
      <c r="F49" s="47">
        <v>0</v>
      </c>
      <c r="G49" s="47">
        <v>4860000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4860000</v>
      </c>
      <c r="O49" s="48">
        <f t="shared" si="1"/>
        <v>263.45747275979835</v>
      </c>
      <c r="P49" s="9"/>
    </row>
    <row r="50" spans="1:119" ht="16.5" thickBot="1">
      <c r="A50" s="14" t="s">
        <v>46</v>
      </c>
      <c r="B50" s="22"/>
      <c r="C50" s="21"/>
      <c r="D50" s="15">
        <f t="shared" ref="D50:M50" si="11">SUM(D5,D13,D23,D32,D38,D41,D47)</f>
        <v>18229836</v>
      </c>
      <c r="E50" s="15">
        <f t="shared" si="11"/>
        <v>1292196</v>
      </c>
      <c r="F50" s="15">
        <f t="shared" si="11"/>
        <v>1590236</v>
      </c>
      <c r="G50" s="15">
        <f t="shared" si="11"/>
        <v>4938501</v>
      </c>
      <c r="H50" s="15">
        <f t="shared" si="11"/>
        <v>0</v>
      </c>
      <c r="I50" s="15">
        <f t="shared" si="11"/>
        <v>451380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5"/>
        <v>26502149</v>
      </c>
      <c r="O50" s="37">
        <f t="shared" si="1"/>
        <v>1436.6644440830487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</row>
    <row r="52" spans="1:119">
      <c r="A52" s="39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9" t="s">
        <v>79</v>
      </c>
      <c r="M52" s="49"/>
      <c r="N52" s="49"/>
      <c r="O52" s="42">
        <v>18447</v>
      </c>
    </row>
    <row r="53" spans="1:119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</row>
    <row r="54" spans="1:119" ht="15.75" customHeight="1" thickBot="1">
      <c r="A54" s="53" t="s">
        <v>69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5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10197400</v>
      </c>
      <c r="E5" s="26">
        <f t="shared" si="0"/>
        <v>492499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10689899</v>
      </c>
      <c r="O5" s="32">
        <f t="shared" ref="O5:O51" si="1">(N5/O$53)</f>
        <v>585.5874554916461</v>
      </c>
      <c r="P5" s="6"/>
    </row>
    <row r="6" spans="1:133">
      <c r="A6" s="12"/>
      <c r="B6" s="24">
        <v>311</v>
      </c>
      <c r="C6" s="19" t="s">
        <v>3</v>
      </c>
      <c r="D6" s="47">
        <v>6992022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6992022</v>
      </c>
      <c r="O6" s="48">
        <f t="shared" si="1"/>
        <v>383.01955628594908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492499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492499</v>
      </c>
      <c r="O7" s="48">
        <f t="shared" si="1"/>
        <v>26.978855108189538</v>
      </c>
      <c r="P7" s="9"/>
    </row>
    <row r="8" spans="1:133">
      <c r="A8" s="12"/>
      <c r="B8" s="24">
        <v>314.10000000000002</v>
      </c>
      <c r="C8" s="19" t="s">
        <v>12</v>
      </c>
      <c r="D8" s="47">
        <v>1714422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1714422</v>
      </c>
      <c r="O8" s="48">
        <f t="shared" si="1"/>
        <v>93.915201314708298</v>
      </c>
      <c r="P8" s="9"/>
    </row>
    <row r="9" spans="1:133">
      <c r="A9" s="12"/>
      <c r="B9" s="24">
        <v>314.3</v>
      </c>
      <c r="C9" s="19" t="s">
        <v>13</v>
      </c>
      <c r="D9" s="47">
        <v>179555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179555</v>
      </c>
      <c r="O9" s="48">
        <f t="shared" si="1"/>
        <v>9.835935360175295</v>
      </c>
      <c r="P9" s="9"/>
    </row>
    <row r="10" spans="1:133">
      <c r="A10" s="12"/>
      <c r="B10" s="24">
        <v>314.39999999999998</v>
      </c>
      <c r="C10" s="19" t="s">
        <v>14</v>
      </c>
      <c r="D10" s="47">
        <v>43082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43082</v>
      </c>
      <c r="O10" s="48">
        <f t="shared" si="1"/>
        <v>2.3600109559024927</v>
      </c>
      <c r="P10" s="9"/>
    </row>
    <row r="11" spans="1:133">
      <c r="A11" s="12"/>
      <c r="B11" s="24">
        <v>315</v>
      </c>
      <c r="C11" s="19" t="s">
        <v>15</v>
      </c>
      <c r="D11" s="47">
        <v>1146763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1146763</v>
      </c>
      <c r="O11" s="48">
        <f t="shared" si="1"/>
        <v>62.819118049849358</v>
      </c>
      <c r="P11" s="9"/>
    </row>
    <row r="12" spans="1:133">
      <c r="A12" s="12"/>
      <c r="B12" s="24">
        <v>316</v>
      </c>
      <c r="C12" s="19" t="s">
        <v>16</v>
      </c>
      <c r="D12" s="47">
        <v>121556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121556</v>
      </c>
      <c r="O12" s="48">
        <f t="shared" si="1"/>
        <v>6.6587784168720896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SUM(D14:D20)</f>
        <v>2862908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 t="shared" ref="N13:N51" si="4">SUM(D13:M13)</f>
        <v>2862908</v>
      </c>
      <c r="O13" s="44">
        <f t="shared" si="1"/>
        <v>156.82870446453026</v>
      </c>
      <c r="P13" s="10"/>
    </row>
    <row r="14" spans="1:133">
      <c r="A14" s="12"/>
      <c r="B14" s="24">
        <v>322</v>
      </c>
      <c r="C14" s="19" t="s">
        <v>0</v>
      </c>
      <c r="D14" s="47">
        <v>1689936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1689936</v>
      </c>
      <c r="O14" s="48">
        <f t="shared" si="1"/>
        <v>92.573870172555459</v>
      </c>
      <c r="P14" s="9"/>
    </row>
    <row r="15" spans="1:133">
      <c r="A15" s="12"/>
      <c r="B15" s="24">
        <v>323.10000000000002</v>
      </c>
      <c r="C15" s="19" t="s">
        <v>18</v>
      </c>
      <c r="D15" s="47">
        <v>986201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986201</v>
      </c>
      <c r="O15" s="48">
        <f t="shared" si="1"/>
        <v>54.023609969871266</v>
      </c>
      <c r="P15" s="9"/>
    </row>
    <row r="16" spans="1:133">
      <c r="A16" s="12"/>
      <c r="B16" s="24">
        <v>323.39999999999998</v>
      </c>
      <c r="C16" s="19" t="s">
        <v>19</v>
      </c>
      <c r="D16" s="47">
        <v>12561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12561</v>
      </c>
      <c r="O16" s="48">
        <f t="shared" si="1"/>
        <v>0.68808545603944127</v>
      </c>
      <c r="P16" s="9"/>
    </row>
    <row r="17" spans="1:16">
      <c r="A17" s="12"/>
      <c r="B17" s="24">
        <v>323.7</v>
      </c>
      <c r="C17" s="19" t="s">
        <v>20</v>
      </c>
      <c r="D17" s="47">
        <v>75695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75695</v>
      </c>
      <c r="O17" s="48">
        <f t="shared" si="1"/>
        <v>4.1465351958367567</v>
      </c>
      <c r="P17" s="9"/>
    </row>
    <row r="18" spans="1:16">
      <c r="A18" s="12"/>
      <c r="B18" s="24">
        <v>324.11</v>
      </c>
      <c r="C18" s="19" t="s">
        <v>21</v>
      </c>
      <c r="D18" s="47">
        <v>8556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8556</v>
      </c>
      <c r="O18" s="48">
        <f t="shared" si="1"/>
        <v>0.4686935086277732</v>
      </c>
      <c r="P18" s="9"/>
    </row>
    <row r="19" spans="1:16">
      <c r="A19" s="12"/>
      <c r="B19" s="24">
        <v>324.61</v>
      </c>
      <c r="C19" s="19" t="s">
        <v>22</v>
      </c>
      <c r="D19" s="47">
        <v>709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709</v>
      </c>
      <c r="O19" s="48">
        <f t="shared" si="1"/>
        <v>3.8838674335798413E-2</v>
      </c>
      <c r="P19" s="9"/>
    </row>
    <row r="20" spans="1:16">
      <c r="A20" s="12"/>
      <c r="B20" s="24">
        <v>329</v>
      </c>
      <c r="C20" s="19" t="s">
        <v>23</v>
      </c>
      <c r="D20" s="47">
        <v>89250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89250</v>
      </c>
      <c r="O20" s="48">
        <f t="shared" si="1"/>
        <v>4.8890714872637631</v>
      </c>
      <c r="P20" s="9"/>
    </row>
    <row r="21" spans="1:16" ht="15.75">
      <c r="A21" s="28" t="s">
        <v>25</v>
      </c>
      <c r="B21" s="29"/>
      <c r="C21" s="30"/>
      <c r="D21" s="31">
        <f t="shared" ref="D21:M21" si="5">SUM(D22:D31)</f>
        <v>1635129</v>
      </c>
      <c r="E21" s="31">
        <f t="shared" si="5"/>
        <v>1109301</v>
      </c>
      <c r="F21" s="31">
        <f t="shared" si="5"/>
        <v>0</v>
      </c>
      <c r="G21" s="31">
        <f t="shared" si="5"/>
        <v>636150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3">
        <f t="shared" si="4"/>
        <v>3380580</v>
      </c>
      <c r="O21" s="44">
        <f t="shared" si="1"/>
        <v>185.18652423993427</v>
      </c>
      <c r="P21" s="10"/>
    </row>
    <row r="22" spans="1:16">
      <c r="A22" s="12"/>
      <c r="B22" s="24">
        <v>331.1</v>
      </c>
      <c r="C22" s="19" t="s">
        <v>24</v>
      </c>
      <c r="D22" s="47">
        <v>0</v>
      </c>
      <c r="E22" s="47">
        <v>0</v>
      </c>
      <c r="F22" s="47">
        <v>0</v>
      </c>
      <c r="G22" s="47">
        <v>445593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445593</v>
      </c>
      <c r="O22" s="48">
        <f t="shared" si="1"/>
        <v>24.409367296631061</v>
      </c>
      <c r="P22" s="9"/>
    </row>
    <row r="23" spans="1:16">
      <c r="A23" s="12"/>
      <c r="B23" s="24">
        <v>331.49</v>
      </c>
      <c r="C23" s="19" t="s">
        <v>67</v>
      </c>
      <c r="D23" s="47">
        <v>0</v>
      </c>
      <c r="E23" s="47">
        <v>408409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408409</v>
      </c>
      <c r="O23" s="48">
        <f t="shared" si="1"/>
        <v>22.372445905231444</v>
      </c>
      <c r="P23" s="9"/>
    </row>
    <row r="24" spans="1:16">
      <c r="A24" s="12"/>
      <c r="B24" s="24">
        <v>334.5</v>
      </c>
      <c r="C24" s="19" t="s">
        <v>26</v>
      </c>
      <c r="D24" s="47">
        <v>25061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25061</v>
      </c>
      <c r="O24" s="48">
        <f t="shared" si="1"/>
        <v>1.3728293618186798</v>
      </c>
      <c r="P24" s="9"/>
    </row>
    <row r="25" spans="1:16">
      <c r="A25" s="12"/>
      <c r="B25" s="24">
        <v>335.12</v>
      </c>
      <c r="C25" s="19" t="s">
        <v>28</v>
      </c>
      <c r="D25" s="47">
        <v>368705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368705</v>
      </c>
      <c r="O25" s="48">
        <f t="shared" si="1"/>
        <v>20.197480142426734</v>
      </c>
      <c r="P25" s="9"/>
    </row>
    <row r="26" spans="1:16">
      <c r="A26" s="12"/>
      <c r="B26" s="24">
        <v>335.15</v>
      </c>
      <c r="C26" s="19" t="s">
        <v>29</v>
      </c>
      <c r="D26" s="47">
        <v>6275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6275</v>
      </c>
      <c r="O26" s="48">
        <f t="shared" si="1"/>
        <v>0.34374144070117774</v>
      </c>
      <c r="P26" s="9"/>
    </row>
    <row r="27" spans="1:16">
      <c r="A27" s="12"/>
      <c r="B27" s="24">
        <v>335.18</v>
      </c>
      <c r="C27" s="19" t="s">
        <v>30</v>
      </c>
      <c r="D27" s="47">
        <v>1192108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1192108</v>
      </c>
      <c r="O27" s="48">
        <f t="shared" si="1"/>
        <v>65.303095042454117</v>
      </c>
      <c r="P27" s="9"/>
    </row>
    <row r="28" spans="1:16">
      <c r="A28" s="12"/>
      <c r="B28" s="24">
        <v>335.19</v>
      </c>
      <c r="C28" s="19" t="s">
        <v>41</v>
      </c>
      <c r="D28" s="47">
        <v>0</v>
      </c>
      <c r="E28" s="47">
        <v>613680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613680</v>
      </c>
      <c r="O28" s="48">
        <f t="shared" si="1"/>
        <v>33.617091207888251</v>
      </c>
      <c r="P28" s="9"/>
    </row>
    <row r="29" spans="1:16">
      <c r="A29" s="12"/>
      <c r="B29" s="24">
        <v>337.7</v>
      </c>
      <c r="C29" s="19" t="s">
        <v>31</v>
      </c>
      <c r="D29" s="47">
        <v>0</v>
      </c>
      <c r="E29" s="47">
        <v>0</v>
      </c>
      <c r="F29" s="47">
        <v>0</v>
      </c>
      <c r="G29" s="47">
        <v>190557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190557</v>
      </c>
      <c r="O29" s="48">
        <f t="shared" si="1"/>
        <v>10.43861955628595</v>
      </c>
      <c r="P29" s="9"/>
    </row>
    <row r="30" spans="1:16">
      <c r="A30" s="12"/>
      <c r="B30" s="24">
        <v>337.9</v>
      </c>
      <c r="C30" s="19" t="s">
        <v>32</v>
      </c>
      <c r="D30" s="47">
        <v>0</v>
      </c>
      <c r="E30" s="47">
        <v>87212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87212</v>
      </c>
      <c r="O30" s="48">
        <f t="shared" si="1"/>
        <v>4.7774308408655166</v>
      </c>
      <c r="P30" s="9"/>
    </row>
    <row r="31" spans="1:16">
      <c r="A31" s="12"/>
      <c r="B31" s="24">
        <v>338</v>
      </c>
      <c r="C31" s="19" t="s">
        <v>33</v>
      </c>
      <c r="D31" s="47">
        <v>42980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42980</v>
      </c>
      <c r="O31" s="48">
        <f t="shared" si="1"/>
        <v>2.3544234456313338</v>
      </c>
      <c r="P31" s="9"/>
    </row>
    <row r="32" spans="1:16" ht="15.75">
      <c r="A32" s="28" t="s">
        <v>38</v>
      </c>
      <c r="B32" s="29"/>
      <c r="C32" s="30"/>
      <c r="D32" s="31">
        <f t="shared" ref="D32:M32" si="6">SUM(D33:D38)</f>
        <v>1499617</v>
      </c>
      <c r="E32" s="31">
        <f t="shared" si="6"/>
        <v>3312</v>
      </c>
      <c r="F32" s="31">
        <f t="shared" si="6"/>
        <v>0</v>
      </c>
      <c r="G32" s="31">
        <f t="shared" si="6"/>
        <v>0</v>
      </c>
      <c r="H32" s="31">
        <f t="shared" si="6"/>
        <v>0</v>
      </c>
      <c r="I32" s="31">
        <f t="shared" si="6"/>
        <v>551792</v>
      </c>
      <c r="J32" s="31">
        <f t="shared" si="6"/>
        <v>0</v>
      </c>
      <c r="K32" s="31">
        <f t="shared" si="6"/>
        <v>0</v>
      </c>
      <c r="L32" s="31">
        <f t="shared" si="6"/>
        <v>0</v>
      </c>
      <c r="M32" s="31">
        <f t="shared" si="6"/>
        <v>0</v>
      </c>
      <c r="N32" s="31">
        <f t="shared" si="4"/>
        <v>2054721</v>
      </c>
      <c r="O32" s="44">
        <f t="shared" si="1"/>
        <v>112.55661462612983</v>
      </c>
      <c r="P32" s="10"/>
    </row>
    <row r="33" spans="1:16">
      <c r="A33" s="12"/>
      <c r="B33" s="24">
        <v>341.1</v>
      </c>
      <c r="C33" s="19" t="s">
        <v>63</v>
      </c>
      <c r="D33" s="47">
        <v>113670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4"/>
        <v>113670</v>
      </c>
      <c r="O33" s="48">
        <f t="shared" si="1"/>
        <v>6.2267871815940836</v>
      </c>
      <c r="P33" s="9"/>
    </row>
    <row r="34" spans="1:16">
      <c r="A34" s="12"/>
      <c r="B34" s="24">
        <v>342.1</v>
      </c>
      <c r="C34" s="19" t="s">
        <v>42</v>
      </c>
      <c r="D34" s="47">
        <v>129921</v>
      </c>
      <c r="E34" s="47">
        <v>3312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4"/>
        <v>133233</v>
      </c>
      <c r="O34" s="48">
        <f t="shared" si="1"/>
        <v>7.2984387838948237</v>
      </c>
      <c r="P34" s="9"/>
    </row>
    <row r="35" spans="1:16">
      <c r="A35" s="12"/>
      <c r="B35" s="24">
        <v>342.9</v>
      </c>
      <c r="C35" s="19" t="s">
        <v>43</v>
      </c>
      <c r="D35" s="47">
        <v>74839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4"/>
        <v>74839</v>
      </c>
      <c r="O35" s="48">
        <f t="shared" si="1"/>
        <v>4.0996439331689949</v>
      </c>
      <c r="P35" s="9"/>
    </row>
    <row r="36" spans="1:16">
      <c r="A36" s="12"/>
      <c r="B36" s="24">
        <v>343.9</v>
      </c>
      <c r="C36" s="19" t="s">
        <v>44</v>
      </c>
      <c r="D36" s="47">
        <v>13644</v>
      </c>
      <c r="E36" s="47">
        <v>0</v>
      </c>
      <c r="F36" s="47">
        <v>0</v>
      </c>
      <c r="G36" s="47">
        <v>0</v>
      </c>
      <c r="H36" s="47">
        <v>0</v>
      </c>
      <c r="I36" s="47">
        <v>551792</v>
      </c>
      <c r="J36" s="47">
        <v>0</v>
      </c>
      <c r="K36" s="47">
        <v>0</v>
      </c>
      <c r="L36" s="47">
        <v>0</v>
      </c>
      <c r="M36" s="47">
        <v>0</v>
      </c>
      <c r="N36" s="47">
        <f t="shared" si="4"/>
        <v>565436</v>
      </c>
      <c r="O36" s="48">
        <f t="shared" si="1"/>
        <v>30.974308408655162</v>
      </c>
      <c r="P36" s="9"/>
    </row>
    <row r="37" spans="1:16">
      <c r="A37" s="12"/>
      <c r="B37" s="24">
        <v>347.2</v>
      </c>
      <c r="C37" s="19" t="s">
        <v>45</v>
      </c>
      <c r="D37" s="47">
        <v>1125326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4"/>
        <v>1125326</v>
      </c>
      <c r="O37" s="48">
        <f t="shared" si="1"/>
        <v>61.644809641194193</v>
      </c>
      <c r="P37" s="9"/>
    </row>
    <row r="38" spans="1:16">
      <c r="A38" s="12"/>
      <c r="B38" s="24">
        <v>349</v>
      </c>
      <c r="C38" s="19" t="s">
        <v>1</v>
      </c>
      <c r="D38" s="47">
        <v>42217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4"/>
        <v>42217</v>
      </c>
      <c r="O38" s="48">
        <f t="shared" si="1"/>
        <v>2.312626677622569</v>
      </c>
      <c r="P38" s="9"/>
    </row>
    <row r="39" spans="1:16" ht="15.75">
      <c r="A39" s="28" t="s">
        <v>39</v>
      </c>
      <c r="B39" s="29"/>
      <c r="C39" s="30"/>
      <c r="D39" s="31">
        <f t="shared" ref="D39:M39" si="7">SUM(D40:D41)</f>
        <v>246605</v>
      </c>
      <c r="E39" s="31">
        <f t="shared" si="7"/>
        <v>4700</v>
      </c>
      <c r="F39" s="31">
        <f t="shared" si="7"/>
        <v>0</v>
      </c>
      <c r="G39" s="31">
        <f t="shared" si="7"/>
        <v>0</v>
      </c>
      <c r="H39" s="31">
        <f t="shared" si="7"/>
        <v>0</v>
      </c>
      <c r="I39" s="31">
        <f t="shared" si="7"/>
        <v>0</v>
      </c>
      <c r="J39" s="31">
        <f t="shared" si="7"/>
        <v>0</v>
      </c>
      <c r="K39" s="31">
        <f t="shared" si="7"/>
        <v>0</v>
      </c>
      <c r="L39" s="31">
        <f t="shared" si="7"/>
        <v>0</v>
      </c>
      <c r="M39" s="31">
        <f t="shared" si="7"/>
        <v>0</v>
      </c>
      <c r="N39" s="31">
        <f t="shared" si="4"/>
        <v>251305</v>
      </c>
      <c r="O39" s="44">
        <f t="shared" si="1"/>
        <v>13.766365379348123</v>
      </c>
      <c r="P39" s="10"/>
    </row>
    <row r="40" spans="1:16">
      <c r="A40" s="13"/>
      <c r="B40" s="38">
        <v>351.1</v>
      </c>
      <c r="C40" s="20" t="s">
        <v>71</v>
      </c>
      <c r="D40" s="47">
        <v>191230</v>
      </c>
      <c r="E40" s="47">
        <v>4700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4"/>
        <v>195930</v>
      </c>
      <c r="O40" s="48">
        <f t="shared" si="1"/>
        <v>10.732949876746098</v>
      </c>
      <c r="P40" s="9"/>
    </row>
    <row r="41" spans="1:16">
      <c r="A41" s="13"/>
      <c r="B41" s="38">
        <v>354</v>
      </c>
      <c r="C41" s="20" t="s">
        <v>49</v>
      </c>
      <c r="D41" s="47">
        <v>55375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4"/>
        <v>55375</v>
      </c>
      <c r="O41" s="48">
        <f t="shared" si="1"/>
        <v>3.0334155026020269</v>
      </c>
      <c r="P41" s="9"/>
    </row>
    <row r="42" spans="1:16" ht="15.75">
      <c r="A42" s="28" t="s">
        <v>4</v>
      </c>
      <c r="B42" s="29"/>
      <c r="C42" s="30"/>
      <c r="D42" s="31">
        <f t="shared" ref="D42:M42" si="8">SUM(D43:D47)</f>
        <v>451727</v>
      </c>
      <c r="E42" s="31">
        <f t="shared" si="8"/>
        <v>37540</v>
      </c>
      <c r="F42" s="31">
        <f t="shared" si="8"/>
        <v>0</v>
      </c>
      <c r="G42" s="31">
        <f t="shared" si="8"/>
        <v>22066</v>
      </c>
      <c r="H42" s="31">
        <f t="shared" si="8"/>
        <v>0</v>
      </c>
      <c r="I42" s="31">
        <f t="shared" si="8"/>
        <v>6603</v>
      </c>
      <c r="J42" s="31">
        <f t="shared" si="8"/>
        <v>0</v>
      </c>
      <c r="K42" s="31">
        <f t="shared" si="8"/>
        <v>0</v>
      </c>
      <c r="L42" s="31">
        <f t="shared" si="8"/>
        <v>0</v>
      </c>
      <c r="M42" s="31">
        <f t="shared" si="8"/>
        <v>0</v>
      </c>
      <c r="N42" s="31">
        <f t="shared" si="4"/>
        <v>517936</v>
      </c>
      <c r="O42" s="44">
        <f t="shared" si="1"/>
        <v>28.372281566694056</v>
      </c>
      <c r="P42" s="10"/>
    </row>
    <row r="43" spans="1:16">
      <c r="A43" s="12"/>
      <c r="B43" s="24">
        <v>361.1</v>
      </c>
      <c r="C43" s="19" t="s">
        <v>50</v>
      </c>
      <c r="D43" s="47">
        <v>21686</v>
      </c>
      <c r="E43" s="47">
        <v>37540</v>
      </c>
      <c r="F43" s="47">
        <v>0</v>
      </c>
      <c r="G43" s="47">
        <v>1821</v>
      </c>
      <c r="H43" s="47">
        <v>0</v>
      </c>
      <c r="I43" s="47">
        <v>5853</v>
      </c>
      <c r="J43" s="47">
        <v>0</v>
      </c>
      <c r="K43" s="47">
        <v>0</v>
      </c>
      <c r="L43" s="47">
        <v>0</v>
      </c>
      <c r="M43" s="47">
        <v>0</v>
      </c>
      <c r="N43" s="47">
        <f t="shared" si="4"/>
        <v>66900</v>
      </c>
      <c r="O43" s="48">
        <f t="shared" si="1"/>
        <v>3.6647493837304848</v>
      </c>
      <c r="P43" s="9"/>
    </row>
    <row r="44" spans="1:16">
      <c r="A44" s="12"/>
      <c r="B44" s="24">
        <v>362</v>
      </c>
      <c r="C44" s="19" t="s">
        <v>51</v>
      </c>
      <c r="D44" s="47">
        <v>91658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4"/>
        <v>91658</v>
      </c>
      <c r="O44" s="48">
        <f t="shared" si="1"/>
        <v>5.020980553273076</v>
      </c>
      <c r="P44" s="9"/>
    </row>
    <row r="45" spans="1:16">
      <c r="A45" s="12"/>
      <c r="B45" s="24">
        <v>364</v>
      </c>
      <c r="C45" s="19" t="s">
        <v>52</v>
      </c>
      <c r="D45" s="47">
        <v>33390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4"/>
        <v>33390</v>
      </c>
      <c r="O45" s="48">
        <f t="shared" si="1"/>
        <v>1.829087921117502</v>
      </c>
      <c r="P45" s="9"/>
    </row>
    <row r="46" spans="1:16">
      <c r="A46" s="12"/>
      <c r="B46" s="24">
        <v>366</v>
      </c>
      <c r="C46" s="19" t="s">
        <v>53</v>
      </c>
      <c r="D46" s="47">
        <v>42035</v>
      </c>
      <c r="E46" s="47">
        <v>0</v>
      </c>
      <c r="F46" s="47">
        <v>0</v>
      </c>
      <c r="G46" s="47">
        <v>10700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4"/>
        <v>52735</v>
      </c>
      <c r="O46" s="48">
        <f t="shared" si="1"/>
        <v>2.8887975897014515</v>
      </c>
      <c r="P46" s="9"/>
    </row>
    <row r="47" spans="1:16">
      <c r="A47" s="12"/>
      <c r="B47" s="24">
        <v>369.9</v>
      </c>
      <c r="C47" s="19" t="s">
        <v>54</v>
      </c>
      <c r="D47" s="47">
        <v>262958</v>
      </c>
      <c r="E47" s="47">
        <v>0</v>
      </c>
      <c r="F47" s="47">
        <v>0</v>
      </c>
      <c r="G47" s="47">
        <v>9545</v>
      </c>
      <c r="H47" s="47">
        <v>0</v>
      </c>
      <c r="I47" s="47">
        <v>750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4"/>
        <v>273253</v>
      </c>
      <c r="O47" s="48">
        <f t="shared" si="1"/>
        <v>14.968666118871543</v>
      </c>
      <c r="P47" s="9"/>
    </row>
    <row r="48" spans="1:16" ht="15.75">
      <c r="A48" s="28" t="s">
        <v>40</v>
      </c>
      <c r="B48" s="29"/>
      <c r="C48" s="30"/>
      <c r="D48" s="31">
        <f t="shared" ref="D48:M48" si="9">SUM(D49:D50)</f>
        <v>0</v>
      </c>
      <c r="E48" s="31">
        <f t="shared" si="9"/>
        <v>20000</v>
      </c>
      <c r="F48" s="31">
        <f t="shared" si="9"/>
        <v>1561692</v>
      </c>
      <c r="G48" s="31">
        <f t="shared" si="9"/>
        <v>5825000</v>
      </c>
      <c r="H48" s="31">
        <f t="shared" si="9"/>
        <v>0</v>
      </c>
      <c r="I48" s="31">
        <f t="shared" si="9"/>
        <v>0</v>
      </c>
      <c r="J48" s="31">
        <f t="shared" si="9"/>
        <v>0</v>
      </c>
      <c r="K48" s="31">
        <f t="shared" si="9"/>
        <v>0</v>
      </c>
      <c r="L48" s="31">
        <f t="shared" si="9"/>
        <v>0</v>
      </c>
      <c r="M48" s="31">
        <f t="shared" si="9"/>
        <v>0</v>
      </c>
      <c r="N48" s="31">
        <f t="shared" si="4"/>
        <v>7406692</v>
      </c>
      <c r="O48" s="44">
        <f t="shared" si="1"/>
        <v>405.73497671870723</v>
      </c>
      <c r="P48" s="9"/>
    </row>
    <row r="49" spans="1:119">
      <c r="A49" s="12"/>
      <c r="B49" s="24">
        <v>381</v>
      </c>
      <c r="C49" s="19" t="s">
        <v>55</v>
      </c>
      <c r="D49" s="47">
        <v>0</v>
      </c>
      <c r="E49" s="47">
        <v>20000</v>
      </c>
      <c r="F49" s="47">
        <v>1561692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4"/>
        <v>1581692</v>
      </c>
      <c r="O49" s="48">
        <f t="shared" si="1"/>
        <v>86.644316625582036</v>
      </c>
      <c r="P49" s="9"/>
    </row>
    <row r="50" spans="1:119" ht="15.75" thickBot="1">
      <c r="A50" s="12"/>
      <c r="B50" s="24">
        <v>384</v>
      </c>
      <c r="C50" s="19" t="s">
        <v>72</v>
      </c>
      <c r="D50" s="47">
        <v>0</v>
      </c>
      <c r="E50" s="47">
        <v>0</v>
      </c>
      <c r="F50" s="47">
        <v>0</v>
      </c>
      <c r="G50" s="47">
        <v>5825000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4"/>
        <v>5825000</v>
      </c>
      <c r="O50" s="48">
        <f t="shared" si="1"/>
        <v>319.09066009312517</v>
      </c>
      <c r="P50" s="9"/>
    </row>
    <row r="51" spans="1:119" ht="16.5" thickBot="1">
      <c r="A51" s="14" t="s">
        <v>46</v>
      </c>
      <c r="B51" s="22"/>
      <c r="C51" s="21"/>
      <c r="D51" s="15">
        <f t="shared" ref="D51:M51" si="10">SUM(D5,D13,D21,D32,D39,D42,D48)</f>
        <v>16893386</v>
      </c>
      <c r="E51" s="15">
        <f t="shared" si="10"/>
        <v>1667352</v>
      </c>
      <c r="F51" s="15">
        <f t="shared" si="10"/>
        <v>1561692</v>
      </c>
      <c r="G51" s="15">
        <f t="shared" si="10"/>
        <v>6483216</v>
      </c>
      <c r="H51" s="15">
        <f t="shared" si="10"/>
        <v>0</v>
      </c>
      <c r="I51" s="15">
        <f t="shared" si="10"/>
        <v>558395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4"/>
        <v>27164041</v>
      </c>
      <c r="O51" s="37">
        <f t="shared" si="1"/>
        <v>1488.0329224869899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6"/>
    </row>
    <row r="53" spans="1:119">
      <c r="A53" s="39"/>
      <c r="B53" s="40"/>
      <c r="C53" s="40"/>
      <c r="D53" s="41"/>
      <c r="E53" s="41"/>
      <c r="F53" s="41"/>
      <c r="G53" s="41"/>
      <c r="H53" s="41"/>
      <c r="I53" s="41"/>
      <c r="J53" s="41"/>
      <c r="K53" s="41"/>
      <c r="L53" s="49" t="s">
        <v>73</v>
      </c>
      <c r="M53" s="49"/>
      <c r="N53" s="49"/>
      <c r="O53" s="42">
        <v>18255</v>
      </c>
    </row>
    <row r="54" spans="1:119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2"/>
    </row>
    <row r="55" spans="1:119" ht="15.75" customHeight="1" thickBot="1">
      <c r="A55" s="53" t="s">
        <v>69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5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10658240</v>
      </c>
      <c r="E5" s="26">
        <f t="shared" si="0"/>
        <v>454169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11112409</v>
      </c>
      <c r="O5" s="32">
        <f t="shared" ref="O5:O48" si="1">(N5/O$50)</f>
        <v>609.80129506667402</v>
      </c>
      <c r="P5" s="6"/>
    </row>
    <row r="6" spans="1:133">
      <c r="A6" s="12"/>
      <c r="B6" s="24">
        <v>311</v>
      </c>
      <c r="C6" s="19" t="s">
        <v>3</v>
      </c>
      <c r="D6" s="47">
        <v>7430649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7430649</v>
      </c>
      <c r="O6" s="48">
        <f t="shared" si="1"/>
        <v>407.76211381221532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454169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454169</v>
      </c>
      <c r="O7" s="48">
        <f t="shared" si="1"/>
        <v>24.92284475662624</v>
      </c>
      <c r="P7" s="9"/>
    </row>
    <row r="8" spans="1:133">
      <c r="A8" s="12"/>
      <c r="B8" s="24">
        <v>314.2</v>
      </c>
      <c r="C8" s="19" t="s">
        <v>66</v>
      </c>
      <c r="D8" s="47">
        <v>1728692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1728692</v>
      </c>
      <c r="O8" s="48">
        <f t="shared" si="1"/>
        <v>94.863194863633865</v>
      </c>
      <c r="P8" s="9"/>
    </row>
    <row r="9" spans="1:133">
      <c r="A9" s="12"/>
      <c r="B9" s="24">
        <v>314.3</v>
      </c>
      <c r="C9" s="19" t="s">
        <v>13</v>
      </c>
      <c r="D9" s="47">
        <v>161036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161036</v>
      </c>
      <c r="O9" s="48">
        <f t="shared" si="1"/>
        <v>8.8369642759150526</v>
      </c>
      <c r="P9" s="9"/>
    </row>
    <row r="10" spans="1:133">
      <c r="A10" s="12"/>
      <c r="B10" s="24">
        <v>314.39999999999998</v>
      </c>
      <c r="C10" s="19" t="s">
        <v>14</v>
      </c>
      <c r="D10" s="47">
        <v>42810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42810</v>
      </c>
      <c r="O10" s="48">
        <f t="shared" si="1"/>
        <v>2.3492289963233275</v>
      </c>
      <c r="P10" s="9"/>
    </row>
    <row r="11" spans="1:133">
      <c r="A11" s="12"/>
      <c r="B11" s="24">
        <v>315</v>
      </c>
      <c r="C11" s="19" t="s">
        <v>15</v>
      </c>
      <c r="D11" s="47">
        <v>1197369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1197369</v>
      </c>
      <c r="O11" s="48">
        <f t="shared" si="1"/>
        <v>65.706469845799262</v>
      </c>
      <c r="P11" s="9"/>
    </row>
    <row r="12" spans="1:133">
      <c r="A12" s="12"/>
      <c r="B12" s="24">
        <v>316</v>
      </c>
      <c r="C12" s="19" t="s">
        <v>16</v>
      </c>
      <c r="D12" s="47">
        <v>97684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97684</v>
      </c>
      <c r="O12" s="48">
        <f t="shared" si="1"/>
        <v>5.3604785161608959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SUM(D14:D18)</f>
        <v>2874719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 t="shared" ref="N13:N21" si="4">SUM(D13:M13)</f>
        <v>2874719</v>
      </c>
      <c r="O13" s="44">
        <f t="shared" si="1"/>
        <v>157.75223618504089</v>
      </c>
      <c r="P13" s="10"/>
    </row>
    <row r="14" spans="1:133">
      <c r="A14" s="12"/>
      <c r="B14" s="24">
        <v>322</v>
      </c>
      <c r="C14" s="19" t="s">
        <v>0</v>
      </c>
      <c r="D14" s="47">
        <v>1363099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1363099</v>
      </c>
      <c r="O14" s="48">
        <f t="shared" si="1"/>
        <v>74.801020688141364</v>
      </c>
      <c r="P14" s="9"/>
    </row>
    <row r="15" spans="1:133">
      <c r="A15" s="12"/>
      <c r="B15" s="24">
        <v>323.10000000000002</v>
      </c>
      <c r="C15" s="19" t="s">
        <v>18</v>
      </c>
      <c r="D15" s="47">
        <v>1343813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1343813</v>
      </c>
      <c r="O15" s="48">
        <f t="shared" si="1"/>
        <v>73.742687812105586</v>
      </c>
      <c r="P15" s="9"/>
    </row>
    <row r="16" spans="1:133">
      <c r="A16" s="12"/>
      <c r="B16" s="24">
        <v>323.39999999999998</v>
      </c>
      <c r="C16" s="19" t="s">
        <v>19</v>
      </c>
      <c r="D16" s="47">
        <v>14966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14966</v>
      </c>
      <c r="O16" s="48">
        <f t="shared" si="1"/>
        <v>0.82126982384898206</v>
      </c>
      <c r="P16" s="9"/>
    </row>
    <row r="17" spans="1:16">
      <c r="A17" s="12"/>
      <c r="B17" s="24">
        <v>323.7</v>
      </c>
      <c r="C17" s="19" t="s">
        <v>20</v>
      </c>
      <c r="D17" s="47">
        <v>73414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73414</v>
      </c>
      <c r="O17" s="48">
        <f t="shared" si="1"/>
        <v>4.0286451188059047</v>
      </c>
      <c r="P17" s="9"/>
    </row>
    <row r="18" spans="1:16">
      <c r="A18" s="12"/>
      <c r="B18" s="24">
        <v>329</v>
      </c>
      <c r="C18" s="19" t="s">
        <v>23</v>
      </c>
      <c r="D18" s="47">
        <v>79427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79427</v>
      </c>
      <c r="O18" s="48">
        <f t="shared" si="1"/>
        <v>4.358612742139055</v>
      </c>
      <c r="P18" s="9"/>
    </row>
    <row r="19" spans="1:16" ht="15.75">
      <c r="A19" s="28" t="s">
        <v>25</v>
      </c>
      <c r="B19" s="29"/>
      <c r="C19" s="30"/>
      <c r="D19" s="31">
        <f t="shared" ref="D19:M19" si="5">SUM(D20:D30)</f>
        <v>1497159</v>
      </c>
      <c r="E19" s="31">
        <f t="shared" si="5"/>
        <v>695300</v>
      </c>
      <c r="F19" s="31">
        <f t="shared" si="5"/>
        <v>0</v>
      </c>
      <c r="G19" s="31">
        <f t="shared" si="5"/>
        <v>1713657</v>
      </c>
      <c r="H19" s="31">
        <f t="shared" si="5"/>
        <v>0</v>
      </c>
      <c r="I19" s="31">
        <f t="shared" si="5"/>
        <v>142674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3">
        <f t="shared" si="4"/>
        <v>4048790</v>
      </c>
      <c r="O19" s="44">
        <f t="shared" si="1"/>
        <v>222.18021182022719</v>
      </c>
      <c r="P19" s="10"/>
    </row>
    <row r="20" spans="1:16">
      <c r="A20" s="12"/>
      <c r="B20" s="24">
        <v>331.1</v>
      </c>
      <c r="C20" s="19" t="s">
        <v>24</v>
      </c>
      <c r="D20" s="47">
        <v>3047</v>
      </c>
      <c r="E20" s="47">
        <v>0</v>
      </c>
      <c r="F20" s="47">
        <v>0</v>
      </c>
      <c r="G20" s="47">
        <v>1713657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1716704</v>
      </c>
      <c r="O20" s="48">
        <f t="shared" si="1"/>
        <v>94.205344893815507</v>
      </c>
      <c r="P20" s="9"/>
    </row>
    <row r="21" spans="1:16">
      <c r="A21" s="12"/>
      <c r="B21" s="24">
        <v>331.49</v>
      </c>
      <c r="C21" s="19" t="s">
        <v>67</v>
      </c>
      <c r="D21" s="47">
        <v>0</v>
      </c>
      <c r="E21" s="47">
        <v>32000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32000</v>
      </c>
      <c r="O21" s="48">
        <f t="shared" si="1"/>
        <v>1.7560226087910882</v>
      </c>
      <c r="P21" s="9"/>
    </row>
    <row r="22" spans="1:16">
      <c r="A22" s="12"/>
      <c r="B22" s="24">
        <v>334.5</v>
      </c>
      <c r="C22" s="19" t="s">
        <v>26</v>
      </c>
      <c r="D22" s="47">
        <v>23990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23990</v>
      </c>
      <c r="O22" s="48">
        <f t="shared" si="1"/>
        <v>1.3164681995280689</v>
      </c>
      <c r="P22" s="9"/>
    </row>
    <row r="23" spans="1:16">
      <c r="A23" s="12"/>
      <c r="B23" s="24">
        <v>334.7</v>
      </c>
      <c r="C23" s="19" t="s">
        <v>27</v>
      </c>
      <c r="D23" s="47">
        <v>81</v>
      </c>
      <c r="E23" s="47">
        <v>0</v>
      </c>
      <c r="F23" s="47">
        <v>0</v>
      </c>
      <c r="G23" s="47">
        <v>0</v>
      </c>
      <c r="H23" s="47">
        <v>0</v>
      </c>
      <c r="I23" s="47">
        <v>142674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142755</v>
      </c>
      <c r="O23" s="48">
        <f t="shared" si="1"/>
        <v>7.833781484936619</v>
      </c>
      <c r="P23" s="9"/>
    </row>
    <row r="24" spans="1:16">
      <c r="A24" s="12"/>
      <c r="B24" s="24">
        <v>335.12</v>
      </c>
      <c r="C24" s="19" t="s">
        <v>28</v>
      </c>
      <c r="D24" s="47">
        <v>366602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366602</v>
      </c>
      <c r="O24" s="48">
        <f t="shared" si="1"/>
        <v>20.117543763375952</v>
      </c>
      <c r="P24" s="9"/>
    </row>
    <row r="25" spans="1:16">
      <c r="A25" s="12"/>
      <c r="B25" s="24">
        <v>335.15</v>
      </c>
      <c r="C25" s="19" t="s">
        <v>29</v>
      </c>
      <c r="D25" s="47">
        <v>8061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8061</v>
      </c>
      <c r="O25" s="48">
        <f t="shared" si="1"/>
        <v>0.44235307029578008</v>
      </c>
      <c r="P25" s="9"/>
    </row>
    <row r="26" spans="1:16">
      <c r="A26" s="12"/>
      <c r="B26" s="24">
        <v>335.18</v>
      </c>
      <c r="C26" s="19" t="s">
        <v>30</v>
      </c>
      <c r="D26" s="47">
        <v>1066298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1066298</v>
      </c>
      <c r="O26" s="48">
        <f t="shared" si="1"/>
        <v>58.513856115897489</v>
      </c>
      <c r="P26" s="9"/>
    </row>
    <row r="27" spans="1:16">
      <c r="A27" s="12"/>
      <c r="B27" s="24">
        <v>335.19</v>
      </c>
      <c r="C27" s="19" t="s">
        <v>41</v>
      </c>
      <c r="D27" s="47">
        <v>0</v>
      </c>
      <c r="E27" s="47">
        <v>566451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566451</v>
      </c>
      <c r="O27" s="48">
        <f t="shared" si="1"/>
        <v>31.084398836635021</v>
      </c>
      <c r="P27" s="9"/>
    </row>
    <row r="28" spans="1:16">
      <c r="A28" s="12"/>
      <c r="B28" s="24">
        <v>337.7</v>
      </c>
      <c r="C28" s="19" t="s">
        <v>31</v>
      </c>
      <c r="D28" s="47">
        <v>2390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8" si="7">SUM(D28:M28)</f>
        <v>2390</v>
      </c>
      <c r="O28" s="48">
        <f t="shared" si="1"/>
        <v>0.13115293859408439</v>
      </c>
      <c r="P28" s="9"/>
    </row>
    <row r="29" spans="1:16">
      <c r="A29" s="12"/>
      <c r="B29" s="24">
        <v>337.9</v>
      </c>
      <c r="C29" s="19" t="s">
        <v>32</v>
      </c>
      <c r="D29" s="47">
        <v>0</v>
      </c>
      <c r="E29" s="47">
        <v>96849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96849</v>
      </c>
      <c r="O29" s="48">
        <f t="shared" si="1"/>
        <v>5.3146573012127529</v>
      </c>
      <c r="P29" s="9"/>
    </row>
    <row r="30" spans="1:16">
      <c r="A30" s="12"/>
      <c r="B30" s="24">
        <v>338</v>
      </c>
      <c r="C30" s="19" t="s">
        <v>33</v>
      </c>
      <c r="D30" s="47">
        <v>26690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26690</v>
      </c>
      <c r="O30" s="48">
        <f t="shared" si="1"/>
        <v>1.464632607144817</v>
      </c>
      <c r="P30" s="9"/>
    </row>
    <row r="31" spans="1:16" ht="15.75">
      <c r="A31" s="28" t="s">
        <v>38</v>
      </c>
      <c r="B31" s="29"/>
      <c r="C31" s="30"/>
      <c r="D31" s="31">
        <f t="shared" ref="D31:M31" si="8">SUM(D32:D37)</f>
        <v>1123213</v>
      </c>
      <c r="E31" s="31">
        <f t="shared" si="8"/>
        <v>98710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449041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1670964</v>
      </c>
      <c r="O31" s="44">
        <f t="shared" si="1"/>
        <v>91.695330077374749</v>
      </c>
      <c r="P31" s="10"/>
    </row>
    <row r="32" spans="1:16">
      <c r="A32" s="12"/>
      <c r="B32" s="24">
        <v>341.1</v>
      </c>
      <c r="C32" s="19" t="s">
        <v>63</v>
      </c>
      <c r="D32" s="47">
        <v>68220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68220</v>
      </c>
      <c r="O32" s="48">
        <f t="shared" si="1"/>
        <v>3.7436206991165011</v>
      </c>
      <c r="P32" s="9"/>
    </row>
    <row r="33" spans="1:119">
      <c r="A33" s="12"/>
      <c r="B33" s="24">
        <v>342.1</v>
      </c>
      <c r="C33" s="19" t="s">
        <v>42</v>
      </c>
      <c r="D33" s="47">
        <v>61551</v>
      </c>
      <c r="E33" s="47">
        <v>98710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160261</v>
      </c>
      <c r="O33" s="48">
        <f t="shared" si="1"/>
        <v>8.7944356033583926</v>
      </c>
      <c r="P33" s="9"/>
    </row>
    <row r="34" spans="1:119">
      <c r="A34" s="12"/>
      <c r="B34" s="24">
        <v>342.9</v>
      </c>
      <c r="C34" s="19" t="s">
        <v>43</v>
      </c>
      <c r="D34" s="47">
        <v>89108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89108</v>
      </c>
      <c r="O34" s="48">
        <f t="shared" si="1"/>
        <v>4.8898644570048839</v>
      </c>
      <c r="P34" s="9"/>
    </row>
    <row r="35" spans="1:119">
      <c r="A35" s="12"/>
      <c r="B35" s="24">
        <v>343.9</v>
      </c>
      <c r="C35" s="19" t="s">
        <v>44</v>
      </c>
      <c r="D35" s="47">
        <v>10915</v>
      </c>
      <c r="E35" s="47">
        <v>0</v>
      </c>
      <c r="F35" s="47">
        <v>0</v>
      </c>
      <c r="G35" s="47">
        <v>0</v>
      </c>
      <c r="H35" s="47">
        <v>0</v>
      </c>
      <c r="I35" s="47">
        <v>449041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459956</v>
      </c>
      <c r="O35" s="48">
        <f t="shared" si="1"/>
        <v>25.240410470284804</v>
      </c>
      <c r="P35" s="9"/>
    </row>
    <row r="36" spans="1:119">
      <c r="A36" s="12"/>
      <c r="B36" s="24">
        <v>347.2</v>
      </c>
      <c r="C36" s="19" t="s">
        <v>45</v>
      </c>
      <c r="D36" s="47">
        <v>828987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828987</v>
      </c>
      <c r="O36" s="48">
        <f t="shared" si="1"/>
        <v>45.491247324809308</v>
      </c>
      <c r="P36" s="9"/>
    </row>
    <row r="37" spans="1:119">
      <c r="A37" s="12"/>
      <c r="B37" s="24">
        <v>349</v>
      </c>
      <c r="C37" s="19" t="s">
        <v>1</v>
      </c>
      <c r="D37" s="47">
        <v>64432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64432</v>
      </c>
      <c r="O37" s="48">
        <f t="shared" si="1"/>
        <v>3.5357515228008563</v>
      </c>
      <c r="P37" s="9"/>
    </row>
    <row r="38" spans="1:119" ht="15.75">
      <c r="A38" s="28" t="s">
        <v>39</v>
      </c>
      <c r="B38" s="29"/>
      <c r="C38" s="30"/>
      <c r="D38" s="31">
        <f t="shared" ref="D38:M38" si="9">SUM(D39:D40)</f>
        <v>272845</v>
      </c>
      <c r="E38" s="31">
        <f t="shared" si="9"/>
        <v>4573</v>
      </c>
      <c r="F38" s="31">
        <f t="shared" si="9"/>
        <v>0</v>
      </c>
      <c r="G38" s="31">
        <f t="shared" si="9"/>
        <v>0</v>
      </c>
      <c r="H38" s="31">
        <f t="shared" si="9"/>
        <v>0</v>
      </c>
      <c r="I38" s="31">
        <f t="shared" si="9"/>
        <v>0</v>
      </c>
      <c r="J38" s="31">
        <f t="shared" si="9"/>
        <v>0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7"/>
        <v>277418</v>
      </c>
      <c r="O38" s="44">
        <f t="shared" si="1"/>
        <v>15.22350875267519</v>
      </c>
      <c r="P38" s="10"/>
    </row>
    <row r="39" spans="1:119">
      <c r="A39" s="13"/>
      <c r="B39" s="38">
        <v>351.5</v>
      </c>
      <c r="C39" s="20" t="s">
        <v>48</v>
      </c>
      <c r="D39" s="47">
        <v>199228</v>
      </c>
      <c r="E39" s="47">
        <v>4573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203801</v>
      </c>
      <c r="O39" s="48">
        <f t="shared" si="1"/>
        <v>11.183723865444767</v>
      </c>
      <c r="P39" s="9"/>
    </row>
    <row r="40" spans="1:119">
      <c r="A40" s="13"/>
      <c r="B40" s="38">
        <v>354</v>
      </c>
      <c r="C40" s="20" t="s">
        <v>49</v>
      </c>
      <c r="D40" s="47">
        <v>73617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73617</v>
      </c>
      <c r="O40" s="48">
        <f t="shared" si="1"/>
        <v>4.0397848872304234</v>
      </c>
      <c r="P40" s="9"/>
    </row>
    <row r="41" spans="1:119" ht="15.75">
      <c r="A41" s="28" t="s">
        <v>4</v>
      </c>
      <c r="B41" s="29"/>
      <c r="C41" s="30"/>
      <c r="D41" s="31">
        <f t="shared" ref="D41:M41" si="10">SUM(D42:D45)</f>
        <v>354666</v>
      </c>
      <c r="E41" s="31">
        <f t="shared" si="10"/>
        <v>94298</v>
      </c>
      <c r="F41" s="31">
        <f t="shared" si="10"/>
        <v>0</v>
      </c>
      <c r="G41" s="31">
        <f t="shared" si="10"/>
        <v>38272</v>
      </c>
      <c r="H41" s="31">
        <f t="shared" si="10"/>
        <v>0</v>
      </c>
      <c r="I41" s="31">
        <f t="shared" si="10"/>
        <v>7410</v>
      </c>
      <c r="J41" s="31">
        <f t="shared" si="10"/>
        <v>0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7"/>
        <v>494646</v>
      </c>
      <c r="O41" s="44">
        <f t="shared" si="1"/>
        <v>27.144048729627393</v>
      </c>
      <c r="P41" s="10"/>
    </row>
    <row r="42" spans="1:119">
      <c r="A42" s="12"/>
      <c r="B42" s="24">
        <v>361.1</v>
      </c>
      <c r="C42" s="19" t="s">
        <v>50</v>
      </c>
      <c r="D42" s="47">
        <v>29886</v>
      </c>
      <c r="E42" s="47">
        <v>94298</v>
      </c>
      <c r="F42" s="47">
        <v>0</v>
      </c>
      <c r="G42" s="47">
        <v>160</v>
      </c>
      <c r="H42" s="47">
        <v>0</v>
      </c>
      <c r="I42" s="47">
        <v>7410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131754</v>
      </c>
      <c r="O42" s="48">
        <f t="shared" si="1"/>
        <v>7.2300938374581571</v>
      </c>
      <c r="P42" s="9"/>
    </row>
    <row r="43" spans="1:119">
      <c r="A43" s="12"/>
      <c r="B43" s="24">
        <v>362</v>
      </c>
      <c r="C43" s="19" t="s">
        <v>51</v>
      </c>
      <c r="D43" s="47">
        <v>94386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94386</v>
      </c>
      <c r="O43" s="48">
        <f t="shared" si="1"/>
        <v>5.1794984360423637</v>
      </c>
      <c r="P43" s="9"/>
    </row>
    <row r="44" spans="1:119">
      <c r="A44" s="12"/>
      <c r="B44" s="24">
        <v>366</v>
      </c>
      <c r="C44" s="19" t="s">
        <v>53</v>
      </c>
      <c r="D44" s="47">
        <v>27914</v>
      </c>
      <c r="E44" s="47">
        <v>0</v>
      </c>
      <c r="F44" s="47">
        <v>0</v>
      </c>
      <c r="G44" s="47">
        <v>23129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51043</v>
      </c>
      <c r="O44" s="48">
        <f t="shared" si="1"/>
        <v>2.8010206881413597</v>
      </c>
      <c r="P44" s="9"/>
    </row>
    <row r="45" spans="1:119">
      <c r="A45" s="12"/>
      <c r="B45" s="24">
        <v>369.9</v>
      </c>
      <c r="C45" s="19" t="s">
        <v>54</v>
      </c>
      <c r="D45" s="47">
        <v>202480</v>
      </c>
      <c r="E45" s="47">
        <v>0</v>
      </c>
      <c r="F45" s="47">
        <v>0</v>
      </c>
      <c r="G45" s="47">
        <v>14983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217463</v>
      </c>
      <c r="O45" s="48">
        <f t="shared" si="1"/>
        <v>11.933435767985513</v>
      </c>
      <c r="P45" s="9"/>
    </row>
    <row r="46" spans="1:119" ht="15.75">
      <c r="A46" s="28" t="s">
        <v>40</v>
      </c>
      <c r="B46" s="29"/>
      <c r="C46" s="30"/>
      <c r="D46" s="31">
        <f t="shared" ref="D46:M46" si="11">SUM(D47:D47)</f>
        <v>0</v>
      </c>
      <c r="E46" s="31">
        <f t="shared" si="11"/>
        <v>0</v>
      </c>
      <c r="F46" s="31">
        <f t="shared" si="11"/>
        <v>1527839</v>
      </c>
      <c r="G46" s="31">
        <f t="shared" si="11"/>
        <v>0</v>
      </c>
      <c r="H46" s="31">
        <f t="shared" si="11"/>
        <v>0</v>
      </c>
      <c r="I46" s="31">
        <f t="shared" si="11"/>
        <v>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7"/>
        <v>1527839</v>
      </c>
      <c r="O46" s="44">
        <f t="shared" si="1"/>
        <v>83.841244581023986</v>
      </c>
      <c r="P46" s="9"/>
    </row>
    <row r="47" spans="1:119" ht="15.75" thickBot="1">
      <c r="A47" s="12"/>
      <c r="B47" s="24">
        <v>381</v>
      </c>
      <c r="C47" s="19" t="s">
        <v>55</v>
      </c>
      <c r="D47" s="47">
        <v>0</v>
      </c>
      <c r="E47" s="47">
        <v>0</v>
      </c>
      <c r="F47" s="47">
        <v>1527839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1527839</v>
      </c>
      <c r="O47" s="48">
        <f t="shared" si="1"/>
        <v>83.841244581023986</v>
      </c>
      <c r="P47" s="9"/>
    </row>
    <row r="48" spans="1:119" ht="16.5" thickBot="1">
      <c r="A48" s="14" t="s">
        <v>46</v>
      </c>
      <c r="B48" s="22"/>
      <c r="C48" s="21"/>
      <c r="D48" s="15">
        <f t="shared" ref="D48:M48" si="12">SUM(D5,D13,D19,D31,D38,D41,D46)</f>
        <v>16780842</v>
      </c>
      <c r="E48" s="15">
        <f t="shared" si="12"/>
        <v>1347050</v>
      </c>
      <c r="F48" s="15">
        <f t="shared" si="12"/>
        <v>1527839</v>
      </c>
      <c r="G48" s="15">
        <f t="shared" si="12"/>
        <v>1751929</v>
      </c>
      <c r="H48" s="15">
        <f t="shared" si="12"/>
        <v>0</v>
      </c>
      <c r="I48" s="15">
        <f t="shared" si="12"/>
        <v>599125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7"/>
        <v>22006785</v>
      </c>
      <c r="O48" s="37">
        <f t="shared" si="1"/>
        <v>1207.6378752126434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6"/>
    </row>
    <row r="50" spans="1:15">
      <c r="A50" s="39"/>
      <c r="B50" s="40"/>
      <c r="C50" s="40"/>
      <c r="D50" s="41"/>
      <c r="E50" s="41"/>
      <c r="F50" s="41"/>
      <c r="G50" s="41"/>
      <c r="H50" s="41"/>
      <c r="I50" s="41"/>
      <c r="J50" s="41"/>
      <c r="K50" s="41"/>
      <c r="L50" s="49" t="s">
        <v>68</v>
      </c>
      <c r="M50" s="49"/>
      <c r="N50" s="49"/>
      <c r="O50" s="42">
        <v>18223</v>
      </c>
    </row>
    <row r="51" spans="1:15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2"/>
    </row>
    <row r="52" spans="1:15" ht="15.75" thickBot="1">
      <c r="A52" s="53" t="s">
        <v>69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</row>
  </sheetData>
  <mergeCells count="10">
    <mergeCell ref="A52:O52"/>
    <mergeCell ref="L50:N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10772334</v>
      </c>
      <c r="E5" s="26">
        <f t="shared" si="0"/>
        <v>478209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11250543</v>
      </c>
      <c r="O5" s="32">
        <f t="shared" ref="O5:O50" si="1">(N5/O$52)</f>
        <v>577.21733107588113</v>
      </c>
      <c r="P5" s="6"/>
    </row>
    <row r="6" spans="1:133">
      <c r="A6" s="12"/>
      <c r="B6" s="24">
        <v>311</v>
      </c>
      <c r="C6" s="19" t="s">
        <v>3</v>
      </c>
      <c r="D6" s="47">
        <v>7483478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7483478</v>
      </c>
      <c r="O6" s="48">
        <f t="shared" si="1"/>
        <v>383.94530809091373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478209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478209</v>
      </c>
      <c r="O7" s="48">
        <f t="shared" si="1"/>
        <v>24.534862244112666</v>
      </c>
      <c r="P7" s="9"/>
    </row>
    <row r="8" spans="1:133">
      <c r="A8" s="12"/>
      <c r="B8" s="24">
        <v>314.10000000000002</v>
      </c>
      <c r="C8" s="19" t="s">
        <v>12</v>
      </c>
      <c r="D8" s="47">
        <v>1601485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1601485</v>
      </c>
      <c r="O8" s="48">
        <f t="shared" si="1"/>
        <v>82.165358370529987</v>
      </c>
      <c r="P8" s="9"/>
    </row>
    <row r="9" spans="1:133">
      <c r="A9" s="12"/>
      <c r="B9" s="24">
        <v>314.3</v>
      </c>
      <c r="C9" s="19" t="s">
        <v>13</v>
      </c>
      <c r="D9" s="47">
        <v>156029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156029</v>
      </c>
      <c r="O9" s="48">
        <f t="shared" si="1"/>
        <v>8.0051818788158631</v>
      </c>
      <c r="P9" s="9"/>
    </row>
    <row r="10" spans="1:133">
      <c r="A10" s="12"/>
      <c r="B10" s="24">
        <v>314.39999999999998</v>
      </c>
      <c r="C10" s="19" t="s">
        <v>14</v>
      </c>
      <c r="D10" s="47">
        <v>45011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45011</v>
      </c>
      <c r="O10" s="48">
        <f t="shared" si="1"/>
        <v>2.3093222512954696</v>
      </c>
      <c r="P10" s="9"/>
    </row>
    <row r="11" spans="1:133">
      <c r="A11" s="12"/>
      <c r="B11" s="24">
        <v>315</v>
      </c>
      <c r="C11" s="19" t="s">
        <v>15</v>
      </c>
      <c r="D11" s="47">
        <v>1331457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1331457</v>
      </c>
      <c r="O11" s="48">
        <f t="shared" si="1"/>
        <v>68.31137448052948</v>
      </c>
      <c r="P11" s="9"/>
    </row>
    <row r="12" spans="1:133">
      <c r="A12" s="12"/>
      <c r="B12" s="24">
        <v>316</v>
      </c>
      <c r="C12" s="19" t="s">
        <v>16</v>
      </c>
      <c r="D12" s="47">
        <v>154874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154874</v>
      </c>
      <c r="O12" s="48">
        <f t="shared" si="1"/>
        <v>7.9459237596839563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SUM(D14:D20)</f>
        <v>2537641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2537641</v>
      </c>
      <c r="O13" s="44">
        <f t="shared" si="1"/>
        <v>130.19552614026986</v>
      </c>
      <c r="P13" s="10"/>
    </row>
    <row r="14" spans="1:133">
      <c r="A14" s="12"/>
      <c r="B14" s="24">
        <v>322</v>
      </c>
      <c r="C14" s="19" t="s">
        <v>0</v>
      </c>
      <c r="D14" s="47">
        <v>1077110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1077110</v>
      </c>
      <c r="O14" s="48">
        <f t="shared" si="1"/>
        <v>55.261915755989946</v>
      </c>
      <c r="P14" s="9"/>
    </row>
    <row r="15" spans="1:133">
      <c r="A15" s="12"/>
      <c r="B15" s="24">
        <v>323.10000000000002</v>
      </c>
      <c r="C15" s="19" t="s">
        <v>18</v>
      </c>
      <c r="D15" s="47">
        <v>1317317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1317317</v>
      </c>
      <c r="O15" s="48">
        <f t="shared" si="1"/>
        <v>67.585911446308558</v>
      </c>
      <c r="P15" s="9"/>
    </row>
    <row r="16" spans="1:133">
      <c r="A16" s="12"/>
      <c r="B16" s="24">
        <v>323.39999999999998</v>
      </c>
      <c r="C16" s="19" t="s">
        <v>19</v>
      </c>
      <c r="D16" s="47">
        <v>19713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19713</v>
      </c>
      <c r="O16" s="48">
        <f t="shared" si="1"/>
        <v>1.0113898722487302</v>
      </c>
      <c r="P16" s="9"/>
    </row>
    <row r="17" spans="1:16">
      <c r="A17" s="12"/>
      <c r="B17" s="24">
        <v>323.7</v>
      </c>
      <c r="C17" s="19" t="s">
        <v>20</v>
      </c>
      <c r="D17" s="47">
        <v>70076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70076</v>
      </c>
      <c r="O17" s="48">
        <f t="shared" si="1"/>
        <v>3.5953003950541276</v>
      </c>
      <c r="P17" s="9"/>
    </row>
    <row r="18" spans="1:16">
      <c r="A18" s="12"/>
      <c r="B18" s="24">
        <v>324.02</v>
      </c>
      <c r="C18" s="19" t="s">
        <v>21</v>
      </c>
      <c r="D18" s="47">
        <v>1187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1187</v>
      </c>
      <c r="O18" s="48">
        <f t="shared" si="1"/>
        <v>6.0899902519111385E-2</v>
      </c>
      <c r="P18" s="9"/>
    </row>
    <row r="19" spans="1:16">
      <c r="A19" s="12"/>
      <c r="B19" s="24">
        <v>324.07</v>
      </c>
      <c r="C19" s="19" t="s">
        <v>22</v>
      </c>
      <c r="D19" s="47">
        <v>1132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1132</v>
      </c>
      <c r="O19" s="48">
        <f t="shared" si="1"/>
        <v>5.8078087322353908E-2</v>
      </c>
      <c r="P19" s="9"/>
    </row>
    <row r="20" spans="1:16">
      <c r="A20" s="12"/>
      <c r="B20" s="24">
        <v>329</v>
      </c>
      <c r="C20" s="19" t="s">
        <v>23</v>
      </c>
      <c r="D20" s="47">
        <v>51106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51106</v>
      </c>
      <c r="O20" s="48">
        <f t="shared" si="1"/>
        <v>2.6220306808270486</v>
      </c>
      <c r="P20" s="9"/>
    </row>
    <row r="21" spans="1:16" ht="15.75">
      <c r="A21" s="28" t="s">
        <v>25</v>
      </c>
      <c r="B21" s="29"/>
      <c r="C21" s="30"/>
      <c r="D21" s="31">
        <f t="shared" ref="D21:M21" si="5">SUM(D22:D31)</f>
        <v>1685118</v>
      </c>
      <c r="E21" s="31">
        <f t="shared" si="5"/>
        <v>665995</v>
      </c>
      <c r="F21" s="31">
        <f t="shared" si="5"/>
        <v>0</v>
      </c>
      <c r="G21" s="31">
        <f t="shared" si="5"/>
        <v>6838288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3">
        <f>SUM(D21:M21)</f>
        <v>9189401</v>
      </c>
      <c r="O21" s="44">
        <f t="shared" si="1"/>
        <v>471.46893437997022</v>
      </c>
      <c r="P21" s="10"/>
    </row>
    <row r="22" spans="1:16">
      <c r="A22" s="12"/>
      <c r="B22" s="24">
        <v>331.1</v>
      </c>
      <c r="C22" s="19" t="s">
        <v>24</v>
      </c>
      <c r="D22" s="47">
        <v>2125</v>
      </c>
      <c r="E22" s="47">
        <v>0</v>
      </c>
      <c r="F22" s="47">
        <v>0</v>
      </c>
      <c r="G22" s="47">
        <v>2791708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2793833</v>
      </c>
      <c r="O22" s="48">
        <f t="shared" si="1"/>
        <v>143.33964393822791</v>
      </c>
      <c r="P22" s="9"/>
    </row>
    <row r="23" spans="1:16">
      <c r="A23" s="12"/>
      <c r="B23" s="24">
        <v>334.5</v>
      </c>
      <c r="C23" s="19" t="s">
        <v>26</v>
      </c>
      <c r="D23" s="47">
        <v>73575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8" si="6">SUM(D23:M23)</f>
        <v>73575</v>
      </c>
      <c r="O23" s="48">
        <f t="shared" si="1"/>
        <v>3.7748191472987531</v>
      </c>
      <c r="P23" s="9"/>
    </row>
    <row r="24" spans="1:16">
      <c r="A24" s="12"/>
      <c r="B24" s="24">
        <v>334.7</v>
      </c>
      <c r="C24" s="19" t="s">
        <v>27</v>
      </c>
      <c r="D24" s="47">
        <v>13898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13898</v>
      </c>
      <c r="O24" s="48">
        <f t="shared" si="1"/>
        <v>0.71304704735518953</v>
      </c>
      <c r="P24" s="9"/>
    </row>
    <row r="25" spans="1:16">
      <c r="A25" s="12"/>
      <c r="B25" s="24">
        <v>335.12</v>
      </c>
      <c r="C25" s="19" t="s">
        <v>28</v>
      </c>
      <c r="D25" s="47">
        <v>389349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389349</v>
      </c>
      <c r="O25" s="48">
        <f t="shared" si="1"/>
        <v>19.975835000769585</v>
      </c>
      <c r="P25" s="9"/>
    </row>
    <row r="26" spans="1:16">
      <c r="A26" s="12"/>
      <c r="B26" s="24">
        <v>335.15</v>
      </c>
      <c r="C26" s="19" t="s">
        <v>29</v>
      </c>
      <c r="D26" s="47">
        <v>5199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5199</v>
      </c>
      <c r="O26" s="48">
        <f t="shared" si="1"/>
        <v>0.26673849468985683</v>
      </c>
      <c r="P26" s="9"/>
    </row>
    <row r="27" spans="1:16">
      <c r="A27" s="12"/>
      <c r="B27" s="24">
        <v>335.18</v>
      </c>
      <c r="C27" s="19" t="s">
        <v>30</v>
      </c>
      <c r="D27" s="47">
        <v>1103177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1103177</v>
      </c>
      <c r="O27" s="48">
        <f t="shared" si="1"/>
        <v>56.599302242060439</v>
      </c>
      <c r="P27" s="9"/>
    </row>
    <row r="28" spans="1:16">
      <c r="A28" s="12"/>
      <c r="B28" s="24">
        <v>335.19</v>
      </c>
      <c r="C28" s="19" t="s">
        <v>41</v>
      </c>
      <c r="D28" s="47">
        <v>0</v>
      </c>
      <c r="E28" s="47">
        <v>453807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453807</v>
      </c>
      <c r="O28" s="48">
        <f t="shared" si="1"/>
        <v>23.28289979990765</v>
      </c>
      <c r="P28" s="9"/>
    </row>
    <row r="29" spans="1:16">
      <c r="A29" s="12"/>
      <c r="B29" s="24">
        <v>337.7</v>
      </c>
      <c r="C29" s="19" t="s">
        <v>31</v>
      </c>
      <c r="D29" s="47">
        <v>68653</v>
      </c>
      <c r="E29" s="47">
        <v>0</v>
      </c>
      <c r="F29" s="47">
        <v>0</v>
      </c>
      <c r="G29" s="47">
        <v>4046580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50" si="7">SUM(D29:M29)</f>
        <v>4115233</v>
      </c>
      <c r="O29" s="48">
        <f t="shared" si="1"/>
        <v>211.13503668359755</v>
      </c>
      <c r="P29" s="9"/>
    </row>
    <row r="30" spans="1:16">
      <c r="A30" s="12"/>
      <c r="B30" s="24">
        <v>337.9</v>
      </c>
      <c r="C30" s="19" t="s">
        <v>32</v>
      </c>
      <c r="D30" s="47">
        <v>0</v>
      </c>
      <c r="E30" s="47">
        <v>212188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212188</v>
      </c>
      <c r="O30" s="48">
        <f t="shared" si="1"/>
        <v>10.886460417628649</v>
      </c>
      <c r="P30" s="9"/>
    </row>
    <row r="31" spans="1:16">
      <c r="A31" s="12"/>
      <c r="B31" s="24">
        <v>338</v>
      </c>
      <c r="C31" s="19" t="s">
        <v>33</v>
      </c>
      <c r="D31" s="47">
        <v>29142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29142</v>
      </c>
      <c r="O31" s="48">
        <f t="shared" si="1"/>
        <v>1.4951516084346621</v>
      </c>
      <c r="P31" s="9"/>
    </row>
    <row r="32" spans="1:16" ht="15.75">
      <c r="A32" s="28" t="s">
        <v>38</v>
      </c>
      <c r="B32" s="29"/>
      <c r="C32" s="30"/>
      <c r="D32" s="31">
        <f t="shared" ref="D32:M32" si="8">SUM(D33:D38)</f>
        <v>1031780</v>
      </c>
      <c r="E32" s="31">
        <f t="shared" si="8"/>
        <v>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374680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1406460</v>
      </c>
      <c r="O32" s="44">
        <f t="shared" si="1"/>
        <v>72.159458211482217</v>
      </c>
      <c r="P32" s="10"/>
    </row>
    <row r="33" spans="1:16">
      <c r="A33" s="12"/>
      <c r="B33" s="24">
        <v>341.1</v>
      </c>
      <c r="C33" s="19" t="s">
        <v>63</v>
      </c>
      <c r="D33" s="47">
        <v>35080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35080</v>
      </c>
      <c r="O33" s="48">
        <f t="shared" si="1"/>
        <v>1.7998050382227695</v>
      </c>
      <c r="P33" s="9"/>
    </row>
    <row r="34" spans="1:16">
      <c r="A34" s="12"/>
      <c r="B34" s="24">
        <v>342.1</v>
      </c>
      <c r="C34" s="19" t="s">
        <v>42</v>
      </c>
      <c r="D34" s="47">
        <v>90292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90292</v>
      </c>
      <c r="O34" s="48">
        <f t="shared" si="1"/>
        <v>4.6324970499204765</v>
      </c>
      <c r="P34" s="9"/>
    </row>
    <row r="35" spans="1:16">
      <c r="A35" s="12"/>
      <c r="B35" s="24">
        <v>342.9</v>
      </c>
      <c r="C35" s="19" t="s">
        <v>43</v>
      </c>
      <c r="D35" s="47">
        <v>88897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88897</v>
      </c>
      <c r="O35" s="48">
        <f t="shared" si="1"/>
        <v>4.5609255553845367</v>
      </c>
      <c r="P35" s="9"/>
    </row>
    <row r="36" spans="1:16">
      <c r="A36" s="12"/>
      <c r="B36" s="24">
        <v>343.9</v>
      </c>
      <c r="C36" s="19" t="s">
        <v>44</v>
      </c>
      <c r="D36" s="47">
        <v>10915</v>
      </c>
      <c r="E36" s="47">
        <v>0</v>
      </c>
      <c r="F36" s="47">
        <v>0</v>
      </c>
      <c r="G36" s="47">
        <v>0</v>
      </c>
      <c r="H36" s="47">
        <v>0</v>
      </c>
      <c r="I36" s="47">
        <v>374680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385595</v>
      </c>
      <c r="O36" s="48">
        <f t="shared" si="1"/>
        <v>19.783233287158176</v>
      </c>
      <c r="P36" s="9"/>
    </row>
    <row r="37" spans="1:16">
      <c r="A37" s="12"/>
      <c r="B37" s="24">
        <v>347.2</v>
      </c>
      <c r="C37" s="19" t="s">
        <v>45</v>
      </c>
      <c r="D37" s="47">
        <v>752804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752804</v>
      </c>
      <c r="O37" s="48">
        <f t="shared" si="1"/>
        <v>38.623159406905749</v>
      </c>
      <c r="P37" s="9"/>
    </row>
    <row r="38" spans="1:16">
      <c r="A38" s="12"/>
      <c r="B38" s="24">
        <v>349</v>
      </c>
      <c r="C38" s="19" t="s">
        <v>1</v>
      </c>
      <c r="D38" s="47">
        <v>53792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53792</v>
      </c>
      <c r="O38" s="48">
        <f t="shared" si="1"/>
        <v>2.7598378738905134</v>
      </c>
      <c r="P38" s="9"/>
    </row>
    <row r="39" spans="1:16" ht="15.75">
      <c r="A39" s="28" t="s">
        <v>39</v>
      </c>
      <c r="B39" s="29"/>
      <c r="C39" s="30"/>
      <c r="D39" s="31">
        <f t="shared" ref="D39:M39" si="9">SUM(D40:D41)</f>
        <v>401889</v>
      </c>
      <c r="E39" s="31">
        <f t="shared" si="9"/>
        <v>10815</v>
      </c>
      <c r="F39" s="31">
        <f t="shared" si="9"/>
        <v>0</v>
      </c>
      <c r="G39" s="31">
        <f t="shared" si="9"/>
        <v>0</v>
      </c>
      <c r="H39" s="31">
        <f t="shared" si="9"/>
        <v>0</v>
      </c>
      <c r="I39" s="31">
        <f t="shared" si="9"/>
        <v>0</v>
      </c>
      <c r="J39" s="31">
        <f t="shared" si="9"/>
        <v>0</v>
      </c>
      <c r="K39" s="31">
        <f t="shared" si="9"/>
        <v>0</v>
      </c>
      <c r="L39" s="31">
        <f t="shared" si="9"/>
        <v>0</v>
      </c>
      <c r="M39" s="31">
        <f t="shared" si="9"/>
        <v>0</v>
      </c>
      <c r="N39" s="31">
        <f t="shared" si="7"/>
        <v>412704</v>
      </c>
      <c r="O39" s="44">
        <f t="shared" si="1"/>
        <v>21.174080344774513</v>
      </c>
      <c r="P39" s="10"/>
    </row>
    <row r="40" spans="1:16">
      <c r="A40" s="13"/>
      <c r="B40" s="38">
        <v>351.5</v>
      </c>
      <c r="C40" s="20" t="s">
        <v>48</v>
      </c>
      <c r="D40" s="47">
        <v>206861</v>
      </c>
      <c r="E40" s="47">
        <v>10815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217676</v>
      </c>
      <c r="O40" s="48">
        <f t="shared" si="1"/>
        <v>11.168026268534195</v>
      </c>
      <c r="P40" s="9"/>
    </row>
    <row r="41" spans="1:16">
      <c r="A41" s="13"/>
      <c r="B41" s="38">
        <v>354</v>
      </c>
      <c r="C41" s="20" t="s">
        <v>49</v>
      </c>
      <c r="D41" s="47">
        <v>195028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195028</v>
      </c>
      <c r="O41" s="48">
        <f t="shared" si="1"/>
        <v>10.006054076240316</v>
      </c>
      <c r="P41" s="9"/>
    </row>
    <row r="42" spans="1:16" ht="15.75">
      <c r="A42" s="28" t="s">
        <v>4</v>
      </c>
      <c r="B42" s="29"/>
      <c r="C42" s="30"/>
      <c r="D42" s="31">
        <f t="shared" ref="D42:M42" si="10">SUM(D43:D47)</f>
        <v>353956</v>
      </c>
      <c r="E42" s="31">
        <f t="shared" si="10"/>
        <v>5944</v>
      </c>
      <c r="F42" s="31">
        <f t="shared" si="10"/>
        <v>0</v>
      </c>
      <c r="G42" s="31">
        <f t="shared" si="10"/>
        <v>128761</v>
      </c>
      <c r="H42" s="31">
        <f t="shared" si="10"/>
        <v>0</v>
      </c>
      <c r="I42" s="31">
        <f t="shared" si="10"/>
        <v>19261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7"/>
        <v>507922</v>
      </c>
      <c r="O42" s="44">
        <f t="shared" si="1"/>
        <v>26.059309424862757</v>
      </c>
      <c r="P42" s="10"/>
    </row>
    <row r="43" spans="1:16">
      <c r="A43" s="12"/>
      <c r="B43" s="24">
        <v>361.1</v>
      </c>
      <c r="C43" s="19" t="s">
        <v>50</v>
      </c>
      <c r="D43" s="47">
        <v>29834</v>
      </c>
      <c r="E43" s="47">
        <v>5944</v>
      </c>
      <c r="F43" s="47">
        <v>0</v>
      </c>
      <c r="G43" s="47">
        <v>8002</v>
      </c>
      <c r="H43" s="47">
        <v>0</v>
      </c>
      <c r="I43" s="47">
        <v>19261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63041</v>
      </c>
      <c r="O43" s="48">
        <f t="shared" si="1"/>
        <v>3.234364578523421</v>
      </c>
      <c r="P43" s="9"/>
    </row>
    <row r="44" spans="1:16">
      <c r="A44" s="12"/>
      <c r="B44" s="24">
        <v>362</v>
      </c>
      <c r="C44" s="19" t="s">
        <v>51</v>
      </c>
      <c r="D44" s="47">
        <v>91658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91658</v>
      </c>
      <c r="O44" s="48">
        <f t="shared" si="1"/>
        <v>4.7025806782617616</v>
      </c>
      <c r="P44" s="9"/>
    </row>
    <row r="45" spans="1:16">
      <c r="A45" s="12"/>
      <c r="B45" s="24">
        <v>364</v>
      </c>
      <c r="C45" s="19" t="s">
        <v>52</v>
      </c>
      <c r="D45" s="47">
        <v>7266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7266</v>
      </c>
      <c r="O45" s="48">
        <f t="shared" si="1"/>
        <v>0.37278744035708788</v>
      </c>
      <c r="P45" s="9"/>
    </row>
    <row r="46" spans="1:16">
      <c r="A46" s="12"/>
      <c r="B46" s="24">
        <v>366</v>
      </c>
      <c r="C46" s="19" t="s">
        <v>53</v>
      </c>
      <c r="D46" s="47">
        <v>1274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1274</v>
      </c>
      <c r="O46" s="48">
        <f t="shared" si="1"/>
        <v>6.5363501103073207E-2</v>
      </c>
      <c r="P46" s="9"/>
    </row>
    <row r="47" spans="1:16">
      <c r="A47" s="12"/>
      <c r="B47" s="24">
        <v>369.9</v>
      </c>
      <c r="C47" s="19" t="s">
        <v>54</v>
      </c>
      <c r="D47" s="47">
        <v>223924</v>
      </c>
      <c r="E47" s="47">
        <v>0</v>
      </c>
      <c r="F47" s="47">
        <v>0</v>
      </c>
      <c r="G47" s="47">
        <v>120759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344683</v>
      </c>
      <c r="O47" s="48">
        <f t="shared" si="1"/>
        <v>17.684213226617413</v>
      </c>
      <c r="P47" s="9"/>
    </row>
    <row r="48" spans="1:16" ht="15.75">
      <c r="A48" s="28" t="s">
        <v>40</v>
      </c>
      <c r="B48" s="29"/>
      <c r="C48" s="30"/>
      <c r="D48" s="31">
        <f t="shared" ref="D48:M48" si="11">SUM(D49:D49)</f>
        <v>3582000</v>
      </c>
      <c r="E48" s="31">
        <f t="shared" si="11"/>
        <v>0</v>
      </c>
      <c r="F48" s="31">
        <f t="shared" si="11"/>
        <v>1505873</v>
      </c>
      <c r="G48" s="31">
        <f t="shared" si="11"/>
        <v>420000</v>
      </c>
      <c r="H48" s="31">
        <f t="shared" si="11"/>
        <v>0</v>
      </c>
      <c r="I48" s="31">
        <f t="shared" si="11"/>
        <v>0</v>
      </c>
      <c r="J48" s="31">
        <f t="shared" si="11"/>
        <v>0</v>
      </c>
      <c r="K48" s="31">
        <f t="shared" si="11"/>
        <v>0</v>
      </c>
      <c r="L48" s="31">
        <f t="shared" si="11"/>
        <v>0</v>
      </c>
      <c r="M48" s="31">
        <f t="shared" si="11"/>
        <v>0</v>
      </c>
      <c r="N48" s="31">
        <f t="shared" si="7"/>
        <v>5507873</v>
      </c>
      <c r="O48" s="44">
        <f t="shared" si="1"/>
        <v>282.58544969473093</v>
      </c>
      <c r="P48" s="9"/>
    </row>
    <row r="49" spans="1:119" ht="15.75" thickBot="1">
      <c r="A49" s="12"/>
      <c r="B49" s="24">
        <v>381</v>
      </c>
      <c r="C49" s="19" t="s">
        <v>55</v>
      </c>
      <c r="D49" s="47">
        <v>3582000</v>
      </c>
      <c r="E49" s="47">
        <v>0</v>
      </c>
      <c r="F49" s="47">
        <v>1505873</v>
      </c>
      <c r="G49" s="47">
        <v>420000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5507873</v>
      </c>
      <c r="O49" s="48">
        <f t="shared" si="1"/>
        <v>282.58544969473093</v>
      </c>
      <c r="P49" s="9"/>
    </row>
    <row r="50" spans="1:119" ht="16.5" thickBot="1">
      <c r="A50" s="14" t="s">
        <v>46</v>
      </c>
      <c r="B50" s="22"/>
      <c r="C50" s="21"/>
      <c r="D50" s="15">
        <f t="shared" ref="D50:M50" si="12">SUM(D5,D13,D21,D32,D39,D42,D48)</f>
        <v>20364718</v>
      </c>
      <c r="E50" s="15">
        <f t="shared" si="12"/>
        <v>1160963</v>
      </c>
      <c r="F50" s="15">
        <f t="shared" si="12"/>
        <v>1505873</v>
      </c>
      <c r="G50" s="15">
        <f t="shared" si="12"/>
        <v>7387049</v>
      </c>
      <c r="H50" s="15">
        <f t="shared" si="12"/>
        <v>0</v>
      </c>
      <c r="I50" s="15">
        <f t="shared" si="12"/>
        <v>393941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7"/>
        <v>30812544</v>
      </c>
      <c r="O50" s="37">
        <f t="shared" si="1"/>
        <v>1580.8600892719717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5"/>
    </row>
    <row r="52" spans="1:119">
      <c r="A52" s="39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9" t="s">
        <v>62</v>
      </c>
      <c r="M52" s="49"/>
      <c r="N52" s="49"/>
      <c r="O52" s="42">
        <v>19491</v>
      </c>
    </row>
    <row r="53" spans="1:119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</row>
    <row r="54" spans="1:119" ht="15.75" thickBot="1">
      <c r="A54" s="53" t="s">
        <v>69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5"/>
    </row>
  </sheetData>
  <mergeCells count="10">
    <mergeCell ref="A54:O54"/>
    <mergeCell ref="A53:O53"/>
    <mergeCell ref="L52:N5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10330729</v>
      </c>
      <c r="E5" s="26">
        <f t="shared" si="0"/>
        <v>460781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10791510</v>
      </c>
      <c r="O5" s="32">
        <f t="shared" ref="O5:O50" si="1">(N5/O$52)</f>
        <v>554.71933792536242</v>
      </c>
      <c r="P5" s="6"/>
    </row>
    <row r="6" spans="1:133">
      <c r="A6" s="12"/>
      <c r="B6" s="24">
        <v>311</v>
      </c>
      <c r="C6" s="19" t="s">
        <v>3</v>
      </c>
      <c r="D6" s="47">
        <v>7368609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7368609</v>
      </c>
      <c r="O6" s="48">
        <f t="shared" si="1"/>
        <v>378.77089544566672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460781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460781</v>
      </c>
      <c r="O7" s="48">
        <f t="shared" si="1"/>
        <v>23.685668757067955</v>
      </c>
      <c r="P7" s="9"/>
    </row>
    <row r="8" spans="1:133">
      <c r="A8" s="12"/>
      <c r="B8" s="24">
        <v>314.10000000000002</v>
      </c>
      <c r="C8" s="19" t="s">
        <v>12</v>
      </c>
      <c r="D8" s="47">
        <v>1622205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1622205</v>
      </c>
      <c r="O8" s="48">
        <f t="shared" si="1"/>
        <v>83.386707103937496</v>
      </c>
      <c r="P8" s="9"/>
    </row>
    <row r="9" spans="1:133">
      <c r="A9" s="12"/>
      <c r="B9" s="24">
        <v>314.3</v>
      </c>
      <c r="C9" s="19" t="s">
        <v>13</v>
      </c>
      <c r="D9" s="47">
        <v>155056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155056</v>
      </c>
      <c r="O9" s="48">
        <f t="shared" si="1"/>
        <v>7.9703916932250438</v>
      </c>
      <c r="P9" s="9"/>
    </row>
    <row r="10" spans="1:133">
      <c r="A10" s="12"/>
      <c r="B10" s="24">
        <v>314.39999999999998</v>
      </c>
      <c r="C10" s="19" t="s">
        <v>14</v>
      </c>
      <c r="D10" s="47">
        <v>49389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49389</v>
      </c>
      <c r="O10" s="48">
        <f t="shared" si="1"/>
        <v>2.5387580960213838</v>
      </c>
      <c r="P10" s="9"/>
    </row>
    <row r="11" spans="1:133">
      <c r="A11" s="12"/>
      <c r="B11" s="24">
        <v>315</v>
      </c>
      <c r="C11" s="19" t="s">
        <v>15</v>
      </c>
      <c r="D11" s="47">
        <v>1002812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1002812</v>
      </c>
      <c r="O11" s="48">
        <f t="shared" si="1"/>
        <v>51.547856481957439</v>
      </c>
      <c r="P11" s="9"/>
    </row>
    <row r="12" spans="1:133">
      <c r="A12" s="12"/>
      <c r="B12" s="24">
        <v>316</v>
      </c>
      <c r="C12" s="19" t="s">
        <v>16</v>
      </c>
      <c r="D12" s="47">
        <v>132658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132658</v>
      </c>
      <c r="O12" s="48">
        <f t="shared" si="1"/>
        <v>6.8190603474863778</v>
      </c>
      <c r="P12" s="9"/>
    </row>
    <row r="13" spans="1:133" ht="15.75">
      <c r="A13" s="28" t="s">
        <v>81</v>
      </c>
      <c r="B13" s="29"/>
      <c r="C13" s="30"/>
      <c r="D13" s="31">
        <f t="shared" ref="D13:M13" si="3">SUM(D14:D18)</f>
        <v>3411586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 t="shared" ref="N13:N20" si="4">SUM(D13:M13)</f>
        <v>3411586</v>
      </c>
      <c r="O13" s="44">
        <f t="shared" si="1"/>
        <v>175.36681402282306</v>
      </c>
      <c r="P13" s="10"/>
    </row>
    <row r="14" spans="1:133">
      <c r="A14" s="12"/>
      <c r="B14" s="24">
        <v>322</v>
      </c>
      <c r="C14" s="19" t="s">
        <v>0</v>
      </c>
      <c r="D14" s="47">
        <v>1530949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1530949</v>
      </c>
      <c r="O14" s="48">
        <f t="shared" si="1"/>
        <v>78.695846612521848</v>
      </c>
      <c r="P14" s="9"/>
    </row>
    <row r="15" spans="1:133">
      <c r="A15" s="12"/>
      <c r="B15" s="24">
        <v>323.10000000000002</v>
      </c>
      <c r="C15" s="19" t="s">
        <v>18</v>
      </c>
      <c r="D15" s="47">
        <v>1705563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1705563</v>
      </c>
      <c r="O15" s="48">
        <f t="shared" si="1"/>
        <v>87.671584250025703</v>
      </c>
      <c r="P15" s="9"/>
    </row>
    <row r="16" spans="1:133">
      <c r="A16" s="12"/>
      <c r="B16" s="24">
        <v>323.39999999999998</v>
      </c>
      <c r="C16" s="19" t="s">
        <v>19</v>
      </c>
      <c r="D16" s="47">
        <v>29177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29177</v>
      </c>
      <c r="O16" s="48">
        <f t="shared" si="1"/>
        <v>1.4997943867585073</v>
      </c>
      <c r="P16" s="9"/>
    </row>
    <row r="17" spans="1:16">
      <c r="A17" s="12"/>
      <c r="B17" s="24">
        <v>323.7</v>
      </c>
      <c r="C17" s="19" t="s">
        <v>20</v>
      </c>
      <c r="D17" s="47">
        <v>72578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72578</v>
      </c>
      <c r="O17" s="48">
        <f t="shared" si="1"/>
        <v>3.7307494602652409</v>
      </c>
      <c r="P17" s="9"/>
    </row>
    <row r="18" spans="1:16">
      <c r="A18" s="12"/>
      <c r="B18" s="24">
        <v>329</v>
      </c>
      <c r="C18" s="19" t="s">
        <v>82</v>
      </c>
      <c r="D18" s="47">
        <v>73319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73319</v>
      </c>
      <c r="O18" s="48">
        <f t="shared" si="1"/>
        <v>3.7688393132517732</v>
      </c>
      <c r="P18" s="9"/>
    </row>
    <row r="19" spans="1:16" ht="15.75">
      <c r="A19" s="28" t="s">
        <v>25</v>
      </c>
      <c r="B19" s="29"/>
      <c r="C19" s="30"/>
      <c r="D19" s="31">
        <f t="shared" ref="D19:M19" si="5">SUM(D20:D29)</f>
        <v>1759861</v>
      </c>
      <c r="E19" s="31">
        <f t="shared" si="5"/>
        <v>755503</v>
      </c>
      <c r="F19" s="31">
        <f t="shared" si="5"/>
        <v>0</v>
      </c>
      <c r="G19" s="31">
        <f t="shared" si="5"/>
        <v>1200792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3">
        <f t="shared" si="4"/>
        <v>3716156</v>
      </c>
      <c r="O19" s="44">
        <f t="shared" si="1"/>
        <v>191.02272026318494</v>
      </c>
      <c r="P19" s="10"/>
    </row>
    <row r="20" spans="1:16">
      <c r="A20" s="12"/>
      <c r="B20" s="24">
        <v>331.1</v>
      </c>
      <c r="C20" s="19" t="s">
        <v>24</v>
      </c>
      <c r="D20" s="47">
        <v>900</v>
      </c>
      <c r="E20" s="47">
        <v>0</v>
      </c>
      <c r="F20" s="47">
        <v>0</v>
      </c>
      <c r="G20" s="47">
        <v>834342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835242</v>
      </c>
      <c r="O20" s="48">
        <f t="shared" si="1"/>
        <v>42.934203762722319</v>
      </c>
      <c r="P20" s="9"/>
    </row>
    <row r="21" spans="1:16">
      <c r="A21" s="12"/>
      <c r="B21" s="24">
        <v>334.5</v>
      </c>
      <c r="C21" s="19" t="s">
        <v>26</v>
      </c>
      <c r="D21" s="47">
        <v>21134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21134</v>
      </c>
      <c r="O21" s="48">
        <f t="shared" si="1"/>
        <v>1.0863575614269558</v>
      </c>
      <c r="P21" s="9"/>
    </row>
    <row r="22" spans="1:16">
      <c r="A22" s="12"/>
      <c r="B22" s="24">
        <v>334.7</v>
      </c>
      <c r="C22" s="19" t="s">
        <v>27</v>
      </c>
      <c r="D22" s="47">
        <v>34213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34213</v>
      </c>
      <c r="O22" s="48">
        <f t="shared" si="1"/>
        <v>1.7586614577978821</v>
      </c>
      <c r="P22" s="9"/>
    </row>
    <row r="23" spans="1:16">
      <c r="A23" s="12"/>
      <c r="B23" s="24">
        <v>335.12</v>
      </c>
      <c r="C23" s="19" t="s">
        <v>28</v>
      </c>
      <c r="D23" s="47">
        <v>432832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432832</v>
      </c>
      <c r="O23" s="48">
        <f t="shared" si="1"/>
        <v>22.248997635447722</v>
      </c>
      <c r="P23" s="9"/>
    </row>
    <row r="24" spans="1:16">
      <c r="A24" s="12"/>
      <c r="B24" s="24">
        <v>335.15</v>
      </c>
      <c r="C24" s="19" t="s">
        <v>29</v>
      </c>
      <c r="D24" s="47">
        <v>7012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7012</v>
      </c>
      <c r="O24" s="48">
        <f t="shared" si="1"/>
        <v>0.36044001233679451</v>
      </c>
      <c r="P24" s="9"/>
    </row>
    <row r="25" spans="1:16">
      <c r="A25" s="12"/>
      <c r="B25" s="24">
        <v>335.18</v>
      </c>
      <c r="C25" s="19" t="s">
        <v>30</v>
      </c>
      <c r="D25" s="47">
        <v>1239940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1239940</v>
      </c>
      <c r="O25" s="48">
        <f t="shared" si="1"/>
        <v>63.737020664130767</v>
      </c>
      <c r="P25" s="9"/>
    </row>
    <row r="26" spans="1:16">
      <c r="A26" s="12"/>
      <c r="B26" s="24">
        <v>335.19</v>
      </c>
      <c r="C26" s="19" t="s">
        <v>41</v>
      </c>
      <c r="D26" s="47">
        <v>0</v>
      </c>
      <c r="E26" s="47">
        <v>659592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659592</v>
      </c>
      <c r="O26" s="48">
        <f t="shared" si="1"/>
        <v>33.905212295671838</v>
      </c>
      <c r="P26" s="9"/>
    </row>
    <row r="27" spans="1:16">
      <c r="A27" s="12"/>
      <c r="B27" s="24">
        <v>337.7</v>
      </c>
      <c r="C27" s="19" t="s">
        <v>31</v>
      </c>
      <c r="D27" s="47">
        <v>0</v>
      </c>
      <c r="E27" s="47">
        <v>0</v>
      </c>
      <c r="F27" s="47">
        <v>0</v>
      </c>
      <c r="G27" s="47">
        <v>366450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366450</v>
      </c>
      <c r="O27" s="48">
        <f t="shared" si="1"/>
        <v>18.836743086254756</v>
      </c>
      <c r="P27" s="9"/>
    </row>
    <row r="28" spans="1:16">
      <c r="A28" s="12"/>
      <c r="B28" s="24">
        <v>337.9</v>
      </c>
      <c r="C28" s="19" t="s">
        <v>32</v>
      </c>
      <c r="D28" s="47">
        <v>0</v>
      </c>
      <c r="E28" s="47">
        <v>95911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95911</v>
      </c>
      <c r="O28" s="48">
        <f t="shared" si="1"/>
        <v>4.9301429012028377</v>
      </c>
      <c r="P28" s="9"/>
    </row>
    <row r="29" spans="1:16">
      <c r="A29" s="12"/>
      <c r="B29" s="24">
        <v>338</v>
      </c>
      <c r="C29" s="19" t="s">
        <v>33</v>
      </c>
      <c r="D29" s="47">
        <v>23830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23830</v>
      </c>
      <c r="O29" s="48">
        <f t="shared" si="1"/>
        <v>1.2249408861930708</v>
      </c>
      <c r="P29" s="9"/>
    </row>
    <row r="30" spans="1:16" ht="15.75">
      <c r="A30" s="28" t="s">
        <v>38</v>
      </c>
      <c r="B30" s="29"/>
      <c r="C30" s="30"/>
      <c r="D30" s="31">
        <f t="shared" ref="D30:M30" si="7">SUM(D31:D35)</f>
        <v>779503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378620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>SUM(D30:M30)</f>
        <v>1158123</v>
      </c>
      <c r="O30" s="44">
        <f t="shared" si="1"/>
        <v>59.531356019327646</v>
      </c>
      <c r="P30" s="10"/>
    </row>
    <row r="31" spans="1:16">
      <c r="A31" s="12"/>
      <c r="B31" s="24">
        <v>341.1</v>
      </c>
      <c r="C31" s="19" t="s">
        <v>63</v>
      </c>
      <c r="D31" s="47">
        <v>27540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27540</v>
      </c>
      <c r="O31" s="48">
        <f t="shared" si="1"/>
        <v>1.4156471676775984</v>
      </c>
      <c r="P31" s="9"/>
    </row>
    <row r="32" spans="1:16">
      <c r="A32" s="12"/>
      <c r="B32" s="24">
        <v>342.1</v>
      </c>
      <c r="C32" s="19" t="s">
        <v>42</v>
      </c>
      <c r="D32" s="47">
        <v>143667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8">SUM(D32:M32)</f>
        <v>143667</v>
      </c>
      <c r="O32" s="48">
        <f t="shared" si="1"/>
        <v>7.3849593913848048</v>
      </c>
      <c r="P32" s="9"/>
    </row>
    <row r="33" spans="1:16">
      <c r="A33" s="12"/>
      <c r="B33" s="24">
        <v>343.9</v>
      </c>
      <c r="C33" s="19" t="s">
        <v>44</v>
      </c>
      <c r="D33" s="47">
        <v>10915</v>
      </c>
      <c r="E33" s="47">
        <v>0</v>
      </c>
      <c r="F33" s="47">
        <v>0</v>
      </c>
      <c r="G33" s="47">
        <v>0</v>
      </c>
      <c r="H33" s="47">
        <v>0</v>
      </c>
      <c r="I33" s="47">
        <v>378620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389535</v>
      </c>
      <c r="O33" s="48">
        <f t="shared" si="1"/>
        <v>20.023388506219799</v>
      </c>
      <c r="P33" s="9"/>
    </row>
    <row r="34" spans="1:16">
      <c r="A34" s="12"/>
      <c r="B34" s="24">
        <v>347.2</v>
      </c>
      <c r="C34" s="19" t="s">
        <v>45</v>
      </c>
      <c r="D34" s="47">
        <v>535157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535157</v>
      </c>
      <c r="O34" s="48">
        <f t="shared" si="1"/>
        <v>27.508841369384189</v>
      </c>
      <c r="P34" s="9"/>
    </row>
    <row r="35" spans="1:16">
      <c r="A35" s="12"/>
      <c r="B35" s="24">
        <v>349</v>
      </c>
      <c r="C35" s="19" t="s">
        <v>1</v>
      </c>
      <c r="D35" s="47">
        <v>62224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62224</v>
      </c>
      <c r="O35" s="48">
        <f t="shared" si="1"/>
        <v>3.198519584661252</v>
      </c>
      <c r="P35" s="9"/>
    </row>
    <row r="36" spans="1:16" ht="15.75">
      <c r="A36" s="28" t="s">
        <v>39</v>
      </c>
      <c r="B36" s="29"/>
      <c r="C36" s="30"/>
      <c r="D36" s="31">
        <f t="shared" ref="D36:M36" si="9">SUM(D37:D38)</f>
        <v>337303</v>
      </c>
      <c r="E36" s="31">
        <f t="shared" si="9"/>
        <v>5884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343187</v>
      </c>
      <c r="O36" s="44">
        <f t="shared" si="1"/>
        <v>17.640947877043281</v>
      </c>
      <c r="P36" s="10"/>
    </row>
    <row r="37" spans="1:16">
      <c r="A37" s="13"/>
      <c r="B37" s="38">
        <v>351.5</v>
      </c>
      <c r="C37" s="20" t="s">
        <v>48</v>
      </c>
      <c r="D37" s="47">
        <v>172401</v>
      </c>
      <c r="E37" s="47">
        <v>5884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178285</v>
      </c>
      <c r="O37" s="48">
        <f t="shared" si="1"/>
        <v>9.1644391898838293</v>
      </c>
      <c r="P37" s="9"/>
    </row>
    <row r="38" spans="1:16">
      <c r="A38" s="13"/>
      <c r="B38" s="38">
        <v>354</v>
      </c>
      <c r="C38" s="20" t="s">
        <v>49</v>
      </c>
      <c r="D38" s="47">
        <v>164902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164902</v>
      </c>
      <c r="O38" s="48">
        <f t="shared" si="1"/>
        <v>8.4765086871594537</v>
      </c>
      <c r="P38" s="9"/>
    </row>
    <row r="39" spans="1:16" ht="15.75">
      <c r="A39" s="28" t="s">
        <v>4</v>
      </c>
      <c r="B39" s="29"/>
      <c r="C39" s="30"/>
      <c r="D39" s="31">
        <f t="shared" ref="D39:M39" si="10">SUM(D40:D46)</f>
        <v>556703</v>
      </c>
      <c r="E39" s="31">
        <f t="shared" si="10"/>
        <v>21379</v>
      </c>
      <c r="F39" s="31">
        <f t="shared" si="10"/>
        <v>0</v>
      </c>
      <c r="G39" s="31">
        <f t="shared" si="10"/>
        <v>29833</v>
      </c>
      <c r="H39" s="31">
        <f t="shared" si="10"/>
        <v>0</v>
      </c>
      <c r="I39" s="31">
        <f t="shared" si="10"/>
        <v>50659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>SUM(D39:M39)</f>
        <v>658574</v>
      </c>
      <c r="O39" s="44">
        <f t="shared" si="1"/>
        <v>33.852883725711933</v>
      </c>
      <c r="P39" s="10"/>
    </row>
    <row r="40" spans="1:16">
      <c r="A40" s="12"/>
      <c r="B40" s="24">
        <v>361.1</v>
      </c>
      <c r="C40" s="19" t="s">
        <v>50</v>
      </c>
      <c r="D40" s="47">
        <v>241972</v>
      </c>
      <c r="E40" s="47">
        <v>21379</v>
      </c>
      <c r="F40" s="47">
        <v>0</v>
      </c>
      <c r="G40" s="47">
        <v>0</v>
      </c>
      <c r="H40" s="47">
        <v>0</v>
      </c>
      <c r="I40" s="47">
        <v>50659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314010</v>
      </c>
      <c r="O40" s="48">
        <f t="shared" si="1"/>
        <v>16.141153490284776</v>
      </c>
      <c r="P40" s="9"/>
    </row>
    <row r="41" spans="1:16">
      <c r="A41" s="12"/>
      <c r="B41" s="24">
        <v>362</v>
      </c>
      <c r="C41" s="19" t="s">
        <v>51</v>
      </c>
      <c r="D41" s="47">
        <v>99296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11">SUM(D41:M41)</f>
        <v>99296</v>
      </c>
      <c r="O41" s="48">
        <f t="shared" si="1"/>
        <v>5.1041431068160792</v>
      </c>
      <c r="P41" s="9"/>
    </row>
    <row r="42" spans="1:16">
      <c r="A42" s="12"/>
      <c r="B42" s="24">
        <v>363.22</v>
      </c>
      <c r="C42" s="19" t="s">
        <v>83</v>
      </c>
      <c r="D42" s="47">
        <v>2274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2274</v>
      </c>
      <c r="O42" s="48">
        <f t="shared" si="1"/>
        <v>0.11689112778862959</v>
      </c>
      <c r="P42" s="9"/>
    </row>
    <row r="43" spans="1:16">
      <c r="A43" s="12"/>
      <c r="B43" s="24">
        <v>363.27</v>
      </c>
      <c r="C43" s="19" t="s">
        <v>84</v>
      </c>
      <c r="D43" s="47">
        <v>193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193</v>
      </c>
      <c r="O43" s="48">
        <f t="shared" si="1"/>
        <v>9.9208389020252908E-3</v>
      </c>
      <c r="P43" s="9"/>
    </row>
    <row r="44" spans="1:16">
      <c r="A44" s="12"/>
      <c r="B44" s="24">
        <v>364</v>
      </c>
      <c r="C44" s="19" t="s">
        <v>52</v>
      </c>
      <c r="D44" s="47">
        <v>2911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1"/>
        <v>2911</v>
      </c>
      <c r="O44" s="48">
        <f t="shared" si="1"/>
        <v>0.14963503649635038</v>
      </c>
      <c r="P44" s="9"/>
    </row>
    <row r="45" spans="1:16">
      <c r="A45" s="12"/>
      <c r="B45" s="24">
        <v>366</v>
      </c>
      <c r="C45" s="19" t="s">
        <v>53</v>
      </c>
      <c r="D45" s="47">
        <v>13381</v>
      </c>
      <c r="E45" s="47">
        <v>0</v>
      </c>
      <c r="F45" s="47">
        <v>0</v>
      </c>
      <c r="G45" s="47">
        <v>25000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1"/>
        <v>38381</v>
      </c>
      <c r="O45" s="48">
        <f t="shared" si="1"/>
        <v>1.9729104554333299</v>
      </c>
      <c r="P45" s="9"/>
    </row>
    <row r="46" spans="1:16">
      <c r="A46" s="12"/>
      <c r="B46" s="24">
        <v>369.9</v>
      </c>
      <c r="C46" s="19" t="s">
        <v>54</v>
      </c>
      <c r="D46" s="47">
        <v>196676</v>
      </c>
      <c r="E46" s="47">
        <v>0</v>
      </c>
      <c r="F46" s="47">
        <v>0</v>
      </c>
      <c r="G46" s="47">
        <v>4833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1"/>
        <v>201509</v>
      </c>
      <c r="O46" s="48">
        <f t="shared" si="1"/>
        <v>10.358229669990747</v>
      </c>
      <c r="P46" s="9"/>
    </row>
    <row r="47" spans="1:16" ht="15.75">
      <c r="A47" s="28" t="s">
        <v>40</v>
      </c>
      <c r="B47" s="29"/>
      <c r="C47" s="30"/>
      <c r="D47" s="31">
        <f t="shared" ref="D47:M47" si="12">SUM(D48:D49)</f>
        <v>14231</v>
      </c>
      <c r="E47" s="31">
        <f t="shared" si="12"/>
        <v>617319</v>
      </c>
      <c r="F47" s="31">
        <f t="shared" si="12"/>
        <v>1501170</v>
      </c>
      <c r="G47" s="31">
        <f t="shared" si="12"/>
        <v>4907000</v>
      </c>
      <c r="H47" s="31">
        <f t="shared" si="12"/>
        <v>0</v>
      </c>
      <c r="I47" s="31">
        <f t="shared" si="12"/>
        <v>0</v>
      </c>
      <c r="J47" s="31">
        <f t="shared" si="12"/>
        <v>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>SUM(D47:M47)</f>
        <v>7039720</v>
      </c>
      <c r="O47" s="44">
        <f t="shared" si="1"/>
        <v>361.86491210033927</v>
      </c>
      <c r="P47" s="9"/>
    </row>
    <row r="48" spans="1:16">
      <c r="A48" s="12"/>
      <c r="B48" s="24">
        <v>381</v>
      </c>
      <c r="C48" s="19" t="s">
        <v>55</v>
      </c>
      <c r="D48" s="47">
        <v>0</v>
      </c>
      <c r="E48" s="47">
        <v>617319</v>
      </c>
      <c r="F48" s="47">
        <v>1501170</v>
      </c>
      <c r="G48" s="47">
        <v>4907000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7025489</v>
      </c>
      <c r="O48" s="48">
        <f t="shared" si="1"/>
        <v>361.1333915904184</v>
      </c>
      <c r="P48" s="9"/>
    </row>
    <row r="49" spans="1:119" ht="15.75" thickBot="1">
      <c r="A49" s="12"/>
      <c r="B49" s="24">
        <v>383</v>
      </c>
      <c r="C49" s="19" t="s">
        <v>85</v>
      </c>
      <c r="D49" s="47">
        <v>14231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14231</v>
      </c>
      <c r="O49" s="48">
        <f t="shared" si="1"/>
        <v>0.73152050992083895</v>
      </c>
      <c r="P49" s="9"/>
    </row>
    <row r="50" spans="1:119" ht="16.5" thickBot="1">
      <c r="A50" s="14" t="s">
        <v>46</v>
      </c>
      <c r="B50" s="22"/>
      <c r="C50" s="21"/>
      <c r="D50" s="15">
        <f t="shared" ref="D50:M50" si="13">SUM(D5,D13,D19,D30,D36,D39,D47)</f>
        <v>17189916</v>
      </c>
      <c r="E50" s="15">
        <f t="shared" si="13"/>
        <v>1860866</v>
      </c>
      <c r="F50" s="15">
        <f t="shared" si="13"/>
        <v>1501170</v>
      </c>
      <c r="G50" s="15">
        <f t="shared" si="13"/>
        <v>6137625</v>
      </c>
      <c r="H50" s="15">
        <f t="shared" si="13"/>
        <v>0</v>
      </c>
      <c r="I50" s="15">
        <f t="shared" si="13"/>
        <v>429279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>SUM(D50:M50)</f>
        <v>27118856</v>
      </c>
      <c r="O50" s="37">
        <f t="shared" si="1"/>
        <v>1393.9989719337925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</row>
    <row r="52" spans="1:119">
      <c r="A52" s="39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9" t="s">
        <v>86</v>
      </c>
      <c r="M52" s="49"/>
      <c r="N52" s="49"/>
      <c r="O52" s="42">
        <v>19454</v>
      </c>
    </row>
    <row r="53" spans="1:119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</row>
    <row r="54" spans="1:119" ht="15.75" customHeight="1" thickBot="1">
      <c r="A54" s="53" t="s">
        <v>69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5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69"/>
      <c r="M3" s="70"/>
      <c r="N3" s="35"/>
      <c r="O3" s="36"/>
      <c r="P3" s="71" t="s">
        <v>124</v>
      </c>
      <c r="Q3" s="11"/>
      <c r="R3"/>
    </row>
    <row r="4" spans="1:134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125</v>
      </c>
      <c r="N4" s="34" t="s">
        <v>10</v>
      </c>
      <c r="O4" s="34" t="s">
        <v>126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3" t="s">
        <v>127</v>
      </c>
      <c r="B5" s="25"/>
      <c r="C5" s="25"/>
      <c r="D5" s="26">
        <f t="shared" ref="D5:N5" si="0">SUM(D6:D12)</f>
        <v>15954649</v>
      </c>
      <c r="E5" s="26">
        <f t="shared" si="0"/>
        <v>461999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16416648</v>
      </c>
      <c r="P5" s="32">
        <f t="shared" ref="P5:P36" si="1">(O5/P$59)</f>
        <v>892.50016309666194</v>
      </c>
      <c r="Q5" s="6"/>
    </row>
    <row r="6" spans="1:134">
      <c r="A6" s="12"/>
      <c r="B6" s="24">
        <v>311</v>
      </c>
      <c r="C6" s="19" t="s">
        <v>3</v>
      </c>
      <c r="D6" s="47">
        <v>12171559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12171559</v>
      </c>
      <c r="P6" s="48">
        <f t="shared" si="1"/>
        <v>661.71354789605311</v>
      </c>
      <c r="Q6" s="9"/>
    </row>
    <row r="7" spans="1:134">
      <c r="A7" s="12"/>
      <c r="B7" s="24">
        <v>312.41000000000003</v>
      </c>
      <c r="C7" s="19" t="s">
        <v>128</v>
      </c>
      <c r="D7" s="47">
        <v>0</v>
      </c>
      <c r="E7" s="47">
        <v>461999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461999</v>
      </c>
      <c r="P7" s="48">
        <f t="shared" si="1"/>
        <v>25.116831575513753</v>
      </c>
      <c r="Q7" s="9"/>
    </row>
    <row r="8" spans="1:134">
      <c r="A8" s="12"/>
      <c r="B8" s="24">
        <v>314.10000000000002</v>
      </c>
      <c r="C8" s="19" t="s">
        <v>12</v>
      </c>
      <c r="D8" s="47">
        <v>2333398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2333398</v>
      </c>
      <c r="P8" s="48">
        <f t="shared" si="1"/>
        <v>126.85647493747962</v>
      </c>
      <c r="Q8" s="9"/>
    </row>
    <row r="9" spans="1:134">
      <c r="A9" s="12"/>
      <c r="B9" s="24">
        <v>314.3</v>
      </c>
      <c r="C9" s="19" t="s">
        <v>13</v>
      </c>
      <c r="D9" s="47">
        <v>304992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304992</v>
      </c>
      <c r="P9" s="48">
        <f t="shared" si="1"/>
        <v>16.581059040991629</v>
      </c>
      <c r="Q9" s="9"/>
    </row>
    <row r="10" spans="1:134">
      <c r="A10" s="12"/>
      <c r="B10" s="24">
        <v>314.39999999999998</v>
      </c>
      <c r="C10" s="19" t="s">
        <v>14</v>
      </c>
      <c r="D10" s="47">
        <v>68680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68680</v>
      </c>
      <c r="P10" s="48">
        <f t="shared" si="1"/>
        <v>3.7338262476894641</v>
      </c>
      <c r="Q10" s="9"/>
    </row>
    <row r="11" spans="1:134">
      <c r="A11" s="12"/>
      <c r="B11" s="24">
        <v>315.10000000000002</v>
      </c>
      <c r="C11" s="19" t="s">
        <v>129</v>
      </c>
      <c r="D11" s="47">
        <v>939964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939964</v>
      </c>
      <c r="P11" s="48">
        <f t="shared" si="1"/>
        <v>51.10166358595194</v>
      </c>
      <c r="Q11" s="9"/>
    </row>
    <row r="12" spans="1:134">
      <c r="A12" s="12"/>
      <c r="B12" s="24">
        <v>316</v>
      </c>
      <c r="C12" s="19" t="s">
        <v>89</v>
      </c>
      <c r="D12" s="47">
        <v>136056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136056</v>
      </c>
      <c r="P12" s="48">
        <f t="shared" si="1"/>
        <v>7.3967598129824941</v>
      </c>
      <c r="Q12" s="9"/>
    </row>
    <row r="13" spans="1:134" ht="15.75">
      <c r="A13" s="28" t="s">
        <v>17</v>
      </c>
      <c r="B13" s="29"/>
      <c r="C13" s="30"/>
      <c r="D13" s="31">
        <f t="shared" ref="D13:N13" si="3">SUM(D14:D23)</f>
        <v>6468369</v>
      </c>
      <c r="E13" s="31">
        <f t="shared" si="3"/>
        <v>409247</v>
      </c>
      <c r="F13" s="31">
        <f t="shared" si="3"/>
        <v>433248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3">
        <f>SUM(D13:N13)</f>
        <v>7310864</v>
      </c>
      <c r="P13" s="44">
        <f t="shared" si="1"/>
        <v>397.45917146895727</v>
      </c>
      <c r="Q13" s="10"/>
    </row>
    <row r="14" spans="1:134">
      <c r="A14" s="12"/>
      <c r="B14" s="24">
        <v>322</v>
      </c>
      <c r="C14" s="19" t="s">
        <v>130</v>
      </c>
      <c r="D14" s="47">
        <v>4246673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4246673</v>
      </c>
      <c r="P14" s="48">
        <f t="shared" si="1"/>
        <v>230.87273023812114</v>
      </c>
      <c r="Q14" s="9"/>
    </row>
    <row r="15" spans="1:134">
      <c r="A15" s="12"/>
      <c r="B15" s="24">
        <v>322.89999999999998</v>
      </c>
      <c r="C15" s="19" t="s">
        <v>131</v>
      </c>
      <c r="D15" s="47">
        <v>173236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3" si="4">SUM(D15:N15)</f>
        <v>173236</v>
      </c>
      <c r="P15" s="48">
        <f t="shared" si="1"/>
        <v>9.4180711101446128</v>
      </c>
      <c r="Q15" s="9"/>
    </row>
    <row r="16" spans="1:134">
      <c r="A16" s="12"/>
      <c r="B16" s="24">
        <v>323.10000000000002</v>
      </c>
      <c r="C16" s="19" t="s">
        <v>18</v>
      </c>
      <c r="D16" s="47">
        <v>1872375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1872375</v>
      </c>
      <c r="P16" s="48">
        <f t="shared" si="1"/>
        <v>101.79270414265521</v>
      </c>
      <c r="Q16" s="9"/>
    </row>
    <row r="17" spans="1:17">
      <c r="A17" s="12"/>
      <c r="B17" s="24">
        <v>323.39999999999998</v>
      </c>
      <c r="C17" s="19" t="s">
        <v>19</v>
      </c>
      <c r="D17" s="47">
        <v>22701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22701</v>
      </c>
      <c r="P17" s="48">
        <f t="shared" si="1"/>
        <v>1.234152441013374</v>
      </c>
      <c r="Q17" s="9"/>
    </row>
    <row r="18" spans="1:17">
      <c r="A18" s="12"/>
      <c r="B18" s="24">
        <v>323.7</v>
      </c>
      <c r="C18" s="19" t="s">
        <v>20</v>
      </c>
      <c r="D18" s="47">
        <v>153384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153384</v>
      </c>
      <c r="P18" s="48">
        <f t="shared" si="1"/>
        <v>8.33880613243449</v>
      </c>
      <c r="Q18" s="9"/>
    </row>
    <row r="19" spans="1:17">
      <c r="A19" s="12"/>
      <c r="B19" s="24">
        <v>324.11</v>
      </c>
      <c r="C19" s="19" t="s">
        <v>21</v>
      </c>
      <c r="D19" s="47">
        <v>0</v>
      </c>
      <c r="E19" s="47">
        <v>27722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27722</v>
      </c>
      <c r="P19" s="48">
        <f t="shared" si="1"/>
        <v>1.5071218875720345</v>
      </c>
      <c r="Q19" s="9"/>
    </row>
    <row r="20" spans="1:17">
      <c r="A20" s="12"/>
      <c r="B20" s="24">
        <v>324.20999999999998</v>
      </c>
      <c r="C20" s="19" t="s">
        <v>76</v>
      </c>
      <c r="D20" s="47">
        <v>0</v>
      </c>
      <c r="E20" s="47">
        <v>168423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168423</v>
      </c>
      <c r="P20" s="48">
        <f t="shared" si="1"/>
        <v>9.1564096988148318</v>
      </c>
      <c r="Q20" s="9"/>
    </row>
    <row r="21" spans="1:17">
      <c r="A21" s="12"/>
      <c r="B21" s="24">
        <v>324.61</v>
      </c>
      <c r="C21" s="19" t="s">
        <v>22</v>
      </c>
      <c r="D21" s="47">
        <v>0</v>
      </c>
      <c r="E21" s="47">
        <v>143613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143613</v>
      </c>
      <c r="P21" s="48">
        <f t="shared" si="1"/>
        <v>7.8076003044471021</v>
      </c>
      <c r="Q21" s="9"/>
    </row>
    <row r="22" spans="1:17">
      <c r="A22" s="12"/>
      <c r="B22" s="24">
        <v>324.91000000000003</v>
      </c>
      <c r="C22" s="19" t="s">
        <v>77</v>
      </c>
      <c r="D22" s="47">
        <v>0</v>
      </c>
      <c r="E22" s="47">
        <v>69489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69489</v>
      </c>
      <c r="P22" s="48">
        <f t="shared" si="1"/>
        <v>3.7778079808633249</v>
      </c>
      <c r="Q22" s="9"/>
    </row>
    <row r="23" spans="1:17">
      <c r="A23" s="12"/>
      <c r="B23" s="24">
        <v>325.10000000000002</v>
      </c>
      <c r="C23" s="19" t="s">
        <v>137</v>
      </c>
      <c r="D23" s="47">
        <v>0</v>
      </c>
      <c r="E23" s="47">
        <v>0</v>
      </c>
      <c r="F23" s="47">
        <v>433248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433248</v>
      </c>
      <c r="P23" s="48">
        <f t="shared" si="1"/>
        <v>23.553767532891161</v>
      </c>
      <c r="Q23" s="9"/>
    </row>
    <row r="24" spans="1:17" ht="15.75">
      <c r="A24" s="28" t="s">
        <v>132</v>
      </c>
      <c r="B24" s="29"/>
      <c r="C24" s="30"/>
      <c r="D24" s="31">
        <f t="shared" ref="D24:N24" si="5">SUM(D25:D38)</f>
        <v>4836230</v>
      </c>
      <c r="E24" s="31">
        <f t="shared" si="5"/>
        <v>1220309</v>
      </c>
      <c r="F24" s="31">
        <f t="shared" si="5"/>
        <v>0</v>
      </c>
      <c r="G24" s="31">
        <f t="shared" si="5"/>
        <v>5380892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3">
        <f>SUM(D24:N24)</f>
        <v>11437431</v>
      </c>
      <c r="P24" s="44">
        <f t="shared" si="1"/>
        <v>621.8022724801566</v>
      </c>
      <c r="Q24" s="10"/>
    </row>
    <row r="25" spans="1:17">
      <c r="A25" s="12"/>
      <c r="B25" s="24">
        <v>331.2</v>
      </c>
      <c r="C25" s="19" t="s">
        <v>78</v>
      </c>
      <c r="D25" s="47">
        <v>1509717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1509717</v>
      </c>
      <c r="P25" s="48">
        <f t="shared" si="1"/>
        <v>82.076601065564859</v>
      </c>
      <c r="Q25" s="9"/>
    </row>
    <row r="26" spans="1:17">
      <c r="A26" s="12"/>
      <c r="B26" s="24">
        <v>331.31</v>
      </c>
      <c r="C26" s="19" t="s">
        <v>138</v>
      </c>
      <c r="D26" s="47">
        <v>0</v>
      </c>
      <c r="E26" s="47">
        <v>0</v>
      </c>
      <c r="F26" s="47">
        <v>0</v>
      </c>
      <c r="G26" s="47">
        <v>4963231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35" si="6">SUM(D26:N26)</f>
        <v>4963231</v>
      </c>
      <c r="P26" s="48">
        <f t="shared" si="1"/>
        <v>269.82880287050125</v>
      </c>
      <c r="Q26" s="9"/>
    </row>
    <row r="27" spans="1:17">
      <c r="A27" s="12"/>
      <c r="B27" s="24">
        <v>331.69</v>
      </c>
      <c r="C27" s="19" t="s">
        <v>139</v>
      </c>
      <c r="D27" s="47">
        <v>228223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228223</v>
      </c>
      <c r="P27" s="48">
        <f t="shared" si="1"/>
        <v>12.407469827117538</v>
      </c>
      <c r="Q27" s="9"/>
    </row>
    <row r="28" spans="1:17">
      <c r="A28" s="12"/>
      <c r="B28" s="24">
        <v>332</v>
      </c>
      <c r="C28" s="19" t="s">
        <v>120</v>
      </c>
      <c r="D28" s="47">
        <v>229095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229095</v>
      </c>
      <c r="P28" s="48">
        <f t="shared" si="1"/>
        <v>12.454876590192454</v>
      </c>
      <c r="Q28" s="9"/>
    </row>
    <row r="29" spans="1:17">
      <c r="A29" s="12"/>
      <c r="B29" s="24">
        <v>334.2</v>
      </c>
      <c r="C29" s="19" t="s">
        <v>101</v>
      </c>
      <c r="D29" s="47">
        <v>50393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50393</v>
      </c>
      <c r="P29" s="48">
        <f t="shared" si="1"/>
        <v>2.7396433619658582</v>
      </c>
      <c r="Q29" s="9"/>
    </row>
    <row r="30" spans="1:17">
      <c r="A30" s="12"/>
      <c r="B30" s="24">
        <v>334.49</v>
      </c>
      <c r="C30" s="19" t="s">
        <v>114</v>
      </c>
      <c r="D30" s="47">
        <v>0</v>
      </c>
      <c r="E30" s="47">
        <v>132303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132303</v>
      </c>
      <c r="P30" s="48">
        <f t="shared" si="1"/>
        <v>7.192725888876808</v>
      </c>
      <c r="Q30" s="9"/>
    </row>
    <row r="31" spans="1:17">
      <c r="A31" s="12"/>
      <c r="B31" s="24">
        <v>334.5</v>
      </c>
      <c r="C31" s="19" t="s">
        <v>26</v>
      </c>
      <c r="D31" s="47">
        <v>131699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131699</v>
      </c>
      <c r="P31" s="48">
        <f t="shared" si="1"/>
        <v>7.1598890942698707</v>
      </c>
      <c r="Q31" s="9"/>
    </row>
    <row r="32" spans="1:17">
      <c r="A32" s="12"/>
      <c r="B32" s="24">
        <v>334.7</v>
      </c>
      <c r="C32" s="19" t="s">
        <v>27</v>
      </c>
      <c r="D32" s="47">
        <v>0</v>
      </c>
      <c r="E32" s="47">
        <v>0</v>
      </c>
      <c r="F32" s="47">
        <v>0</v>
      </c>
      <c r="G32" s="47">
        <v>417661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417661</v>
      </c>
      <c r="P32" s="48">
        <f t="shared" si="1"/>
        <v>22.706371642927042</v>
      </c>
      <c r="Q32" s="9"/>
    </row>
    <row r="33" spans="1:17">
      <c r="A33" s="12"/>
      <c r="B33" s="24">
        <v>335.15</v>
      </c>
      <c r="C33" s="19" t="s">
        <v>92</v>
      </c>
      <c r="D33" s="47">
        <v>5834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5834</v>
      </c>
      <c r="P33" s="48">
        <f t="shared" si="1"/>
        <v>0.31716864194846145</v>
      </c>
      <c r="Q33" s="9"/>
    </row>
    <row r="34" spans="1:17">
      <c r="A34" s="12"/>
      <c r="B34" s="24">
        <v>335.18</v>
      </c>
      <c r="C34" s="19" t="s">
        <v>133</v>
      </c>
      <c r="D34" s="47">
        <v>1860703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1860703</v>
      </c>
      <c r="P34" s="48">
        <f t="shared" si="1"/>
        <v>101.15814939654236</v>
      </c>
      <c r="Q34" s="9"/>
    </row>
    <row r="35" spans="1:17">
      <c r="A35" s="12"/>
      <c r="B35" s="24">
        <v>335.19</v>
      </c>
      <c r="C35" s="19" t="s">
        <v>94</v>
      </c>
      <c r="D35" s="47">
        <v>693194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693194</v>
      </c>
      <c r="P35" s="48">
        <f t="shared" si="1"/>
        <v>37.685875829074696</v>
      </c>
      <c r="Q35" s="9"/>
    </row>
    <row r="36" spans="1:17">
      <c r="A36" s="12"/>
      <c r="B36" s="24">
        <v>337.3</v>
      </c>
      <c r="C36" s="19" t="s">
        <v>140</v>
      </c>
      <c r="D36" s="47">
        <v>0</v>
      </c>
      <c r="E36" s="47">
        <v>39376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ref="O36:O50" si="7">SUM(D36:N36)</f>
        <v>39376</v>
      </c>
      <c r="P36" s="48">
        <f t="shared" si="1"/>
        <v>2.1406980537131672</v>
      </c>
      <c r="Q36" s="9"/>
    </row>
    <row r="37" spans="1:17">
      <c r="A37" s="12"/>
      <c r="B37" s="24">
        <v>337.4</v>
      </c>
      <c r="C37" s="19" t="s">
        <v>105</v>
      </c>
      <c r="D37" s="47">
        <v>0</v>
      </c>
      <c r="E37" s="47">
        <v>1048630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1048630</v>
      </c>
      <c r="P37" s="48">
        <f t="shared" ref="P37:P57" si="8">(O37/P$59)</f>
        <v>57.009350875285421</v>
      </c>
      <c r="Q37" s="9"/>
    </row>
    <row r="38" spans="1:17">
      <c r="A38" s="12"/>
      <c r="B38" s="24">
        <v>338</v>
      </c>
      <c r="C38" s="19" t="s">
        <v>33</v>
      </c>
      <c r="D38" s="47">
        <v>127372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127372</v>
      </c>
      <c r="P38" s="48">
        <f t="shared" si="8"/>
        <v>6.9246493421767967</v>
      </c>
      <c r="Q38" s="9"/>
    </row>
    <row r="39" spans="1:17" ht="15.75">
      <c r="A39" s="28" t="s">
        <v>38</v>
      </c>
      <c r="B39" s="29"/>
      <c r="C39" s="30"/>
      <c r="D39" s="31">
        <f t="shared" ref="D39:N39" si="9">SUM(D40:D45)</f>
        <v>4601971</v>
      </c>
      <c r="E39" s="31">
        <f t="shared" si="9"/>
        <v>0</v>
      </c>
      <c r="F39" s="31">
        <f t="shared" si="9"/>
        <v>0</v>
      </c>
      <c r="G39" s="31">
        <f t="shared" si="9"/>
        <v>0</v>
      </c>
      <c r="H39" s="31">
        <f t="shared" si="9"/>
        <v>0</v>
      </c>
      <c r="I39" s="31">
        <f t="shared" si="9"/>
        <v>1255083</v>
      </c>
      <c r="J39" s="31">
        <f t="shared" si="9"/>
        <v>0</v>
      </c>
      <c r="K39" s="31">
        <f t="shared" si="9"/>
        <v>0</v>
      </c>
      <c r="L39" s="31">
        <f t="shared" si="9"/>
        <v>0</v>
      </c>
      <c r="M39" s="31">
        <f t="shared" si="9"/>
        <v>0</v>
      </c>
      <c r="N39" s="31">
        <f t="shared" si="9"/>
        <v>0</v>
      </c>
      <c r="O39" s="31">
        <f t="shared" si="7"/>
        <v>5857054</v>
      </c>
      <c r="P39" s="44">
        <f t="shared" si="8"/>
        <v>318.42198543003155</v>
      </c>
      <c r="Q39" s="10"/>
    </row>
    <row r="40" spans="1:17">
      <c r="A40" s="12"/>
      <c r="B40" s="24">
        <v>341.3</v>
      </c>
      <c r="C40" s="19" t="s">
        <v>106</v>
      </c>
      <c r="D40" s="47">
        <v>322001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322001</v>
      </c>
      <c r="P40" s="48">
        <f t="shared" si="8"/>
        <v>17.505762748722411</v>
      </c>
      <c r="Q40" s="9"/>
    </row>
    <row r="41" spans="1:17">
      <c r="A41" s="12"/>
      <c r="B41" s="24">
        <v>342.1</v>
      </c>
      <c r="C41" s="19" t="s">
        <v>42</v>
      </c>
      <c r="D41" s="47">
        <v>181458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181458</v>
      </c>
      <c r="P41" s="48">
        <f t="shared" si="8"/>
        <v>9.8650646950092415</v>
      </c>
      <c r="Q41" s="9"/>
    </row>
    <row r="42" spans="1:17">
      <c r="A42" s="12"/>
      <c r="B42" s="24">
        <v>343.4</v>
      </c>
      <c r="C42" s="19" t="s">
        <v>121</v>
      </c>
      <c r="D42" s="47">
        <v>125156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125156</v>
      </c>
      <c r="P42" s="48">
        <f t="shared" si="8"/>
        <v>6.804175274546048</v>
      </c>
      <c r="Q42" s="9"/>
    </row>
    <row r="43" spans="1:17">
      <c r="A43" s="12"/>
      <c r="B43" s="24">
        <v>343.9</v>
      </c>
      <c r="C43" s="19" t="s">
        <v>44</v>
      </c>
      <c r="D43" s="47">
        <v>7876</v>
      </c>
      <c r="E43" s="47">
        <v>0</v>
      </c>
      <c r="F43" s="47">
        <v>0</v>
      </c>
      <c r="G43" s="47">
        <v>0</v>
      </c>
      <c r="H43" s="47">
        <v>0</v>
      </c>
      <c r="I43" s="47">
        <v>1255083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1262959</v>
      </c>
      <c r="P43" s="48">
        <f t="shared" si="8"/>
        <v>68.661465695335437</v>
      </c>
      <c r="Q43" s="9"/>
    </row>
    <row r="44" spans="1:17">
      <c r="A44" s="12"/>
      <c r="B44" s="24">
        <v>347.2</v>
      </c>
      <c r="C44" s="19" t="s">
        <v>45</v>
      </c>
      <c r="D44" s="47">
        <v>3930672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3930672</v>
      </c>
      <c r="P44" s="48">
        <f t="shared" si="8"/>
        <v>213.69316081330868</v>
      </c>
      <c r="Q44" s="9"/>
    </row>
    <row r="45" spans="1:17">
      <c r="A45" s="12"/>
      <c r="B45" s="24">
        <v>349</v>
      </c>
      <c r="C45" s="19" t="s">
        <v>134</v>
      </c>
      <c r="D45" s="47">
        <v>34808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7"/>
        <v>34808</v>
      </c>
      <c r="P45" s="48">
        <f t="shared" si="8"/>
        <v>1.8923562031097096</v>
      </c>
      <c r="Q45" s="9"/>
    </row>
    <row r="46" spans="1:17" ht="15.75">
      <c r="A46" s="28" t="s">
        <v>39</v>
      </c>
      <c r="B46" s="29"/>
      <c r="C46" s="30"/>
      <c r="D46" s="31">
        <f t="shared" ref="D46:N46" si="10">SUM(D47:D48)</f>
        <v>1542938</v>
      </c>
      <c r="E46" s="31">
        <f t="shared" si="10"/>
        <v>12454</v>
      </c>
      <c r="F46" s="31">
        <f t="shared" si="10"/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7"/>
        <v>1555392</v>
      </c>
      <c r="P46" s="44">
        <f t="shared" si="8"/>
        <v>84.559747743829504</v>
      </c>
      <c r="Q46" s="10"/>
    </row>
    <row r="47" spans="1:17">
      <c r="A47" s="13"/>
      <c r="B47" s="38">
        <v>351.5</v>
      </c>
      <c r="C47" s="20" t="s">
        <v>48</v>
      </c>
      <c r="D47" s="47">
        <v>1067723</v>
      </c>
      <c r="E47" s="47">
        <v>12454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7"/>
        <v>1080177</v>
      </c>
      <c r="P47" s="48">
        <f t="shared" si="8"/>
        <v>58.724421006850058</v>
      </c>
      <c r="Q47" s="9"/>
    </row>
    <row r="48" spans="1:17">
      <c r="A48" s="13"/>
      <c r="B48" s="38">
        <v>354</v>
      </c>
      <c r="C48" s="20" t="s">
        <v>49</v>
      </c>
      <c r="D48" s="47">
        <v>475215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7"/>
        <v>475215</v>
      </c>
      <c r="P48" s="48">
        <f t="shared" si="8"/>
        <v>25.83532673697945</v>
      </c>
      <c r="Q48" s="9"/>
    </row>
    <row r="49" spans="1:120" ht="15.75">
      <c r="A49" s="28" t="s">
        <v>4</v>
      </c>
      <c r="B49" s="29"/>
      <c r="C49" s="30"/>
      <c r="D49" s="31">
        <f t="shared" ref="D49:N49" si="11">SUM(D50:D53)</f>
        <v>208069</v>
      </c>
      <c r="E49" s="31">
        <f t="shared" si="11"/>
        <v>12554</v>
      </c>
      <c r="F49" s="31">
        <f t="shared" si="11"/>
        <v>984</v>
      </c>
      <c r="G49" s="31">
        <f t="shared" si="11"/>
        <v>212971</v>
      </c>
      <c r="H49" s="31">
        <f t="shared" si="11"/>
        <v>0</v>
      </c>
      <c r="I49" s="31">
        <f t="shared" si="11"/>
        <v>29253</v>
      </c>
      <c r="J49" s="31">
        <f t="shared" si="11"/>
        <v>0</v>
      </c>
      <c r="K49" s="31">
        <f t="shared" si="11"/>
        <v>0</v>
      </c>
      <c r="L49" s="31">
        <f t="shared" si="11"/>
        <v>0</v>
      </c>
      <c r="M49" s="31">
        <f t="shared" si="11"/>
        <v>0</v>
      </c>
      <c r="N49" s="31">
        <f t="shared" si="11"/>
        <v>0</v>
      </c>
      <c r="O49" s="31">
        <f t="shared" si="7"/>
        <v>463831</v>
      </c>
      <c r="P49" s="44">
        <f t="shared" si="8"/>
        <v>25.216429270414267</v>
      </c>
      <c r="Q49" s="10"/>
    </row>
    <row r="50" spans="1:120">
      <c r="A50" s="12"/>
      <c r="B50" s="24">
        <v>361.1</v>
      </c>
      <c r="C50" s="19" t="s">
        <v>50</v>
      </c>
      <c r="D50" s="47">
        <v>103397</v>
      </c>
      <c r="E50" s="47">
        <v>12554</v>
      </c>
      <c r="F50" s="47">
        <v>984</v>
      </c>
      <c r="G50" s="47">
        <v>70991</v>
      </c>
      <c r="H50" s="47">
        <v>0</v>
      </c>
      <c r="I50" s="47">
        <v>29253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7"/>
        <v>217179</v>
      </c>
      <c r="P50" s="48">
        <f t="shared" si="8"/>
        <v>11.807056648907253</v>
      </c>
      <c r="Q50" s="9"/>
    </row>
    <row r="51" spans="1:120">
      <c r="A51" s="12"/>
      <c r="B51" s="24">
        <v>364</v>
      </c>
      <c r="C51" s="19" t="s">
        <v>96</v>
      </c>
      <c r="D51" s="47">
        <v>21700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56" si="12">SUM(D51:N51)</f>
        <v>21700</v>
      </c>
      <c r="P51" s="48">
        <f t="shared" si="8"/>
        <v>1.1797325214743939</v>
      </c>
      <c r="Q51" s="9"/>
    </row>
    <row r="52" spans="1:120">
      <c r="A52" s="12"/>
      <c r="B52" s="24">
        <v>366</v>
      </c>
      <c r="C52" s="19" t="s">
        <v>53</v>
      </c>
      <c r="D52" s="47">
        <v>10312</v>
      </c>
      <c r="E52" s="47">
        <v>0</v>
      </c>
      <c r="F52" s="47">
        <v>0</v>
      </c>
      <c r="G52" s="47">
        <v>14579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2"/>
        <v>24891</v>
      </c>
      <c r="P52" s="48">
        <f t="shared" si="8"/>
        <v>1.3532130042405133</v>
      </c>
      <c r="Q52" s="9"/>
    </row>
    <row r="53" spans="1:120">
      <c r="A53" s="12"/>
      <c r="B53" s="24">
        <v>369.9</v>
      </c>
      <c r="C53" s="19" t="s">
        <v>54</v>
      </c>
      <c r="D53" s="47">
        <v>72660</v>
      </c>
      <c r="E53" s="47">
        <v>0</v>
      </c>
      <c r="F53" s="47">
        <v>0</v>
      </c>
      <c r="G53" s="47">
        <v>127401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2"/>
        <v>200061</v>
      </c>
      <c r="P53" s="48">
        <f t="shared" si="8"/>
        <v>10.876427095792106</v>
      </c>
      <c r="Q53" s="9"/>
    </row>
    <row r="54" spans="1:120" ht="15.75">
      <c r="A54" s="28" t="s">
        <v>40</v>
      </c>
      <c r="B54" s="29"/>
      <c r="C54" s="30"/>
      <c r="D54" s="31">
        <f t="shared" ref="D54:N54" si="13">SUM(D55:D56)</f>
        <v>0</v>
      </c>
      <c r="E54" s="31">
        <f t="shared" si="13"/>
        <v>158440</v>
      </c>
      <c r="F54" s="31">
        <f t="shared" si="13"/>
        <v>2418634</v>
      </c>
      <c r="G54" s="31">
        <f t="shared" si="13"/>
        <v>5815553</v>
      </c>
      <c r="H54" s="31">
        <f t="shared" si="13"/>
        <v>0</v>
      </c>
      <c r="I54" s="31">
        <f t="shared" si="13"/>
        <v>0</v>
      </c>
      <c r="J54" s="31">
        <f t="shared" si="13"/>
        <v>0</v>
      </c>
      <c r="K54" s="31">
        <f t="shared" si="13"/>
        <v>0</v>
      </c>
      <c r="L54" s="31">
        <f t="shared" si="13"/>
        <v>0</v>
      </c>
      <c r="M54" s="31">
        <f t="shared" si="13"/>
        <v>0</v>
      </c>
      <c r="N54" s="31">
        <f t="shared" si="13"/>
        <v>0</v>
      </c>
      <c r="O54" s="31">
        <f t="shared" si="12"/>
        <v>8392627</v>
      </c>
      <c r="P54" s="44">
        <f t="shared" si="8"/>
        <v>456.26981624442755</v>
      </c>
      <c r="Q54" s="9"/>
    </row>
    <row r="55" spans="1:120">
      <c r="A55" s="12"/>
      <c r="B55" s="24">
        <v>381</v>
      </c>
      <c r="C55" s="19" t="s">
        <v>55</v>
      </c>
      <c r="D55" s="47">
        <v>0</v>
      </c>
      <c r="E55" s="47">
        <v>158440</v>
      </c>
      <c r="F55" s="47">
        <v>2418634</v>
      </c>
      <c r="G55" s="47">
        <v>1515553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2"/>
        <v>4092627</v>
      </c>
      <c r="P55" s="48">
        <f t="shared" si="8"/>
        <v>222.49793410894858</v>
      </c>
      <c r="Q55" s="9"/>
    </row>
    <row r="56" spans="1:120" ht="15.75" thickBot="1">
      <c r="A56" s="12"/>
      <c r="B56" s="24">
        <v>384</v>
      </c>
      <c r="C56" s="19" t="s">
        <v>72</v>
      </c>
      <c r="D56" s="47">
        <v>0</v>
      </c>
      <c r="E56" s="47">
        <v>0</v>
      </c>
      <c r="F56" s="47">
        <v>0</v>
      </c>
      <c r="G56" s="47">
        <v>4300000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2"/>
        <v>4300000</v>
      </c>
      <c r="P56" s="48">
        <f t="shared" si="8"/>
        <v>233.77188213547896</v>
      </c>
      <c r="Q56" s="9"/>
    </row>
    <row r="57" spans="1:120" ht="16.5" thickBot="1">
      <c r="A57" s="14" t="s">
        <v>46</v>
      </c>
      <c r="B57" s="22"/>
      <c r="C57" s="21"/>
      <c r="D57" s="15">
        <f t="shared" ref="D57:N57" si="14">SUM(D5,D13,D24,D39,D46,D49,D54)</f>
        <v>33612226</v>
      </c>
      <c r="E57" s="15">
        <f t="shared" si="14"/>
        <v>2275003</v>
      </c>
      <c r="F57" s="15">
        <f t="shared" si="14"/>
        <v>2852866</v>
      </c>
      <c r="G57" s="15">
        <f t="shared" si="14"/>
        <v>11409416</v>
      </c>
      <c r="H57" s="15">
        <f t="shared" si="14"/>
        <v>0</v>
      </c>
      <c r="I57" s="15">
        <f t="shared" si="14"/>
        <v>1284336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4"/>
        <v>0</v>
      </c>
      <c r="O57" s="15">
        <f>SUM(D57:N57)</f>
        <v>51433847</v>
      </c>
      <c r="P57" s="37">
        <f t="shared" si="8"/>
        <v>2796.2295857344789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46"/>
    </row>
    <row r="59" spans="1:120">
      <c r="A59" s="39"/>
      <c r="B59" s="40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9" t="s">
        <v>141</v>
      </c>
      <c r="N59" s="49"/>
      <c r="O59" s="49"/>
      <c r="P59" s="42">
        <v>18394</v>
      </c>
    </row>
    <row r="60" spans="1:120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</row>
    <row r="61" spans="1:120" ht="15.75" customHeight="1" thickBot="1">
      <c r="A61" s="53" t="s">
        <v>69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5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69"/>
      <c r="M3" s="70"/>
      <c r="N3" s="35"/>
      <c r="O3" s="36"/>
      <c r="P3" s="71" t="s">
        <v>124</v>
      </c>
      <c r="Q3" s="11"/>
      <c r="R3"/>
    </row>
    <row r="4" spans="1:134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125</v>
      </c>
      <c r="N4" s="34" t="s">
        <v>10</v>
      </c>
      <c r="O4" s="34" t="s">
        <v>126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3" t="s">
        <v>127</v>
      </c>
      <c r="B5" s="25"/>
      <c r="C5" s="25"/>
      <c r="D5" s="26">
        <f t="shared" ref="D5:N5" si="0">SUM(D6:D12)</f>
        <v>15203853</v>
      </c>
      <c r="E5" s="26">
        <f t="shared" si="0"/>
        <v>435123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15638976</v>
      </c>
      <c r="P5" s="32">
        <f t="shared" ref="P5:P52" si="1">(O5/P$54)</f>
        <v>849.06759324610459</v>
      </c>
      <c r="Q5" s="6"/>
    </row>
    <row r="6" spans="1:134">
      <c r="A6" s="12"/>
      <c r="B6" s="24">
        <v>311</v>
      </c>
      <c r="C6" s="19" t="s">
        <v>3</v>
      </c>
      <c r="D6" s="47">
        <v>11630935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11630935</v>
      </c>
      <c r="P6" s="48">
        <f t="shared" si="1"/>
        <v>631.46397741462624</v>
      </c>
      <c r="Q6" s="9"/>
    </row>
    <row r="7" spans="1:134">
      <c r="A7" s="12"/>
      <c r="B7" s="24">
        <v>312.41000000000003</v>
      </c>
      <c r="C7" s="19" t="s">
        <v>128</v>
      </c>
      <c r="D7" s="47">
        <v>0</v>
      </c>
      <c r="E7" s="47">
        <v>435123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435123</v>
      </c>
      <c r="P7" s="48">
        <f t="shared" si="1"/>
        <v>23.623595200608069</v>
      </c>
      <c r="Q7" s="9"/>
    </row>
    <row r="8" spans="1:134">
      <c r="A8" s="12"/>
      <c r="B8" s="24">
        <v>314.10000000000002</v>
      </c>
      <c r="C8" s="19" t="s">
        <v>12</v>
      </c>
      <c r="D8" s="47">
        <v>2237020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2237020</v>
      </c>
      <c r="P8" s="48">
        <f t="shared" si="1"/>
        <v>121.45176176773984</v>
      </c>
      <c r="Q8" s="9"/>
    </row>
    <row r="9" spans="1:134">
      <c r="A9" s="12"/>
      <c r="B9" s="24">
        <v>314.3</v>
      </c>
      <c r="C9" s="19" t="s">
        <v>13</v>
      </c>
      <c r="D9" s="47">
        <v>282585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282585</v>
      </c>
      <c r="P9" s="48">
        <f t="shared" si="1"/>
        <v>15.342038112818285</v>
      </c>
      <c r="Q9" s="9"/>
    </row>
    <row r="10" spans="1:134">
      <c r="A10" s="12"/>
      <c r="B10" s="24">
        <v>314.39999999999998</v>
      </c>
      <c r="C10" s="19" t="s">
        <v>14</v>
      </c>
      <c r="D10" s="47">
        <v>66741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66741</v>
      </c>
      <c r="P10" s="48">
        <f t="shared" si="1"/>
        <v>3.6234866170801889</v>
      </c>
      <c r="Q10" s="9"/>
    </row>
    <row r="11" spans="1:134">
      <c r="A11" s="12"/>
      <c r="B11" s="24">
        <v>315.10000000000002</v>
      </c>
      <c r="C11" s="19" t="s">
        <v>129</v>
      </c>
      <c r="D11" s="47">
        <v>845303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845303</v>
      </c>
      <c r="P11" s="48">
        <f t="shared" si="1"/>
        <v>45.892990933275421</v>
      </c>
      <c r="Q11" s="9"/>
    </row>
    <row r="12" spans="1:134">
      <c r="A12" s="12"/>
      <c r="B12" s="24">
        <v>316</v>
      </c>
      <c r="C12" s="19" t="s">
        <v>89</v>
      </c>
      <c r="D12" s="47">
        <v>141269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141269</v>
      </c>
      <c r="P12" s="48">
        <f t="shared" si="1"/>
        <v>7.6697431999565664</v>
      </c>
      <c r="Q12" s="9"/>
    </row>
    <row r="13" spans="1:134" ht="15.75">
      <c r="A13" s="28" t="s">
        <v>17</v>
      </c>
      <c r="B13" s="29"/>
      <c r="C13" s="30"/>
      <c r="D13" s="31">
        <f t="shared" ref="D13:N13" si="3">SUM(D14:D22)</f>
        <v>4892484</v>
      </c>
      <c r="E13" s="31">
        <f t="shared" si="3"/>
        <v>163425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3">
        <f>SUM(D13:N13)</f>
        <v>5055909</v>
      </c>
      <c r="P13" s="44">
        <f t="shared" si="1"/>
        <v>274.49421792714043</v>
      </c>
      <c r="Q13" s="10"/>
    </row>
    <row r="14" spans="1:134">
      <c r="A14" s="12"/>
      <c r="B14" s="24">
        <v>322</v>
      </c>
      <c r="C14" s="19" t="s">
        <v>130</v>
      </c>
      <c r="D14" s="47">
        <v>2880017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2880017</v>
      </c>
      <c r="P14" s="48">
        <f t="shared" si="1"/>
        <v>156.3612031054889</v>
      </c>
      <c r="Q14" s="9"/>
    </row>
    <row r="15" spans="1:134">
      <c r="A15" s="12"/>
      <c r="B15" s="24">
        <v>322.89999999999998</v>
      </c>
      <c r="C15" s="19" t="s">
        <v>131</v>
      </c>
      <c r="D15" s="47">
        <v>231480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2" si="4">SUM(D15:N15)</f>
        <v>231480</v>
      </c>
      <c r="P15" s="48">
        <f t="shared" si="1"/>
        <v>12.567457516694718</v>
      </c>
      <c r="Q15" s="9"/>
    </row>
    <row r="16" spans="1:134">
      <c r="A16" s="12"/>
      <c r="B16" s="24">
        <v>323.10000000000002</v>
      </c>
      <c r="C16" s="19" t="s">
        <v>18</v>
      </c>
      <c r="D16" s="47">
        <v>1629370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1629370</v>
      </c>
      <c r="P16" s="48">
        <f t="shared" si="1"/>
        <v>88.46137140995711</v>
      </c>
      <c r="Q16" s="9"/>
    </row>
    <row r="17" spans="1:17">
      <c r="A17" s="12"/>
      <c r="B17" s="24">
        <v>323.39999999999998</v>
      </c>
      <c r="C17" s="19" t="s">
        <v>19</v>
      </c>
      <c r="D17" s="47">
        <v>19792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19792</v>
      </c>
      <c r="P17" s="48">
        <f t="shared" si="1"/>
        <v>1.0745425918888105</v>
      </c>
      <c r="Q17" s="9"/>
    </row>
    <row r="18" spans="1:17">
      <c r="A18" s="12"/>
      <c r="B18" s="24">
        <v>323.7</v>
      </c>
      <c r="C18" s="19" t="s">
        <v>20</v>
      </c>
      <c r="D18" s="47">
        <v>131825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131825</v>
      </c>
      <c r="P18" s="48">
        <f t="shared" si="1"/>
        <v>7.1570117813127752</v>
      </c>
      <c r="Q18" s="9"/>
    </row>
    <row r="19" spans="1:17">
      <c r="A19" s="12"/>
      <c r="B19" s="24">
        <v>324.11</v>
      </c>
      <c r="C19" s="19" t="s">
        <v>21</v>
      </c>
      <c r="D19" s="47">
        <v>0</v>
      </c>
      <c r="E19" s="47">
        <v>7917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7917</v>
      </c>
      <c r="P19" s="48">
        <f t="shared" si="1"/>
        <v>0.42982789510831204</v>
      </c>
      <c r="Q19" s="9"/>
    </row>
    <row r="20" spans="1:17">
      <c r="A20" s="12"/>
      <c r="B20" s="24">
        <v>324.20999999999998</v>
      </c>
      <c r="C20" s="19" t="s">
        <v>76</v>
      </c>
      <c r="D20" s="47">
        <v>0</v>
      </c>
      <c r="E20" s="47">
        <v>75657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75657</v>
      </c>
      <c r="P20" s="48">
        <f t="shared" si="1"/>
        <v>4.1075519843639716</v>
      </c>
      <c r="Q20" s="9"/>
    </row>
    <row r="21" spans="1:17">
      <c r="A21" s="12"/>
      <c r="B21" s="24">
        <v>324.61</v>
      </c>
      <c r="C21" s="19" t="s">
        <v>22</v>
      </c>
      <c r="D21" s="47">
        <v>0</v>
      </c>
      <c r="E21" s="47">
        <v>36190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36190</v>
      </c>
      <c r="P21" s="48">
        <f t="shared" si="1"/>
        <v>1.9648189369672622</v>
      </c>
      <c r="Q21" s="9"/>
    </row>
    <row r="22" spans="1:17">
      <c r="A22" s="12"/>
      <c r="B22" s="24">
        <v>324.91000000000003</v>
      </c>
      <c r="C22" s="19" t="s">
        <v>77</v>
      </c>
      <c r="D22" s="47">
        <v>0</v>
      </c>
      <c r="E22" s="47">
        <v>43661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43661</v>
      </c>
      <c r="P22" s="48">
        <f t="shared" si="1"/>
        <v>2.370432705358597</v>
      </c>
      <c r="Q22" s="9"/>
    </row>
    <row r="23" spans="1:17" ht="15.75">
      <c r="A23" s="28" t="s">
        <v>132</v>
      </c>
      <c r="B23" s="29"/>
      <c r="C23" s="30"/>
      <c r="D23" s="31">
        <f t="shared" ref="D23:N23" si="5">SUM(D24:D33)</f>
        <v>3649170</v>
      </c>
      <c r="E23" s="31">
        <f t="shared" si="5"/>
        <v>881720</v>
      </c>
      <c r="F23" s="31">
        <f t="shared" si="5"/>
        <v>0</v>
      </c>
      <c r="G23" s="31">
        <f t="shared" si="5"/>
        <v>50000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3">
        <f>SUM(D23:N23)</f>
        <v>4580890</v>
      </c>
      <c r="P23" s="44">
        <f t="shared" si="1"/>
        <v>248.70459851240568</v>
      </c>
      <c r="Q23" s="10"/>
    </row>
    <row r="24" spans="1:17">
      <c r="A24" s="12"/>
      <c r="B24" s="24">
        <v>331.5</v>
      </c>
      <c r="C24" s="19" t="s">
        <v>119</v>
      </c>
      <c r="D24" s="47">
        <v>120556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30" si="6">SUM(D24:N24)</f>
        <v>120556</v>
      </c>
      <c r="P24" s="48">
        <f t="shared" si="1"/>
        <v>6.5451978934795587</v>
      </c>
      <c r="Q24" s="9"/>
    </row>
    <row r="25" spans="1:17">
      <c r="A25" s="12"/>
      <c r="B25" s="24">
        <v>332</v>
      </c>
      <c r="C25" s="19" t="s">
        <v>120</v>
      </c>
      <c r="D25" s="47">
        <v>827130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827130</v>
      </c>
      <c r="P25" s="48">
        <f t="shared" si="1"/>
        <v>44.90634670720452</v>
      </c>
      <c r="Q25" s="9"/>
    </row>
    <row r="26" spans="1:17">
      <c r="A26" s="12"/>
      <c r="B26" s="24">
        <v>334.5</v>
      </c>
      <c r="C26" s="19" t="s">
        <v>26</v>
      </c>
      <c r="D26" s="47">
        <v>399072</v>
      </c>
      <c r="E26" s="47">
        <v>18910</v>
      </c>
      <c r="F26" s="47">
        <v>0</v>
      </c>
      <c r="G26" s="47">
        <v>50000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467982</v>
      </c>
      <c r="P26" s="48">
        <f t="shared" si="1"/>
        <v>25.407568271893155</v>
      </c>
      <c r="Q26" s="9"/>
    </row>
    <row r="27" spans="1:17">
      <c r="A27" s="12"/>
      <c r="B27" s="24">
        <v>334.7</v>
      </c>
      <c r="C27" s="19" t="s">
        <v>27</v>
      </c>
      <c r="D27" s="47">
        <v>118791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118791</v>
      </c>
      <c r="P27" s="48">
        <f t="shared" si="1"/>
        <v>6.4493729301264997</v>
      </c>
      <c r="Q27" s="9"/>
    </row>
    <row r="28" spans="1:17">
      <c r="A28" s="12"/>
      <c r="B28" s="24">
        <v>335.15</v>
      </c>
      <c r="C28" s="19" t="s">
        <v>92</v>
      </c>
      <c r="D28" s="47">
        <v>5943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5943</v>
      </c>
      <c r="P28" s="48">
        <f t="shared" si="1"/>
        <v>0.32265595309191597</v>
      </c>
      <c r="Q28" s="9"/>
    </row>
    <row r="29" spans="1:17">
      <c r="A29" s="12"/>
      <c r="B29" s="24">
        <v>335.18</v>
      </c>
      <c r="C29" s="19" t="s">
        <v>133</v>
      </c>
      <c r="D29" s="47">
        <v>1517006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1517006</v>
      </c>
      <c r="P29" s="48">
        <f t="shared" si="1"/>
        <v>82.360931646669201</v>
      </c>
      <c r="Q29" s="9"/>
    </row>
    <row r="30" spans="1:17">
      <c r="A30" s="12"/>
      <c r="B30" s="24">
        <v>335.19</v>
      </c>
      <c r="C30" s="19" t="s">
        <v>94</v>
      </c>
      <c r="D30" s="47">
        <v>567923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567923</v>
      </c>
      <c r="P30" s="48">
        <f t="shared" si="1"/>
        <v>30.833541451761768</v>
      </c>
      <c r="Q30" s="9"/>
    </row>
    <row r="31" spans="1:17">
      <c r="A31" s="12"/>
      <c r="B31" s="24">
        <v>337.2</v>
      </c>
      <c r="C31" s="19" t="s">
        <v>104</v>
      </c>
      <c r="D31" s="47">
        <v>0</v>
      </c>
      <c r="E31" s="47">
        <v>61054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61054</v>
      </c>
      <c r="P31" s="48">
        <f t="shared" si="1"/>
        <v>3.3147293555567621</v>
      </c>
      <c r="Q31" s="9"/>
    </row>
    <row r="32" spans="1:17">
      <c r="A32" s="12"/>
      <c r="B32" s="24">
        <v>337.4</v>
      </c>
      <c r="C32" s="19" t="s">
        <v>105</v>
      </c>
      <c r="D32" s="47">
        <v>0</v>
      </c>
      <c r="E32" s="47">
        <v>801756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801756</v>
      </c>
      <c r="P32" s="48">
        <f t="shared" si="1"/>
        <v>43.528747489005916</v>
      </c>
      <c r="Q32" s="9"/>
    </row>
    <row r="33" spans="1:17">
      <c r="A33" s="12"/>
      <c r="B33" s="24">
        <v>338</v>
      </c>
      <c r="C33" s="19" t="s">
        <v>33</v>
      </c>
      <c r="D33" s="47">
        <v>92749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92749</v>
      </c>
      <c r="P33" s="48">
        <f t="shared" si="1"/>
        <v>5.0355068136163741</v>
      </c>
      <c r="Q33" s="9"/>
    </row>
    <row r="34" spans="1:17" ht="15.75">
      <c r="A34" s="28" t="s">
        <v>38</v>
      </c>
      <c r="B34" s="29"/>
      <c r="C34" s="30"/>
      <c r="D34" s="31">
        <f t="shared" ref="D34:N34" si="7">SUM(D35:D40)</f>
        <v>3250888</v>
      </c>
      <c r="E34" s="31">
        <f t="shared" si="7"/>
        <v>0</v>
      </c>
      <c r="F34" s="31">
        <f t="shared" si="7"/>
        <v>0</v>
      </c>
      <c r="G34" s="31">
        <f t="shared" si="7"/>
        <v>0</v>
      </c>
      <c r="H34" s="31">
        <f t="shared" si="7"/>
        <v>0</v>
      </c>
      <c r="I34" s="31">
        <f t="shared" si="7"/>
        <v>1241362</v>
      </c>
      <c r="J34" s="31">
        <f t="shared" si="7"/>
        <v>0</v>
      </c>
      <c r="K34" s="31">
        <f t="shared" si="7"/>
        <v>0</v>
      </c>
      <c r="L34" s="31">
        <f t="shared" si="7"/>
        <v>0</v>
      </c>
      <c r="M34" s="31">
        <f t="shared" si="7"/>
        <v>0</v>
      </c>
      <c r="N34" s="31">
        <f t="shared" si="7"/>
        <v>0</v>
      </c>
      <c r="O34" s="31">
        <f>SUM(D34:N34)</f>
        <v>4492250</v>
      </c>
      <c r="P34" s="44">
        <f t="shared" si="1"/>
        <v>243.89217655681634</v>
      </c>
      <c r="Q34" s="10"/>
    </row>
    <row r="35" spans="1:17">
      <c r="A35" s="12"/>
      <c r="B35" s="24">
        <v>341.3</v>
      </c>
      <c r="C35" s="19" t="s">
        <v>106</v>
      </c>
      <c r="D35" s="47">
        <v>411362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40" si="8">SUM(D35:N35)</f>
        <v>411362</v>
      </c>
      <c r="P35" s="48">
        <f t="shared" si="1"/>
        <v>22.333568597643737</v>
      </c>
      <c r="Q35" s="9"/>
    </row>
    <row r="36" spans="1:17">
      <c r="A36" s="12"/>
      <c r="B36" s="24">
        <v>342.1</v>
      </c>
      <c r="C36" s="19" t="s">
        <v>42</v>
      </c>
      <c r="D36" s="47">
        <v>158485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8"/>
        <v>158485</v>
      </c>
      <c r="P36" s="48">
        <f t="shared" si="1"/>
        <v>8.6044302079374564</v>
      </c>
      <c r="Q36" s="9"/>
    </row>
    <row r="37" spans="1:17">
      <c r="A37" s="12"/>
      <c r="B37" s="24">
        <v>343.4</v>
      </c>
      <c r="C37" s="19" t="s">
        <v>121</v>
      </c>
      <c r="D37" s="47">
        <v>122755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8"/>
        <v>122755</v>
      </c>
      <c r="P37" s="48">
        <f t="shared" si="1"/>
        <v>6.6645854823823223</v>
      </c>
      <c r="Q37" s="9"/>
    </row>
    <row r="38" spans="1:17">
      <c r="A38" s="12"/>
      <c r="B38" s="24">
        <v>343.9</v>
      </c>
      <c r="C38" s="19" t="s">
        <v>44</v>
      </c>
      <c r="D38" s="47">
        <v>7876</v>
      </c>
      <c r="E38" s="47">
        <v>0</v>
      </c>
      <c r="F38" s="47">
        <v>0</v>
      </c>
      <c r="G38" s="47">
        <v>0</v>
      </c>
      <c r="H38" s="47">
        <v>0</v>
      </c>
      <c r="I38" s="47">
        <v>1241362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8"/>
        <v>1249238</v>
      </c>
      <c r="P38" s="48">
        <f t="shared" si="1"/>
        <v>67.823334600141152</v>
      </c>
      <c r="Q38" s="9"/>
    </row>
    <row r="39" spans="1:17">
      <c r="A39" s="12"/>
      <c r="B39" s="24">
        <v>347.2</v>
      </c>
      <c r="C39" s="19" t="s">
        <v>45</v>
      </c>
      <c r="D39" s="47">
        <v>2502014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2502014</v>
      </c>
      <c r="P39" s="48">
        <f t="shared" si="1"/>
        <v>135.83875346109994</v>
      </c>
      <c r="Q39" s="9"/>
    </row>
    <row r="40" spans="1:17">
      <c r="A40" s="12"/>
      <c r="B40" s="24">
        <v>349</v>
      </c>
      <c r="C40" s="19" t="s">
        <v>134</v>
      </c>
      <c r="D40" s="47">
        <v>48396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48396</v>
      </c>
      <c r="P40" s="48">
        <f t="shared" si="1"/>
        <v>2.6275042076117052</v>
      </c>
      <c r="Q40" s="9"/>
    </row>
    <row r="41" spans="1:17" ht="15.75">
      <c r="A41" s="28" t="s">
        <v>39</v>
      </c>
      <c r="B41" s="29"/>
      <c r="C41" s="30"/>
      <c r="D41" s="31">
        <f t="shared" ref="D41:N41" si="9">SUM(D42:D43)</f>
        <v>1425717</v>
      </c>
      <c r="E41" s="31">
        <f t="shared" si="9"/>
        <v>19220</v>
      </c>
      <c r="F41" s="31">
        <f t="shared" si="9"/>
        <v>0</v>
      </c>
      <c r="G41" s="31">
        <f t="shared" si="9"/>
        <v>0</v>
      </c>
      <c r="H41" s="31">
        <f t="shared" si="9"/>
        <v>0</v>
      </c>
      <c r="I41" s="31">
        <f t="shared" si="9"/>
        <v>0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si="9"/>
        <v>0</v>
      </c>
      <c r="O41" s="31">
        <f t="shared" ref="O41:O52" si="10">SUM(D41:N41)</f>
        <v>1444937</v>
      </c>
      <c r="P41" s="44">
        <f t="shared" si="1"/>
        <v>78.448178511319838</v>
      </c>
      <c r="Q41" s="10"/>
    </row>
    <row r="42" spans="1:17">
      <c r="A42" s="13"/>
      <c r="B42" s="38">
        <v>351.5</v>
      </c>
      <c r="C42" s="20" t="s">
        <v>48</v>
      </c>
      <c r="D42" s="47">
        <v>1018657</v>
      </c>
      <c r="E42" s="47">
        <v>19220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1037877</v>
      </c>
      <c r="P42" s="48">
        <f t="shared" si="1"/>
        <v>56.34817308214344</v>
      </c>
      <c r="Q42" s="9"/>
    </row>
    <row r="43" spans="1:17">
      <c r="A43" s="13"/>
      <c r="B43" s="38">
        <v>354</v>
      </c>
      <c r="C43" s="20" t="s">
        <v>49</v>
      </c>
      <c r="D43" s="47">
        <v>407060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407060</v>
      </c>
      <c r="P43" s="48">
        <f t="shared" si="1"/>
        <v>22.100005429176395</v>
      </c>
      <c r="Q43" s="9"/>
    </row>
    <row r="44" spans="1:17" ht="15.75">
      <c r="A44" s="28" t="s">
        <v>4</v>
      </c>
      <c r="B44" s="29"/>
      <c r="C44" s="30"/>
      <c r="D44" s="31">
        <f t="shared" ref="D44:N44" si="11">SUM(D45:D48)</f>
        <v>162249</v>
      </c>
      <c r="E44" s="31">
        <f t="shared" si="11"/>
        <v>579</v>
      </c>
      <c r="F44" s="31">
        <f t="shared" si="11"/>
        <v>0</v>
      </c>
      <c r="G44" s="31">
        <f t="shared" si="11"/>
        <v>51077</v>
      </c>
      <c r="H44" s="31">
        <f t="shared" si="11"/>
        <v>0</v>
      </c>
      <c r="I44" s="31">
        <f t="shared" si="11"/>
        <v>2807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 t="shared" si="10"/>
        <v>216712</v>
      </c>
      <c r="P44" s="44">
        <f t="shared" si="1"/>
        <v>11.765676746837505</v>
      </c>
      <c r="Q44" s="10"/>
    </row>
    <row r="45" spans="1:17">
      <c r="A45" s="12"/>
      <c r="B45" s="24">
        <v>361.1</v>
      </c>
      <c r="C45" s="19" t="s">
        <v>50</v>
      </c>
      <c r="D45" s="47">
        <v>11952</v>
      </c>
      <c r="E45" s="47">
        <v>579</v>
      </c>
      <c r="F45" s="47">
        <v>0</v>
      </c>
      <c r="G45" s="47">
        <v>3329</v>
      </c>
      <c r="H45" s="47">
        <v>0</v>
      </c>
      <c r="I45" s="47">
        <v>2772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18632</v>
      </c>
      <c r="P45" s="48">
        <f t="shared" si="1"/>
        <v>1.0115641457190945</v>
      </c>
      <c r="Q45" s="9"/>
    </row>
    <row r="46" spans="1:17">
      <c r="A46" s="12"/>
      <c r="B46" s="24">
        <v>364</v>
      </c>
      <c r="C46" s="19" t="s">
        <v>96</v>
      </c>
      <c r="D46" s="47">
        <v>29806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29806</v>
      </c>
      <c r="P46" s="48">
        <f t="shared" si="1"/>
        <v>1.6182203159780661</v>
      </c>
      <c r="Q46" s="9"/>
    </row>
    <row r="47" spans="1:17">
      <c r="A47" s="12"/>
      <c r="B47" s="24">
        <v>366</v>
      </c>
      <c r="C47" s="19" t="s">
        <v>53</v>
      </c>
      <c r="D47" s="47">
        <v>5000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5000</v>
      </c>
      <c r="P47" s="48">
        <f t="shared" si="1"/>
        <v>0.27145881969705193</v>
      </c>
      <c r="Q47" s="9"/>
    </row>
    <row r="48" spans="1:17">
      <c r="A48" s="12"/>
      <c r="B48" s="24">
        <v>369.9</v>
      </c>
      <c r="C48" s="19" t="s">
        <v>54</v>
      </c>
      <c r="D48" s="47">
        <v>115491</v>
      </c>
      <c r="E48" s="47">
        <v>0</v>
      </c>
      <c r="F48" s="47">
        <v>0</v>
      </c>
      <c r="G48" s="47">
        <v>47748</v>
      </c>
      <c r="H48" s="47">
        <v>0</v>
      </c>
      <c r="I48" s="47">
        <v>35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163274</v>
      </c>
      <c r="P48" s="48">
        <f t="shared" si="1"/>
        <v>8.8644334654432928</v>
      </c>
      <c r="Q48" s="9"/>
    </row>
    <row r="49" spans="1:120" ht="15.75">
      <c r="A49" s="28" t="s">
        <v>40</v>
      </c>
      <c r="B49" s="29"/>
      <c r="C49" s="30"/>
      <c r="D49" s="31">
        <f t="shared" ref="D49:N49" si="12">SUM(D50:D51)</f>
        <v>27000</v>
      </c>
      <c r="E49" s="31">
        <f t="shared" si="12"/>
        <v>130066</v>
      </c>
      <c r="F49" s="31">
        <f t="shared" si="12"/>
        <v>3057240</v>
      </c>
      <c r="G49" s="31">
        <f t="shared" si="12"/>
        <v>13780853</v>
      </c>
      <c r="H49" s="31">
        <f t="shared" si="12"/>
        <v>0</v>
      </c>
      <c r="I49" s="31">
        <f t="shared" si="12"/>
        <v>0</v>
      </c>
      <c r="J49" s="31">
        <f t="shared" si="12"/>
        <v>0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 t="shared" si="10"/>
        <v>16995159</v>
      </c>
      <c r="P49" s="44">
        <f t="shared" si="1"/>
        <v>922.69716054074593</v>
      </c>
      <c r="Q49" s="9"/>
    </row>
    <row r="50" spans="1:120">
      <c r="A50" s="12"/>
      <c r="B50" s="24">
        <v>381</v>
      </c>
      <c r="C50" s="19" t="s">
        <v>55</v>
      </c>
      <c r="D50" s="47">
        <v>27000</v>
      </c>
      <c r="E50" s="47">
        <v>130066</v>
      </c>
      <c r="F50" s="47">
        <v>2202240</v>
      </c>
      <c r="G50" s="47">
        <v>963881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3323187</v>
      </c>
      <c r="P50" s="48">
        <f t="shared" si="1"/>
        <v>180.42168413051741</v>
      </c>
      <c r="Q50" s="9"/>
    </row>
    <row r="51" spans="1:120" ht="15.75" thickBot="1">
      <c r="A51" s="12"/>
      <c r="B51" s="24">
        <v>384</v>
      </c>
      <c r="C51" s="19" t="s">
        <v>72</v>
      </c>
      <c r="D51" s="47">
        <v>0</v>
      </c>
      <c r="E51" s="47">
        <v>0</v>
      </c>
      <c r="F51" s="47">
        <v>855000</v>
      </c>
      <c r="G51" s="47">
        <v>12816972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13671972</v>
      </c>
      <c r="P51" s="48">
        <f t="shared" si="1"/>
        <v>742.27547641022852</v>
      </c>
      <c r="Q51" s="9"/>
    </row>
    <row r="52" spans="1:120" ht="16.5" thickBot="1">
      <c r="A52" s="14" t="s">
        <v>46</v>
      </c>
      <c r="B52" s="22"/>
      <c r="C52" s="21"/>
      <c r="D52" s="15">
        <f t="shared" ref="D52:N52" si="13">SUM(D5,D13,D23,D34,D41,D44,D49)</f>
        <v>28611361</v>
      </c>
      <c r="E52" s="15">
        <f t="shared" si="13"/>
        <v>1630133</v>
      </c>
      <c r="F52" s="15">
        <f t="shared" si="13"/>
        <v>3057240</v>
      </c>
      <c r="G52" s="15">
        <f t="shared" si="13"/>
        <v>13881930</v>
      </c>
      <c r="H52" s="15">
        <f t="shared" si="13"/>
        <v>0</v>
      </c>
      <c r="I52" s="15">
        <f t="shared" si="13"/>
        <v>1244169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3"/>
        <v>0</v>
      </c>
      <c r="O52" s="15">
        <f t="shared" si="10"/>
        <v>48424833</v>
      </c>
      <c r="P52" s="37">
        <f t="shared" si="1"/>
        <v>2629.0696020413702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46"/>
    </row>
    <row r="54" spans="1:120">
      <c r="A54" s="39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9" t="s">
        <v>135</v>
      </c>
      <c r="N54" s="49"/>
      <c r="O54" s="49"/>
      <c r="P54" s="42">
        <v>18419</v>
      </c>
    </row>
    <row r="55" spans="1:120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2"/>
    </row>
    <row r="56" spans="1:120" ht="15.75" customHeight="1" thickBot="1">
      <c r="A56" s="53" t="s">
        <v>69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15037658</v>
      </c>
      <c r="E5" s="26">
        <f t="shared" si="0"/>
        <v>433557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15471215</v>
      </c>
      <c r="O5" s="32">
        <f t="shared" ref="O5:O50" si="1">(N5/O$52)</f>
        <v>830.93694613029697</v>
      </c>
      <c r="P5" s="6"/>
    </row>
    <row r="6" spans="1:133">
      <c r="A6" s="12"/>
      <c r="B6" s="24">
        <v>311</v>
      </c>
      <c r="C6" s="19" t="s">
        <v>3</v>
      </c>
      <c r="D6" s="47">
        <v>11615889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11615889</v>
      </c>
      <c r="O6" s="48">
        <f t="shared" si="1"/>
        <v>623.87287179762609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433557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433557</v>
      </c>
      <c r="O7" s="48">
        <f t="shared" si="1"/>
        <v>23.285729631022075</v>
      </c>
      <c r="P7" s="9"/>
    </row>
    <row r="8" spans="1:133">
      <c r="A8" s="12"/>
      <c r="B8" s="24">
        <v>314.10000000000002</v>
      </c>
      <c r="C8" s="19" t="s">
        <v>12</v>
      </c>
      <c r="D8" s="47">
        <v>2190296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2190296</v>
      </c>
      <c r="O8" s="48">
        <f t="shared" si="1"/>
        <v>117.63768193780547</v>
      </c>
      <c r="P8" s="9"/>
    </row>
    <row r="9" spans="1:133">
      <c r="A9" s="12"/>
      <c r="B9" s="24">
        <v>314.3</v>
      </c>
      <c r="C9" s="19" t="s">
        <v>13</v>
      </c>
      <c r="D9" s="47">
        <v>257450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257450</v>
      </c>
      <c r="O9" s="48">
        <f t="shared" si="1"/>
        <v>13.82727321553252</v>
      </c>
      <c r="P9" s="9"/>
    </row>
    <row r="10" spans="1:133">
      <c r="A10" s="12"/>
      <c r="B10" s="24">
        <v>314.39999999999998</v>
      </c>
      <c r="C10" s="19" t="s">
        <v>14</v>
      </c>
      <c r="D10" s="47">
        <v>59424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59424</v>
      </c>
      <c r="O10" s="48">
        <f t="shared" si="1"/>
        <v>3.1915784950856652</v>
      </c>
      <c r="P10" s="9"/>
    </row>
    <row r="11" spans="1:133">
      <c r="A11" s="12"/>
      <c r="B11" s="24">
        <v>315</v>
      </c>
      <c r="C11" s="19" t="s">
        <v>88</v>
      </c>
      <c r="D11" s="47">
        <v>781557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781557</v>
      </c>
      <c r="O11" s="48">
        <f t="shared" si="1"/>
        <v>41.976314517428435</v>
      </c>
      <c r="P11" s="9"/>
    </row>
    <row r="12" spans="1:133">
      <c r="A12" s="12"/>
      <c r="B12" s="24">
        <v>316</v>
      </c>
      <c r="C12" s="19" t="s">
        <v>89</v>
      </c>
      <c r="D12" s="47">
        <v>133042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133042</v>
      </c>
      <c r="O12" s="48">
        <f t="shared" si="1"/>
        <v>7.1454965357967666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SUM(D14:D22)</f>
        <v>2919846</v>
      </c>
      <c r="E13" s="31">
        <f t="shared" si="3"/>
        <v>92631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3012477</v>
      </c>
      <c r="O13" s="44">
        <f t="shared" si="1"/>
        <v>161.79585369783555</v>
      </c>
      <c r="P13" s="10"/>
    </row>
    <row r="14" spans="1:133">
      <c r="A14" s="12"/>
      <c r="B14" s="24">
        <v>322</v>
      </c>
      <c r="C14" s="19" t="s">
        <v>0</v>
      </c>
      <c r="D14" s="47">
        <v>1932000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1932000</v>
      </c>
      <c r="O14" s="48">
        <f t="shared" si="1"/>
        <v>103.76497126591117</v>
      </c>
      <c r="P14" s="9"/>
    </row>
    <row r="15" spans="1:133">
      <c r="A15" s="12"/>
      <c r="B15" s="24">
        <v>323.10000000000002</v>
      </c>
      <c r="C15" s="19" t="s">
        <v>18</v>
      </c>
      <c r="D15" s="47">
        <v>656497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656497</v>
      </c>
      <c r="O15" s="48">
        <f t="shared" si="1"/>
        <v>35.259519845319296</v>
      </c>
      <c r="P15" s="9"/>
    </row>
    <row r="16" spans="1:133">
      <c r="A16" s="12"/>
      <c r="B16" s="24">
        <v>323.39999999999998</v>
      </c>
      <c r="C16" s="19" t="s">
        <v>19</v>
      </c>
      <c r="D16" s="47">
        <v>15905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15905</v>
      </c>
      <c r="O16" s="48">
        <f t="shared" si="1"/>
        <v>0.85423492131693435</v>
      </c>
      <c r="P16" s="9"/>
    </row>
    <row r="17" spans="1:16">
      <c r="A17" s="12"/>
      <c r="B17" s="24">
        <v>323.7</v>
      </c>
      <c r="C17" s="19" t="s">
        <v>20</v>
      </c>
      <c r="D17" s="47">
        <v>124751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124751</v>
      </c>
      <c r="O17" s="48">
        <f t="shared" si="1"/>
        <v>6.7001987217358616</v>
      </c>
      <c r="P17" s="9"/>
    </row>
    <row r="18" spans="1:16">
      <c r="A18" s="12"/>
      <c r="B18" s="24">
        <v>324.11</v>
      </c>
      <c r="C18" s="19" t="s">
        <v>21</v>
      </c>
      <c r="D18" s="47">
        <v>0</v>
      </c>
      <c r="E18" s="47">
        <v>3274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3274</v>
      </c>
      <c r="O18" s="48">
        <f t="shared" si="1"/>
        <v>0.17584188194854719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39755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39755</v>
      </c>
      <c r="O19" s="48">
        <f t="shared" si="1"/>
        <v>2.1351844889628873</v>
      </c>
      <c r="P19" s="9"/>
    </row>
    <row r="20" spans="1:16">
      <c r="A20" s="12"/>
      <c r="B20" s="24">
        <v>324.61</v>
      </c>
      <c r="C20" s="19" t="s">
        <v>22</v>
      </c>
      <c r="D20" s="47">
        <v>0</v>
      </c>
      <c r="E20" s="47">
        <v>25142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25142</v>
      </c>
      <c r="O20" s="48">
        <f t="shared" si="1"/>
        <v>1.3503410494655996</v>
      </c>
      <c r="P20" s="9"/>
    </row>
    <row r="21" spans="1:16">
      <c r="A21" s="12"/>
      <c r="B21" s="24">
        <v>324.91000000000003</v>
      </c>
      <c r="C21" s="19" t="s">
        <v>77</v>
      </c>
      <c r="D21" s="47">
        <v>0</v>
      </c>
      <c r="E21" s="47">
        <v>24460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24460</v>
      </c>
      <c r="O21" s="48">
        <f t="shared" si="1"/>
        <v>1.3137117997744239</v>
      </c>
      <c r="P21" s="9"/>
    </row>
    <row r="22" spans="1:16">
      <c r="A22" s="12"/>
      <c r="B22" s="24">
        <v>329</v>
      </c>
      <c r="C22" s="19" t="s">
        <v>23</v>
      </c>
      <c r="D22" s="47">
        <v>190693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4" si="5">SUM(D22:M22)</f>
        <v>190693</v>
      </c>
      <c r="O22" s="48">
        <f t="shared" si="1"/>
        <v>10.241849723400827</v>
      </c>
      <c r="P22" s="9"/>
    </row>
    <row r="23" spans="1:16" ht="15.75">
      <c r="A23" s="28" t="s">
        <v>25</v>
      </c>
      <c r="B23" s="29"/>
      <c r="C23" s="30"/>
      <c r="D23" s="31">
        <f t="shared" ref="D23:M23" si="6">SUM(D24:D33)</f>
        <v>3617408</v>
      </c>
      <c r="E23" s="31">
        <f t="shared" si="6"/>
        <v>791059</v>
      </c>
      <c r="F23" s="31">
        <f t="shared" si="6"/>
        <v>0</v>
      </c>
      <c r="G23" s="31">
        <f t="shared" si="6"/>
        <v>24534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43">
        <f t="shared" si="5"/>
        <v>4433001</v>
      </c>
      <c r="O23" s="44">
        <f t="shared" si="1"/>
        <v>238.09017670121918</v>
      </c>
      <c r="P23" s="10"/>
    </row>
    <row r="24" spans="1:16">
      <c r="A24" s="12"/>
      <c r="B24" s="24">
        <v>331.5</v>
      </c>
      <c r="C24" s="19" t="s">
        <v>119</v>
      </c>
      <c r="D24" s="47">
        <v>1535932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1535932</v>
      </c>
      <c r="O24" s="48">
        <f t="shared" si="1"/>
        <v>82.492722487781293</v>
      </c>
      <c r="P24" s="9"/>
    </row>
    <row r="25" spans="1:16">
      <c r="A25" s="12"/>
      <c r="B25" s="24">
        <v>332</v>
      </c>
      <c r="C25" s="19" t="s">
        <v>120</v>
      </c>
      <c r="D25" s="47">
        <v>2755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2755</v>
      </c>
      <c r="O25" s="48">
        <f t="shared" si="1"/>
        <v>0.14796713035071701</v>
      </c>
      <c r="P25" s="9"/>
    </row>
    <row r="26" spans="1:16">
      <c r="A26" s="12"/>
      <c r="B26" s="24">
        <v>334.5</v>
      </c>
      <c r="C26" s="19" t="s">
        <v>26</v>
      </c>
      <c r="D26" s="47">
        <v>93254</v>
      </c>
      <c r="E26" s="47">
        <v>0</v>
      </c>
      <c r="F26" s="47">
        <v>0</v>
      </c>
      <c r="G26" s="47">
        <v>24534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117788</v>
      </c>
      <c r="O26" s="48">
        <f t="shared" si="1"/>
        <v>6.3262258982759549</v>
      </c>
      <c r="P26" s="9"/>
    </row>
    <row r="27" spans="1:16">
      <c r="A27" s="12"/>
      <c r="B27" s="24">
        <v>334.7</v>
      </c>
      <c r="C27" s="19" t="s">
        <v>27</v>
      </c>
      <c r="D27" s="47">
        <v>140674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140674</v>
      </c>
      <c r="O27" s="48">
        <f t="shared" si="1"/>
        <v>7.5554003974434716</v>
      </c>
      <c r="P27" s="9"/>
    </row>
    <row r="28" spans="1:16">
      <c r="A28" s="12"/>
      <c r="B28" s="24">
        <v>335.12</v>
      </c>
      <c r="C28" s="19" t="s">
        <v>91</v>
      </c>
      <c r="D28" s="47">
        <v>502512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502512</v>
      </c>
      <c r="O28" s="48">
        <f t="shared" si="1"/>
        <v>26.989204575970781</v>
      </c>
      <c r="P28" s="9"/>
    </row>
    <row r="29" spans="1:16">
      <c r="A29" s="12"/>
      <c r="B29" s="24">
        <v>335.15</v>
      </c>
      <c r="C29" s="19" t="s">
        <v>92</v>
      </c>
      <c r="D29" s="47">
        <v>5943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5943</v>
      </c>
      <c r="O29" s="48">
        <f t="shared" si="1"/>
        <v>0.31919007465492238</v>
      </c>
      <c r="P29" s="9"/>
    </row>
    <row r="30" spans="1:16">
      <c r="A30" s="12"/>
      <c r="B30" s="24">
        <v>335.18</v>
      </c>
      <c r="C30" s="19" t="s">
        <v>93</v>
      </c>
      <c r="D30" s="47">
        <v>1260718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1260718</v>
      </c>
      <c r="O30" s="48">
        <f t="shared" si="1"/>
        <v>67.711370105805898</v>
      </c>
      <c r="P30" s="9"/>
    </row>
    <row r="31" spans="1:16">
      <c r="A31" s="12"/>
      <c r="B31" s="24">
        <v>337.2</v>
      </c>
      <c r="C31" s="19" t="s">
        <v>104</v>
      </c>
      <c r="D31" s="47">
        <v>0</v>
      </c>
      <c r="E31" s="47">
        <v>58113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58113</v>
      </c>
      <c r="O31" s="48">
        <f t="shared" si="1"/>
        <v>3.1211665502980828</v>
      </c>
      <c r="P31" s="9"/>
    </row>
    <row r="32" spans="1:16">
      <c r="A32" s="12"/>
      <c r="B32" s="24">
        <v>337.4</v>
      </c>
      <c r="C32" s="19" t="s">
        <v>105</v>
      </c>
      <c r="D32" s="47">
        <v>0</v>
      </c>
      <c r="E32" s="47">
        <v>732946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732946</v>
      </c>
      <c r="O32" s="48">
        <f t="shared" si="1"/>
        <v>39.365486868252859</v>
      </c>
      <c r="P32" s="9"/>
    </row>
    <row r="33" spans="1:16">
      <c r="A33" s="12"/>
      <c r="B33" s="24">
        <v>338</v>
      </c>
      <c r="C33" s="19" t="s">
        <v>33</v>
      </c>
      <c r="D33" s="47">
        <v>75620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75620</v>
      </c>
      <c r="O33" s="48">
        <f t="shared" si="1"/>
        <v>4.0614426123851981</v>
      </c>
      <c r="P33" s="9"/>
    </row>
    <row r="34" spans="1:16" ht="15.75">
      <c r="A34" s="28" t="s">
        <v>38</v>
      </c>
      <c r="B34" s="29"/>
      <c r="C34" s="30"/>
      <c r="D34" s="31">
        <f t="shared" ref="D34:M34" si="7">SUM(D35:D40)</f>
        <v>2028675</v>
      </c>
      <c r="E34" s="31">
        <f t="shared" si="7"/>
        <v>0</v>
      </c>
      <c r="F34" s="31">
        <f t="shared" si="7"/>
        <v>0</v>
      </c>
      <c r="G34" s="31">
        <f t="shared" si="7"/>
        <v>0</v>
      </c>
      <c r="H34" s="31">
        <f t="shared" si="7"/>
        <v>0</v>
      </c>
      <c r="I34" s="31">
        <f t="shared" si="7"/>
        <v>1202069</v>
      </c>
      <c r="J34" s="31">
        <f t="shared" si="7"/>
        <v>0</v>
      </c>
      <c r="K34" s="31">
        <f t="shared" si="7"/>
        <v>0</v>
      </c>
      <c r="L34" s="31">
        <f t="shared" si="7"/>
        <v>0</v>
      </c>
      <c r="M34" s="31">
        <f t="shared" si="7"/>
        <v>0</v>
      </c>
      <c r="N34" s="31">
        <f t="shared" si="5"/>
        <v>3230744</v>
      </c>
      <c r="O34" s="44">
        <f t="shared" si="1"/>
        <v>173.51866373059778</v>
      </c>
      <c r="P34" s="10"/>
    </row>
    <row r="35" spans="1:16">
      <c r="A35" s="12"/>
      <c r="B35" s="24">
        <v>341.3</v>
      </c>
      <c r="C35" s="19" t="s">
        <v>106</v>
      </c>
      <c r="D35" s="47">
        <v>173354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0" si="8">SUM(D35:M35)</f>
        <v>173354</v>
      </c>
      <c r="O35" s="48">
        <f t="shared" si="1"/>
        <v>9.3105967022933562</v>
      </c>
      <c r="P35" s="9"/>
    </row>
    <row r="36" spans="1:16">
      <c r="A36" s="12"/>
      <c r="B36" s="24">
        <v>342.1</v>
      </c>
      <c r="C36" s="19" t="s">
        <v>42</v>
      </c>
      <c r="D36" s="47">
        <v>60351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60351</v>
      </c>
      <c r="O36" s="48">
        <f t="shared" si="1"/>
        <v>3.2413663462054889</v>
      </c>
      <c r="P36" s="9"/>
    </row>
    <row r="37" spans="1:16">
      <c r="A37" s="12"/>
      <c r="B37" s="24">
        <v>343.4</v>
      </c>
      <c r="C37" s="19" t="s">
        <v>121</v>
      </c>
      <c r="D37" s="47">
        <v>105483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105483</v>
      </c>
      <c r="O37" s="48">
        <f t="shared" si="1"/>
        <v>5.6653418550942582</v>
      </c>
      <c r="P37" s="9"/>
    </row>
    <row r="38" spans="1:16">
      <c r="A38" s="12"/>
      <c r="B38" s="24">
        <v>343.9</v>
      </c>
      <c r="C38" s="19" t="s">
        <v>44</v>
      </c>
      <c r="D38" s="47">
        <v>7876</v>
      </c>
      <c r="E38" s="47">
        <v>0</v>
      </c>
      <c r="F38" s="47">
        <v>0</v>
      </c>
      <c r="G38" s="47">
        <v>0</v>
      </c>
      <c r="H38" s="47">
        <v>0</v>
      </c>
      <c r="I38" s="47">
        <v>1202069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1209945</v>
      </c>
      <c r="O38" s="48">
        <f t="shared" si="1"/>
        <v>64.984424512594657</v>
      </c>
      <c r="P38" s="9"/>
    </row>
    <row r="39" spans="1:16">
      <c r="A39" s="12"/>
      <c r="B39" s="24">
        <v>347.2</v>
      </c>
      <c r="C39" s="19" t="s">
        <v>45</v>
      </c>
      <c r="D39" s="47">
        <v>1642120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1642120</v>
      </c>
      <c r="O39" s="48">
        <f t="shared" si="1"/>
        <v>88.195928889843714</v>
      </c>
      <c r="P39" s="9"/>
    </row>
    <row r="40" spans="1:16">
      <c r="A40" s="12"/>
      <c r="B40" s="24">
        <v>349</v>
      </c>
      <c r="C40" s="19" t="s">
        <v>1</v>
      </c>
      <c r="D40" s="47">
        <v>39491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39491</v>
      </c>
      <c r="O40" s="48">
        <f t="shared" si="1"/>
        <v>2.1210054245663033</v>
      </c>
      <c r="P40" s="9"/>
    </row>
    <row r="41" spans="1:16" ht="15.75">
      <c r="A41" s="28" t="s">
        <v>39</v>
      </c>
      <c r="B41" s="29"/>
      <c r="C41" s="30"/>
      <c r="D41" s="31">
        <f t="shared" ref="D41:M41" si="9">SUM(D42:D43)</f>
        <v>1482314</v>
      </c>
      <c r="E41" s="31">
        <f t="shared" si="9"/>
        <v>10924</v>
      </c>
      <c r="F41" s="31">
        <f t="shared" si="9"/>
        <v>0</v>
      </c>
      <c r="G41" s="31">
        <f t="shared" si="9"/>
        <v>0</v>
      </c>
      <c r="H41" s="31">
        <f t="shared" si="9"/>
        <v>0</v>
      </c>
      <c r="I41" s="31">
        <f t="shared" si="9"/>
        <v>0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ref="N41:N50" si="10">SUM(D41:M41)</f>
        <v>1493238</v>
      </c>
      <c r="O41" s="44">
        <f t="shared" si="1"/>
        <v>80.199688490251887</v>
      </c>
      <c r="P41" s="10"/>
    </row>
    <row r="42" spans="1:16">
      <c r="A42" s="13"/>
      <c r="B42" s="38">
        <v>351.5</v>
      </c>
      <c r="C42" s="20" t="s">
        <v>48</v>
      </c>
      <c r="D42" s="47">
        <v>1055878</v>
      </c>
      <c r="E42" s="47">
        <v>10924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0"/>
        <v>1066802</v>
      </c>
      <c r="O42" s="48">
        <f t="shared" si="1"/>
        <v>57.296417637896774</v>
      </c>
      <c r="P42" s="9"/>
    </row>
    <row r="43" spans="1:16">
      <c r="A43" s="13"/>
      <c r="B43" s="38">
        <v>354</v>
      </c>
      <c r="C43" s="20" t="s">
        <v>49</v>
      </c>
      <c r="D43" s="47">
        <v>426436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426436</v>
      </c>
      <c r="O43" s="48">
        <f t="shared" si="1"/>
        <v>22.903270852355121</v>
      </c>
      <c r="P43" s="9"/>
    </row>
    <row r="44" spans="1:16" ht="15.75">
      <c r="A44" s="28" t="s">
        <v>4</v>
      </c>
      <c r="B44" s="29"/>
      <c r="C44" s="30"/>
      <c r="D44" s="31">
        <f t="shared" ref="D44:M44" si="11">SUM(D45:D47)</f>
        <v>201567</v>
      </c>
      <c r="E44" s="31">
        <f t="shared" si="11"/>
        <v>74682</v>
      </c>
      <c r="F44" s="31">
        <f t="shared" si="11"/>
        <v>0</v>
      </c>
      <c r="G44" s="31">
        <f t="shared" si="11"/>
        <v>14482</v>
      </c>
      <c r="H44" s="31">
        <f t="shared" si="11"/>
        <v>0</v>
      </c>
      <c r="I44" s="31">
        <f t="shared" si="11"/>
        <v>13600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0"/>
        <v>304331</v>
      </c>
      <c r="O44" s="44">
        <f t="shared" si="1"/>
        <v>16.345185026048661</v>
      </c>
      <c r="P44" s="10"/>
    </row>
    <row r="45" spans="1:16">
      <c r="A45" s="12"/>
      <c r="B45" s="24">
        <v>361.1</v>
      </c>
      <c r="C45" s="19" t="s">
        <v>50</v>
      </c>
      <c r="D45" s="47">
        <v>88072</v>
      </c>
      <c r="E45" s="47">
        <v>12684</v>
      </c>
      <c r="F45" s="47">
        <v>0</v>
      </c>
      <c r="G45" s="47">
        <v>14482</v>
      </c>
      <c r="H45" s="47">
        <v>0</v>
      </c>
      <c r="I45" s="47">
        <v>13600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128838</v>
      </c>
      <c r="O45" s="48">
        <f t="shared" si="1"/>
        <v>6.9197056769966165</v>
      </c>
      <c r="P45" s="9"/>
    </row>
    <row r="46" spans="1:16">
      <c r="A46" s="12"/>
      <c r="B46" s="24">
        <v>366</v>
      </c>
      <c r="C46" s="19" t="s">
        <v>53</v>
      </c>
      <c r="D46" s="47">
        <v>0</v>
      </c>
      <c r="E46" s="47">
        <v>50000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50000</v>
      </c>
      <c r="O46" s="48">
        <f t="shared" si="1"/>
        <v>2.6854288629894194</v>
      </c>
      <c r="P46" s="9"/>
    </row>
    <row r="47" spans="1:16">
      <c r="A47" s="12"/>
      <c r="B47" s="24">
        <v>369.9</v>
      </c>
      <c r="C47" s="19" t="s">
        <v>54</v>
      </c>
      <c r="D47" s="47">
        <v>113495</v>
      </c>
      <c r="E47" s="47">
        <v>11998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125493</v>
      </c>
      <c r="O47" s="48">
        <f t="shared" si="1"/>
        <v>6.740050486062624</v>
      </c>
      <c r="P47" s="9"/>
    </row>
    <row r="48" spans="1:16" ht="15.75">
      <c r="A48" s="28" t="s">
        <v>40</v>
      </c>
      <c r="B48" s="29"/>
      <c r="C48" s="30"/>
      <c r="D48" s="31">
        <f t="shared" ref="D48:M48" si="12">SUM(D49:D49)</f>
        <v>0</v>
      </c>
      <c r="E48" s="31">
        <f t="shared" si="12"/>
        <v>27000</v>
      </c>
      <c r="F48" s="31">
        <f t="shared" si="12"/>
        <v>1681453</v>
      </c>
      <c r="G48" s="31">
        <f t="shared" si="12"/>
        <v>1531515</v>
      </c>
      <c r="H48" s="31">
        <f t="shared" si="12"/>
        <v>0</v>
      </c>
      <c r="I48" s="31">
        <f t="shared" si="12"/>
        <v>0</v>
      </c>
      <c r="J48" s="31">
        <f t="shared" si="12"/>
        <v>0</v>
      </c>
      <c r="K48" s="31">
        <f t="shared" si="12"/>
        <v>0</v>
      </c>
      <c r="L48" s="31">
        <f t="shared" si="12"/>
        <v>0</v>
      </c>
      <c r="M48" s="31">
        <f t="shared" si="12"/>
        <v>0</v>
      </c>
      <c r="N48" s="31">
        <f t="shared" si="10"/>
        <v>3239968</v>
      </c>
      <c r="O48" s="44">
        <f t="shared" si="1"/>
        <v>174.01407164724208</v>
      </c>
      <c r="P48" s="9"/>
    </row>
    <row r="49" spans="1:119" ht="15.75" thickBot="1">
      <c r="A49" s="12"/>
      <c r="B49" s="24">
        <v>381</v>
      </c>
      <c r="C49" s="19" t="s">
        <v>55</v>
      </c>
      <c r="D49" s="47">
        <v>0</v>
      </c>
      <c r="E49" s="47">
        <v>27000</v>
      </c>
      <c r="F49" s="47">
        <v>1681453</v>
      </c>
      <c r="G49" s="47">
        <v>1531515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3239968</v>
      </c>
      <c r="O49" s="48">
        <f t="shared" si="1"/>
        <v>174.01407164724208</v>
      </c>
      <c r="P49" s="9"/>
    </row>
    <row r="50" spans="1:119" ht="16.5" thickBot="1">
      <c r="A50" s="14" t="s">
        <v>46</v>
      </c>
      <c r="B50" s="22"/>
      <c r="C50" s="21"/>
      <c r="D50" s="15">
        <f t="shared" ref="D50:M50" si="13">SUM(D5,D13,D23,D34,D41,D44,D48)</f>
        <v>25287468</v>
      </c>
      <c r="E50" s="15">
        <f t="shared" si="13"/>
        <v>1429853</v>
      </c>
      <c r="F50" s="15">
        <f t="shared" si="13"/>
        <v>1681453</v>
      </c>
      <c r="G50" s="15">
        <f t="shared" si="13"/>
        <v>1570531</v>
      </c>
      <c r="H50" s="15">
        <f t="shared" si="13"/>
        <v>0</v>
      </c>
      <c r="I50" s="15">
        <f t="shared" si="13"/>
        <v>1215669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31184974</v>
      </c>
      <c r="O50" s="37">
        <f t="shared" si="1"/>
        <v>1674.9005854234922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</row>
    <row r="52" spans="1:119">
      <c r="A52" s="39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9" t="s">
        <v>122</v>
      </c>
      <c r="M52" s="49"/>
      <c r="N52" s="49"/>
      <c r="O52" s="42">
        <v>18619</v>
      </c>
    </row>
    <row r="53" spans="1:119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</row>
    <row r="54" spans="1:119" ht="15.75" customHeight="1" thickBot="1">
      <c r="A54" s="53" t="s">
        <v>69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5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14398104</v>
      </c>
      <c r="E5" s="26">
        <f t="shared" si="0"/>
        <v>484273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14882377</v>
      </c>
      <c r="O5" s="32">
        <f t="shared" ref="O5:O52" si="1">(N5/O$54)</f>
        <v>804.01820637493245</v>
      </c>
      <c r="P5" s="6"/>
    </row>
    <row r="6" spans="1:133">
      <c r="A6" s="12"/>
      <c r="B6" s="24">
        <v>311</v>
      </c>
      <c r="C6" s="19" t="s">
        <v>3</v>
      </c>
      <c r="D6" s="47">
        <v>11034420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11034420</v>
      </c>
      <c r="O6" s="48">
        <f t="shared" si="1"/>
        <v>596.13290113452183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484273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484273</v>
      </c>
      <c r="O7" s="48">
        <f t="shared" si="1"/>
        <v>26.162776877363587</v>
      </c>
      <c r="P7" s="9"/>
    </row>
    <row r="8" spans="1:133">
      <c r="A8" s="12"/>
      <c r="B8" s="24">
        <v>314.10000000000002</v>
      </c>
      <c r="C8" s="19" t="s">
        <v>12</v>
      </c>
      <c r="D8" s="47">
        <v>2106119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2106119</v>
      </c>
      <c r="O8" s="48">
        <f t="shared" si="1"/>
        <v>113.7827660723933</v>
      </c>
      <c r="P8" s="9"/>
    </row>
    <row r="9" spans="1:133">
      <c r="A9" s="12"/>
      <c r="B9" s="24">
        <v>314.3</v>
      </c>
      <c r="C9" s="19" t="s">
        <v>13</v>
      </c>
      <c r="D9" s="47">
        <v>251395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251395</v>
      </c>
      <c r="O9" s="48">
        <f t="shared" si="1"/>
        <v>13.581577525661805</v>
      </c>
      <c r="P9" s="9"/>
    </row>
    <row r="10" spans="1:133">
      <c r="A10" s="12"/>
      <c r="B10" s="24">
        <v>314.39999999999998</v>
      </c>
      <c r="C10" s="19" t="s">
        <v>14</v>
      </c>
      <c r="D10" s="47">
        <v>56280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56280</v>
      </c>
      <c r="O10" s="48">
        <f t="shared" si="1"/>
        <v>3.0405186385737437</v>
      </c>
      <c r="P10" s="9"/>
    </row>
    <row r="11" spans="1:133">
      <c r="A11" s="12"/>
      <c r="B11" s="24">
        <v>315</v>
      </c>
      <c r="C11" s="19" t="s">
        <v>88</v>
      </c>
      <c r="D11" s="47">
        <v>816945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816945</v>
      </c>
      <c r="O11" s="48">
        <f t="shared" si="1"/>
        <v>44.135332252836307</v>
      </c>
      <c r="P11" s="9"/>
    </row>
    <row r="12" spans="1:133">
      <c r="A12" s="12"/>
      <c r="B12" s="24">
        <v>316</v>
      </c>
      <c r="C12" s="19" t="s">
        <v>89</v>
      </c>
      <c r="D12" s="47">
        <v>132945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132945</v>
      </c>
      <c r="O12" s="48">
        <f t="shared" si="1"/>
        <v>7.1823338735818476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SUM(D14:D23)</f>
        <v>4103971</v>
      </c>
      <c r="E13" s="31">
        <f t="shared" si="3"/>
        <v>44046</v>
      </c>
      <c r="F13" s="31">
        <f t="shared" si="3"/>
        <v>0</v>
      </c>
      <c r="G13" s="31">
        <f t="shared" si="3"/>
        <v>8610</v>
      </c>
      <c r="H13" s="31">
        <f t="shared" si="3"/>
        <v>0</v>
      </c>
      <c r="I13" s="31">
        <f t="shared" si="3"/>
        <v>70675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4227302</v>
      </c>
      <c r="O13" s="44">
        <f t="shared" si="1"/>
        <v>228.3793625067531</v>
      </c>
      <c r="P13" s="10"/>
    </row>
    <row r="14" spans="1:133">
      <c r="A14" s="12"/>
      <c r="B14" s="24">
        <v>322</v>
      </c>
      <c r="C14" s="19" t="s">
        <v>0</v>
      </c>
      <c r="D14" s="47">
        <v>2746035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2746035</v>
      </c>
      <c r="O14" s="48">
        <f t="shared" si="1"/>
        <v>148.35413290113453</v>
      </c>
      <c r="P14" s="9"/>
    </row>
    <row r="15" spans="1:133">
      <c r="A15" s="12"/>
      <c r="B15" s="24">
        <v>323.10000000000002</v>
      </c>
      <c r="C15" s="19" t="s">
        <v>18</v>
      </c>
      <c r="D15" s="47">
        <v>759202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759202</v>
      </c>
      <c r="O15" s="48">
        <f t="shared" si="1"/>
        <v>41.015775256618042</v>
      </c>
      <c r="P15" s="9"/>
    </row>
    <row r="16" spans="1:133">
      <c r="A16" s="12"/>
      <c r="B16" s="24">
        <v>323.39999999999998</v>
      </c>
      <c r="C16" s="19" t="s">
        <v>19</v>
      </c>
      <c r="D16" s="47">
        <v>13708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13708</v>
      </c>
      <c r="O16" s="48">
        <f t="shared" si="1"/>
        <v>0.74057266342517558</v>
      </c>
      <c r="P16" s="9"/>
    </row>
    <row r="17" spans="1:16">
      <c r="A17" s="12"/>
      <c r="B17" s="24">
        <v>323.7</v>
      </c>
      <c r="C17" s="19" t="s">
        <v>20</v>
      </c>
      <c r="D17" s="47">
        <v>130727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130727</v>
      </c>
      <c r="O17" s="48">
        <f t="shared" si="1"/>
        <v>7.0625067531064287</v>
      </c>
      <c r="P17" s="9"/>
    </row>
    <row r="18" spans="1:16">
      <c r="A18" s="12"/>
      <c r="B18" s="24">
        <v>324.11</v>
      </c>
      <c r="C18" s="19" t="s">
        <v>21</v>
      </c>
      <c r="D18" s="47">
        <v>1251</v>
      </c>
      <c r="E18" s="47">
        <v>468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1719</v>
      </c>
      <c r="O18" s="48">
        <f t="shared" si="1"/>
        <v>9.2868719611021069E-2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20153</v>
      </c>
      <c r="F19" s="47">
        <v>0</v>
      </c>
      <c r="G19" s="47">
        <v>0</v>
      </c>
      <c r="H19" s="47">
        <v>0</v>
      </c>
      <c r="I19" s="47">
        <v>70675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90828</v>
      </c>
      <c r="O19" s="48">
        <f t="shared" si="1"/>
        <v>4.9069692058346837</v>
      </c>
      <c r="P19" s="9"/>
    </row>
    <row r="20" spans="1:16">
      <c r="A20" s="12"/>
      <c r="B20" s="24">
        <v>324.51</v>
      </c>
      <c r="C20" s="19" t="s">
        <v>90</v>
      </c>
      <c r="D20" s="47">
        <v>0</v>
      </c>
      <c r="E20" s="47">
        <v>0</v>
      </c>
      <c r="F20" s="47">
        <v>0</v>
      </c>
      <c r="G20" s="47">
        <v>8610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8610</v>
      </c>
      <c r="O20" s="48">
        <f t="shared" si="1"/>
        <v>0.46515397082658022</v>
      </c>
      <c r="P20" s="9"/>
    </row>
    <row r="21" spans="1:16">
      <c r="A21" s="12"/>
      <c r="B21" s="24">
        <v>324.61</v>
      </c>
      <c r="C21" s="19" t="s">
        <v>22</v>
      </c>
      <c r="D21" s="47">
        <v>16372</v>
      </c>
      <c r="E21" s="47">
        <v>5719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22091</v>
      </c>
      <c r="O21" s="48">
        <f t="shared" si="1"/>
        <v>1.1934629929767693</v>
      </c>
      <c r="P21" s="9"/>
    </row>
    <row r="22" spans="1:16">
      <c r="A22" s="12"/>
      <c r="B22" s="24">
        <v>324.70999999999998</v>
      </c>
      <c r="C22" s="19" t="s">
        <v>77</v>
      </c>
      <c r="D22" s="47">
        <v>173592</v>
      </c>
      <c r="E22" s="47">
        <v>17706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191298</v>
      </c>
      <c r="O22" s="48">
        <f t="shared" si="1"/>
        <v>10.33484602917342</v>
      </c>
      <c r="P22" s="9"/>
    </row>
    <row r="23" spans="1:16">
      <c r="A23" s="12"/>
      <c r="B23" s="24">
        <v>329</v>
      </c>
      <c r="C23" s="19" t="s">
        <v>23</v>
      </c>
      <c r="D23" s="47">
        <v>263084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263084</v>
      </c>
      <c r="O23" s="48">
        <f t="shared" si="1"/>
        <v>14.213074014046461</v>
      </c>
      <c r="P23" s="9"/>
    </row>
    <row r="24" spans="1:16" ht="15.75">
      <c r="A24" s="28" t="s">
        <v>25</v>
      </c>
      <c r="B24" s="29"/>
      <c r="C24" s="30"/>
      <c r="D24" s="31">
        <f t="shared" ref="D24:M24" si="5">SUM(D25:D34)</f>
        <v>2237053</v>
      </c>
      <c r="E24" s="31">
        <f t="shared" si="5"/>
        <v>950809</v>
      </c>
      <c r="F24" s="31">
        <f t="shared" si="5"/>
        <v>0</v>
      </c>
      <c r="G24" s="31">
        <f t="shared" si="5"/>
        <v>26048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3">
        <f>SUM(D24:M24)</f>
        <v>3213910</v>
      </c>
      <c r="O24" s="44">
        <f t="shared" si="1"/>
        <v>173.63101026472177</v>
      </c>
      <c r="P24" s="10"/>
    </row>
    <row r="25" spans="1:16">
      <c r="A25" s="12"/>
      <c r="B25" s="24">
        <v>334.42</v>
      </c>
      <c r="C25" s="19" t="s">
        <v>113</v>
      </c>
      <c r="D25" s="47">
        <v>0</v>
      </c>
      <c r="E25" s="47">
        <v>39300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1" si="6">SUM(D25:M25)</f>
        <v>39300</v>
      </c>
      <c r="O25" s="48">
        <f t="shared" si="1"/>
        <v>2.1231766612641816</v>
      </c>
      <c r="P25" s="9"/>
    </row>
    <row r="26" spans="1:16">
      <c r="A26" s="12"/>
      <c r="B26" s="24">
        <v>334.49</v>
      </c>
      <c r="C26" s="19" t="s">
        <v>114</v>
      </c>
      <c r="D26" s="47">
        <v>0</v>
      </c>
      <c r="E26" s="47">
        <v>63112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63112</v>
      </c>
      <c r="O26" s="48">
        <f t="shared" si="1"/>
        <v>3.4096164235548354</v>
      </c>
      <c r="P26" s="9"/>
    </row>
    <row r="27" spans="1:16">
      <c r="A27" s="12"/>
      <c r="B27" s="24">
        <v>334.5</v>
      </c>
      <c r="C27" s="19" t="s">
        <v>26</v>
      </c>
      <c r="D27" s="47">
        <v>55020</v>
      </c>
      <c r="E27" s="47">
        <v>0</v>
      </c>
      <c r="F27" s="47">
        <v>0</v>
      </c>
      <c r="G27" s="47">
        <v>26048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81068</v>
      </c>
      <c r="O27" s="48">
        <f t="shared" si="1"/>
        <v>4.379686655861696</v>
      </c>
      <c r="P27" s="9"/>
    </row>
    <row r="28" spans="1:16">
      <c r="A28" s="12"/>
      <c r="B28" s="24">
        <v>334.62</v>
      </c>
      <c r="C28" s="19" t="s">
        <v>115</v>
      </c>
      <c r="D28" s="47">
        <v>70176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70176</v>
      </c>
      <c r="O28" s="48">
        <f t="shared" si="1"/>
        <v>3.7912479740680713</v>
      </c>
      <c r="P28" s="9"/>
    </row>
    <row r="29" spans="1:16">
      <c r="A29" s="12"/>
      <c r="B29" s="24">
        <v>335.12</v>
      </c>
      <c r="C29" s="19" t="s">
        <v>91</v>
      </c>
      <c r="D29" s="47">
        <v>546631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546631</v>
      </c>
      <c r="O29" s="48">
        <f t="shared" si="1"/>
        <v>29.531658562938951</v>
      </c>
      <c r="P29" s="9"/>
    </row>
    <row r="30" spans="1:16">
      <c r="A30" s="12"/>
      <c r="B30" s="24">
        <v>335.15</v>
      </c>
      <c r="C30" s="19" t="s">
        <v>92</v>
      </c>
      <c r="D30" s="47">
        <v>5943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5943</v>
      </c>
      <c r="O30" s="48">
        <f t="shared" si="1"/>
        <v>0.32106969205834684</v>
      </c>
      <c r="P30" s="9"/>
    </row>
    <row r="31" spans="1:16">
      <c r="A31" s="12"/>
      <c r="B31" s="24">
        <v>335.18</v>
      </c>
      <c r="C31" s="19" t="s">
        <v>93</v>
      </c>
      <c r="D31" s="47">
        <v>1466774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1466774</v>
      </c>
      <c r="O31" s="48">
        <f t="shared" si="1"/>
        <v>79.242247433819557</v>
      </c>
      <c r="P31" s="9"/>
    </row>
    <row r="32" spans="1:16">
      <c r="A32" s="12"/>
      <c r="B32" s="24">
        <v>337.2</v>
      </c>
      <c r="C32" s="19" t="s">
        <v>104</v>
      </c>
      <c r="D32" s="47">
        <v>0</v>
      </c>
      <c r="E32" s="47">
        <v>54651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2" si="7">SUM(D32:M32)</f>
        <v>54651</v>
      </c>
      <c r="O32" s="48">
        <f t="shared" si="1"/>
        <v>2.9525121555915721</v>
      </c>
      <c r="P32" s="9"/>
    </row>
    <row r="33" spans="1:16">
      <c r="A33" s="12"/>
      <c r="B33" s="24">
        <v>337.4</v>
      </c>
      <c r="C33" s="19" t="s">
        <v>105</v>
      </c>
      <c r="D33" s="47">
        <v>0</v>
      </c>
      <c r="E33" s="47">
        <v>793746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793746</v>
      </c>
      <c r="O33" s="48">
        <f t="shared" si="1"/>
        <v>42.882009724473257</v>
      </c>
      <c r="P33" s="9"/>
    </row>
    <row r="34" spans="1:16">
      <c r="A34" s="12"/>
      <c r="B34" s="24">
        <v>338</v>
      </c>
      <c r="C34" s="19" t="s">
        <v>33</v>
      </c>
      <c r="D34" s="47">
        <v>92509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92509</v>
      </c>
      <c r="O34" s="48">
        <f t="shared" si="1"/>
        <v>4.9977849810913018</v>
      </c>
      <c r="P34" s="9"/>
    </row>
    <row r="35" spans="1:16" ht="15.75">
      <c r="A35" s="28" t="s">
        <v>38</v>
      </c>
      <c r="B35" s="29"/>
      <c r="C35" s="30"/>
      <c r="D35" s="31">
        <f t="shared" ref="D35:M35" si="8">SUM(D36:D40)</f>
        <v>2834013</v>
      </c>
      <c r="E35" s="31">
        <f t="shared" si="8"/>
        <v>0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1262088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4096101</v>
      </c>
      <c r="O35" s="44">
        <f t="shared" si="1"/>
        <v>221.29124797406809</v>
      </c>
      <c r="P35" s="10"/>
    </row>
    <row r="36" spans="1:16">
      <c r="A36" s="12"/>
      <c r="B36" s="24">
        <v>341.3</v>
      </c>
      <c r="C36" s="19" t="s">
        <v>106</v>
      </c>
      <c r="D36" s="47">
        <v>276770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276770</v>
      </c>
      <c r="O36" s="48">
        <f t="shared" si="1"/>
        <v>14.952458130740141</v>
      </c>
      <c r="P36" s="9"/>
    </row>
    <row r="37" spans="1:16">
      <c r="A37" s="12"/>
      <c r="B37" s="24">
        <v>342.1</v>
      </c>
      <c r="C37" s="19" t="s">
        <v>42</v>
      </c>
      <c r="D37" s="47">
        <v>47714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47714</v>
      </c>
      <c r="O37" s="48">
        <f t="shared" si="1"/>
        <v>2.5777417612101567</v>
      </c>
      <c r="P37" s="9"/>
    </row>
    <row r="38" spans="1:16">
      <c r="A38" s="12"/>
      <c r="B38" s="24">
        <v>343.9</v>
      </c>
      <c r="C38" s="19" t="s">
        <v>44</v>
      </c>
      <c r="D38" s="47">
        <v>7876</v>
      </c>
      <c r="E38" s="47">
        <v>0</v>
      </c>
      <c r="F38" s="47">
        <v>0</v>
      </c>
      <c r="G38" s="47">
        <v>0</v>
      </c>
      <c r="H38" s="47">
        <v>0</v>
      </c>
      <c r="I38" s="47">
        <v>1262088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1269964</v>
      </c>
      <c r="O38" s="48">
        <f t="shared" si="1"/>
        <v>68.60961642355484</v>
      </c>
      <c r="P38" s="9"/>
    </row>
    <row r="39" spans="1:16">
      <c r="A39" s="12"/>
      <c r="B39" s="24">
        <v>347.3</v>
      </c>
      <c r="C39" s="19" t="s">
        <v>116</v>
      </c>
      <c r="D39" s="47">
        <v>2419538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2419538</v>
      </c>
      <c r="O39" s="48">
        <f t="shared" si="1"/>
        <v>130.71518098325231</v>
      </c>
      <c r="P39" s="9"/>
    </row>
    <row r="40" spans="1:16">
      <c r="A40" s="12"/>
      <c r="B40" s="24">
        <v>349</v>
      </c>
      <c r="C40" s="19" t="s">
        <v>1</v>
      </c>
      <c r="D40" s="47">
        <v>82115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82115</v>
      </c>
      <c r="O40" s="48">
        <f t="shared" si="1"/>
        <v>4.4362506753106432</v>
      </c>
      <c r="P40" s="9"/>
    </row>
    <row r="41" spans="1:16" ht="15.75">
      <c r="A41" s="28" t="s">
        <v>39</v>
      </c>
      <c r="B41" s="29"/>
      <c r="C41" s="30"/>
      <c r="D41" s="31">
        <f t="shared" ref="D41:M41" si="9">SUM(D42:D43)</f>
        <v>1591044</v>
      </c>
      <c r="E41" s="31">
        <f t="shared" si="9"/>
        <v>80820</v>
      </c>
      <c r="F41" s="31">
        <f t="shared" si="9"/>
        <v>0</v>
      </c>
      <c r="G41" s="31">
        <f t="shared" si="9"/>
        <v>0</v>
      </c>
      <c r="H41" s="31">
        <f t="shared" si="9"/>
        <v>0</v>
      </c>
      <c r="I41" s="31">
        <f t="shared" si="9"/>
        <v>0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si="7"/>
        <v>1671864</v>
      </c>
      <c r="O41" s="44">
        <f t="shared" si="1"/>
        <v>90.322204213938406</v>
      </c>
      <c r="P41" s="10"/>
    </row>
    <row r="42" spans="1:16">
      <c r="A42" s="13"/>
      <c r="B42" s="38">
        <v>351.5</v>
      </c>
      <c r="C42" s="20" t="s">
        <v>48</v>
      </c>
      <c r="D42" s="47">
        <v>1169322</v>
      </c>
      <c r="E42" s="47">
        <v>80820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1250142</v>
      </c>
      <c r="O42" s="48">
        <f t="shared" si="1"/>
        <v>67.538735818476496</v>
      </c>
      <c r="P42" s="9"/>
    </row>
    <row r="43" spans="1:16">
      <c r="A43" s="13"/>
      <c r="B43" s="38">
        <v>354</v>
      </c>
      <c r="C43" s="20" t="s">
        <v>49</v>
      </c>
      <c r="D43" s="47">
        <v>421722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421722</v>
      </c>
      <c r="O43" s="48">
        <f t="shared" si="1"/>
        <v>22.783468395461913</v>
      </c>
      <c r="P43" s="9"/>
    </row>
    <row r="44" spans="1:16" ht="15.75">
      <c r="A44" s="28" t="s">
        <v>4</v>
      </c>
      <c r="B44" s="29"/>
      <c r="C44" s="30"/>
      <c r="D44" s="31">
        <f t="shared" ref="D44:M44" si="10">SUM(D45:D48)</f>
        <v>386484</v>
      </c>
      <c r="E44" s="31">
        <f t="shared" si="10"/>
        <v>53547</v>
      </c>
      <c r="F44" s="31">
        <f t="shared" si="10"/>
        <v>0</v>
      </c>
      <c r="G44" s="31">
        <f t="shared" si="10"/>
        <v>23403</v>
      </c>
      <c r="H44" s="31">
        <f t="shared" si="10"/>
        <v>0</v>
      </c>
      <c r="I44" s="31">
        <f t="shared" si="10"/>
        <v>35640</v>
      </c>
      <c r="J44" s="31">
        <f t="shared" si="10"/>
        <v>0</v>
      </c>
      <c r="K44" s="31">
        <f t="shared" si="10"/>
        <v>0</v>
      </c>
      <c r="L44" s="31">
        <f t="shared" si="10"/>
        <v>0</v>
      </c>
      <c r="M44" s="31">
        <f t="shared" si="10"/>
        <v>0</v>
      </c>
      <c r="N44" s="31">
        <f t="shared" si="7"/>
        <v>499074</v>
      </c>
      <c r="O44" s="44">
        <f t="shared" si="1"/>
        <v>26.962398703403565</v>
      </c>
      <c r="P44" s="10"/>
    </row>
    <row r="45" spans="1:16">
      <c r="A45" s="12"/>
      <c r="B45" s="24">
        <v>361.1</v>
      </c>
      <c r="C45" s="19" t="s">
        <v>50</v>
      </c>
      <c r="D45" s="47">
        <v>189544</v>
      </c>
      <c r="E45" s="47">
        <v>52047</v>
      </c>
      <c r="F45" s="47">
        <v>0</v>
      </c>
      <c r="G45" s="47">
        <v>23403</v>
      </c>
      <c r="H45" s="47">
        <v>0</v>
      </c>
      <c r="I45" s="47">
        <v>35600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300594</v>
      </c>
      <c r="O45" s="48">
        <f t="shared" si="1"/>
        <v>16.239546191247975</v>
      </c>
      <c r="P45" s="9"/>
    </row>
    <row r="46" spans="1:16">
      <c r="A46" s="12"/>
      <c r="B46" s="24">
        <v>364</v>
      </c>
      <c r="C46" s="19" t="s">
        <v>96</v>
      </c>
      <c r="D46" s="47">
        <v>393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393</v>
      </c>
      <c r="O46" s="48">
        <f t="shared" si="1"/>
        <v>2.1231766612641815E-2</v>
      </c>
      <c r="P46" s="9"/>
    </row>
    <row r="47" spans="1:16">
      <c r="A47" s="12"/>
      <c r="B47" s="24">
        <v>366</v>
      </c>
      <c r="C47" s="19" t="s">
        <v>53</v>
      </c>
      <c r="D47" s="47">
        <v>36096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36096</v>
      </c>
      <c r="O47" s="48">
        <f t="shared" si="1"/>
        <v>1.9500810372771475</v>
      </c>
      <c r="P47" s="9"/>
    </row>
    <row r="48" spans="1:16">
      <c r="A48" s="12"/>
      <c r="B48" s="24">
        <v>369.9</v>
      </c>
      <c r="C48" s="19" t="s">
        <v>54</v>
      </c>
      <c r="D48" s="47">
        <v>160451</v>
      </c>
      <c r="E48" s="47">
        <v>1500</v>
      </c>
      <c r="F48" s="47">
        <v>0</v>
      </c>
      <c r="G48" s="47">
        <v>0</v>
      </c>
      <c r="H48" s="47">
        <v>0</v>
      </c>
      <c r="I48" s="47">
        <v>40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161991</v>
      </c>
      <c r="O48" s="48">
        <f t="shared" si="1"/>
        <v>8.7515397082658026</v>
      </c>
      <c r="P48" s="9"/>
    </row>
    <row r="49" spans="1:119" ht="15.75">
      <c r="A49" s="28" t="s">
        <v>40</v>
      </c>
      <c r="B49" s="29"/>
      <c r="C49" s="30"/>
      <c r="D49" s="31">
        <f t="shared" ref="D49:M49" si="11">SUM(D50:D51)</f>
        <v>15000</v>
      </c>
      <c r="E49" s="31">
        <f t="shared" si="11"/>
        <v>1000</v>
      </c>
      <c r="F49" s="31">
        <f t="shared" si="11"/>
        <v>1576351</v>
      </c>
      <c r="G49" s="31">
        <f t="shared" si="11"/>
        <v>3425205</v>
      </c>
      <c r="H49" s="31">
        <f t="shared" si="11"/>
        <v>0</v>
      </c>
      <c r="I49" s="31">
        <f t="shared" si="11"/>
        <v>0</v>
      </c>
      <c r="J49" s="31">
        <f t="shared" si="11"/>
        <v>0</v>
      </c>
      <c r="K49" s="31">
        <f t="shared" si="11"/>
        <v>0</v>
      </c>
      <c r="L49" s="31">
        <f t="shared" si="11"/>
        <v>0</v>
      </c>
      <c r="M49" s="31">
        <f t="shared" si="11"/>
        <v>0</v>
      </c>
      <c r="N49" s="31">
        <f t="shared" si="7"/>
        <v>5017556</v>
      </c>
      <c r="O49" s="44">
        <f t="shared" si="1"/>
        <v>271.07271745002703</v>
      </c>
      <c r="P49" s="9"/>
    </row>
    <row r="50" spans="1:119">
      <c r="A50" s="12"/>
      <c r="B50" s="24">
        <v>381</v>
      </c>
      <c r="C50" s="19" t="s">
        <v>55</v>
      </c>
      <c r="D50" s="47">
        <v>15000</v>
      </c>
      <c r="E50" s="47">
        <v>1000</v>
      </c>
      <c r="F50" s="47">
        <v>1576351</v>
      </c>
      <c r="G50" s="47">
        <v>808105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2400456</v>
      </c>
      <c r="O50" s="48">
        <f t="shared" si="1"/>
        <v>129.68427876823338</v>
      </c>
      <c r="P50" s="9"/>
    </row>
    <row r="51" spans="1:119" ht="15.75" thickBot="1">
      <c r="A51" s="12"/>
      <c r="B51" s="24">
        <v>384</v>
      </c>
      <c r="C51" s="19" t="s">
        <v>72</v>
      </c>
      <c r="D51" s="47">
        <v>0</v>
      </c>
      <c r="E51" s="47">
        <v>0</v>
      </c>
      <c r="F51" s="47">
        <v>0</v>
      </c>
      <c r="G51" s="47">
        <v>2617100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2617100</v>
      </c>
      <c r="O51" s="48">
        <f t="shared" si="1"/>
        <v>141.38843868179362</v>
      </c>
      <c r="P51" s="9"/>
    </row>
    <row r="52" spans="1:119" ht="16.5" thickBot="1">
      <c r="A52" s="14" t="s">
        <v>46</v>
      </c>
      <c r="B52" s="22"/>
      <c r="C52" s="21"/>
      <c r="D52" s="15">
        <f t="shared" ref="D52:M52" si="12">SUM(D5,D13,D24,D35,D41,D44,D49)</f>
        <v>25565669</v>
      </c>
      <c r="E52" s="15">
        <f t="shared" si="12"/>
        <v>1614495</v>
      </c>
      <c r="F52" s="15">
        <f t="shared" si="12"/>
        <v>1576351</v>
      </c>
      <c r="G52" s="15">
        <f t="shared" si="12"/>
        <v>3483266</v>
      </c>
      <c r="H52" s="15">
        <f t="shared" si="12"/>
        <v>0</v>
      </c>
      <c r="I52" s="15">
        <f t="shared" si="12"/>
        <v>1368403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7"/>
        <v>33608184</v>
      </c>
      <c r="O52" s="37">
        <f t="shared" si="1"/>
        <v>1815.6771474878444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6"/>
    </row>
    <row r="54" spans="1:119">
      <c r="A54" s="39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49" t="s">
        <v>117</v>
      </c>
      <c r="M54" s="49"/>
      <c r="N54" s="49"/>
      <c r="O54" s="42">
        <v>18510</v>
      </c>
    </row>
    <row r="55" spans="1:119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</row>
    <row r="56" spans="1:119" ht="15.75" customHeight="1" thickBot="1">
      <c r="A56" s="53" t="s">
        <v>69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5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13577025</v>
      </c>
      <c r="E5" s="26">
        <f t="shared" si="0"/>
        <v>483723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14060748</v>
      </c>
      <c r="O5" s="32">
        <f t="shared" ref="O5:O48" si="1">(N5/O$50)</f>
        <v>760.45148729042728</v>
      </c>
      <c r="P5" s="6"/>
    </row>
    <row r="6" spans="1:133">
      <c r="A6" s="12"/>
      <c r="B6" s="24">
        <v>311</v>
      </c>
      <c r="C6" s="19" t="s">
        <v>3</v>
      </c>
      <c r="D6" s="47">
        <v>10230554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10230554</v>
      </c>
      <c r="O6" s="48">
        <f t="shared" si="1"/>
        <v>553.30200108166582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483723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483723</v>
      </c>
      <c r="O7" s="48">
        <f t="shared" si="1"/>
        <v>26.161330448891292</v>
      </c>
      <c r="P7" s="9"/>
    </row>
    <row r="8" spans="1:133">
      <c r="A8" s="12"/>
      <c r="B8" s="24">
        <v>314.10000000000002</v>
      </c>
      <c r="C8" s="19" t="s">
        <v>12</v>
      </c>
      <c r="D8" s="47">
        <v>2029744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2029744</v>
      </c>
      <c r="O8" s="48">
        <f t="shared" si="1"/>
        <v>109.77522985397512</v>
      </c>
      <c r="P8" s="9"/>
    </row>
    <row r="9" spans="1:133">
      <c r="A9" s="12"/>
      <c r="B9" s="24">
        <v>314.3</v>
      </c>
      <c r="C9" s="19" t="s">
        <v>13</v>
      </c>
      <c r="D9" s="47">
        <v>251050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251050</v>
      </c>
      <c r="O9" s="48">
        <f t="shared" si="1"/>
        <v>13.577609518658734</v>
      </c>
      <c r="P9" s="9"/>
    </row>
    <row r="10" spans="1:133">
      <c r="A10" s="12"/>
      <c r="B10" s="24">
        <v>314.39999999999998</v>
      </c>
      <c r="C10" s="19" t="s">
        <v>14</v>
      </c>
      <c r="D10" s="47">
        <v>70101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70101</v>
      </c>
      <c r="O10" s="48">
        <f t="shared" si="1"/>
        <v>3.7912925905895078</v>
      </c>
      <c r="P10" s="9"/>
    </row>
    <row r="11" spans="1:133">
      <c r="A11" s="12"/>
      <c r="B11" s="24">
        <v>315</v>
      </c>
      <c r="C11" s="19" t="s">
        <v>88</v>
      </c>
      <c r="D11" s="47">
        <v>869223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869223</v>
      </c>
      <c r="O11" s="48">
        <f t="shared" si="1"/>
        <v>47.010438074634941</v>
      </c>
      <c r="P11" s="9"/>
    </row>
    <row r="12" spans="1:133">
      <c r="A12" s="12"/>
      <c r="B12" s="24">
        <v>316</v>
      </c>
      <c r="C12" s="19" t="s">
        <v>89</v>
      </c>
      <c r="D12" s="47">
        <v>126353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126353</v>
      </c>
      <c r="O12" s="48">
        <f t="shared" si="1"/>
        <v>6.8335857220118985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SUM(D14:D23)</f>
        <v>3538337</v>
      </c>
      <c r="E13" s="31">
        <f t="shared" si="3"/>
        <v>0</v>
      </c>
      <c r="F13" s="31">
        <f t="shared" si="3"/>
        <v>0</v>
      </c>
      <c r="G13" s="31">
        <f t="shared" si="3"/>
        <v>5567</v>
      </c>
      <c r="H13" s="31">
        <f t="shared" si="3"/>
        <v>0</v>
      </c>
      <c r="I13" s="31">
        <f t="shared" si="3"/>
        <v>890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3544794</v>
      </c>
      <c r="O13" s="44">
        <f t="shared" si="1"/>
        <v>191.7141157382369</v>
      </c>
      <c r="P13" s="10"/>
    </row>
    <row r="14" spans="1:133">
      <c r="A14" s="12"/>
      <c r="B14" s="24">
        <v>322</v>
      </c>
      <c r="C14" s="19" t="s">
        <v>0</v>
      </c>
      <c r="D14" s="47">
        <v>2192841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2192841</v>
      </c>
      <c r="O14" s="48">
        <f t="shared" si="1"/>
        <v>118.59605191995674</v>
      </c>
      <c r="P14" s="9"/>
    </row>
    <row r="15" spans="1:133">
      <c r="A15" s="12"/>
      <c r="B15" s="24">
        <v>323.10000000000002</v>
      </c>
      <c r="C15" s="19" t="s">
        <v>18</v>
      </c>
      <c r="D15" s="47">
        <v>849620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849620</v>
      </c>
      <c r="O15" s="48">
        <f t="shared" si="1"/>
        <v>45.950243374797189</v>
      </c>
      <c r="P15" s="9"/>
    </row>
    <row r="16" spans="1:133">
      <c r="A16" s="12"/>
      <c r="B16" s="24">
        <v>323.39999999999998</v>
      </c>
      <c r="C16" s="19" t="s">
        <v>19</v>
      </c>
      <c r="D16" s="47">
        <v>3586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3586</v>
      </c>
      <c r="O16" s="48">
        <f t="shared" si="1"/>
        <v>0.19394267171444024</v>
      </c>
      <c r="P16" s="9"/>
    </row>
    <row r="17" spans="1:16">
      <c r="A17" s="12"/>
      <c r="B17" s="24">
        <v>323.7</v>
      </c>
      <c r="C17" s="19" t="s">
        <v>20</v>
      </c>
      <c r="D17" s="47">
        <v>124572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124572</v>
      </c>
      <c r="O17" s="48">
        <f t="shared" si="1"/>
        <v>6.7372633856138453</v>
      </c>
      <c r="P17" s="9"/>
    </row>
    <row r="18" spans="1:16">
      <c r="A18" s="12"/>
      <c r="B18" s="24">
        <v>324.11</v>
      </c>
      <c r="C18" s="19" t="s">
        <v>21</v>
      </c>
      <c r="D18" s="47">
        <v>308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308</v>
      </c>
      <c r="O18" s="48">
        <f t="shared" si="1"/>
        <v>1.6657652785289346E-2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890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890</v>
      </c>
      <c r="O19" s="48">
        <f t="shared" si="1"/>
        <v>4.8134126554894539E-2</v>
      </c>
      <c r="P19" s="9"/>
    </row>
    <row r="20" spans="1:16">
      <c r="A20" s="12"/>
      <c r="B20" s="24">
        <v>324.51</v>
      </c>
      <c r="C20" s="19" t="s">
        <v>90</v>
      </c>
      <c r="D20" s="47">
        <v>0</v>
      </c>
      <c r="E20" s="47">
        <v>0</v>
      </c>
      <c r="F20" s="47">
        <v>0</v>
      </c>
      <c r="G20" s="47">
        <v>5567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5567</v>
      </c>
      <c r="O20" s="48">
        <f t="shared" si="1"/>
        <v>0.30108166576527851</v>
      </c>
      <c r="P20" s="9"/>
    </row>
    <row r="21" spans="1:16">
      <c r="A21" s="12"/>
      <c r="B21" s="24">
        <v>324.61</v>
      </c>
      <c r="C21" s="19" t="s">
        <v>22</v>
      </c>
      <c r="D21" s="47">
        <v>4285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4285</v>
      </c>
      <c r="O21" s="48">
        <f t="shared" si="1"/>
        <v>0.23174689021092482</v>
      </c>
      <c r="P21" s="9"/>
    </row>
    <row r="22" spans="1:16">
      <c r="A22" s="12"/>
      <c r="B22" s="24">
        <v>324.70999999999998</v>
      </c>
      <c r="C22" s="19" t="s">
        <v>77</v>
      </c>
      <c r="D22" s="47">
        <v>182078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182078</v>
      </c>
      <c r="O22" s="48">
        <f t="shared" si="1"/>
        <v>9.847376960519199</v>
      </c>
      <c r="P22" s="9"/>
    </row>
    <row r="23" spans="1:16">
      <c r="A23" s="12"/>
      <c r="B23" s="24">
        <v>329</v>
      </c>
      <c r="C23" s="19" t="s">
        <v>23</v>
      </c>
      <c r="D23" s="47">
        <v>181047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8" si="5">SUM(D23:M23)</f>
        <v>181047</v>
      </c>
      <c r="O23" s="48">
        <f t="shared" si="1"/>
        <v>9.7916170903190913</v>
      </c>
      <c r="P23" s="9"/>
    </row>
    <row r="24" spans="1:16" ht="15.75">
      <c r="A24" s="28" t="s">
        <v>25</v>
      </c>
      <c r="B24" s="29"/>
      <c r="C24" s="30"/>
      <c r="D24" s="31">
        <f t="shared" ref="D24:M24" si="6">SUM(D25:D31)</f>
        <v>2136369</v>
      </c>
      <c r="E24" s="31">
        <f t="shared" si="6"/>
        <v>840061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150000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43">
        <f t="shared" si="5"/>
        <v>3126430</v>
      </c>
      <c r="O24" s="44">
        <f t="shared" si="1"/>
        <v>169.08761492698756</v>
      </c>
      <c r="P24" s="10"/>
    </row>
    <row r="25" spans="1:16">
      <c r="A25" s="12"/>
      <c r="B25" s="24">
        <v>334.5</v>
      </c>
      <c r="C25" s="19" t="s">
        <v>26</v>
      </c>
      <c r="D25" s="47">
        <v>98420</v>
      </c>
      <c r="E25" s="47">
        <v>0</v>
      </c>
      <c r="F25" s="47">
        <v>0</v>
      </c>
      <c r="G25" s="47">
        <v>0</v>
      </c>
      <c r="H25" s="47">
        <v>0</v>
      </c>
      <c r="I25" s="47">
        <v>150000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248420</v>
      </c>
      <c r="O25" s="48">
        <f t="shared" si="1"/>
        <v>13.435370470524608</v>
      </c>
      <c r="P25" s="9"/>
    </row>
    <row r="26" spans="1:16">
      <c r="A26" s="12"/>
      <c r="B26" s="24">
        <v>335.12</v>
      </c>
      <c r="C26" s="19" t="s">
        <v>91</v>
      </c>
      <c r="D26" s="47">
        <v>529635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529635</v>
      </c>
      <c r="O26" s="48">
        <f t="shared" si="1"/>
        <v>28.644402379664683</v>
      </c>
      <c r="P26" s="9"/>
    </row>
    <row r="27" spans="1:16">
      <c r="A27" s="12"/>
      <c r="B27" s="24">
        <v>335.15</v>
      </c>
      <c r="C27" s="19" t="s">
        <v>92</v>
      </c>
      <c r="D27" s="47">
        <v>7999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7999</v>
      </c>
      <c r="O27" s="48">
        <f t="shared" si="1"/>
        <v>0.43261222282314765</v>
      </c>
      <c r="P27" s="9"/>
    </row>
    <row r="28" spans="1:16">
      <c r="A28" s="12"/>
      <c r="B28" s="24">
        <v>335.18</v>
      </c>
      <c r="C28" s="19" t="s">
        <v>93</v>
      </c>
      <c r="D28" s="47">
        <v>1449671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1449671</v>
      </c>
      <c r="O28" s="48">
        <f t="shared" si="1"/>
        <v>78.402974580854519</v>
      </c>
      <c r="P28" s="9"/>
    </row>
    <row r="29" spans="1:16">
      <c r="A29" s="12"/>
      <c r="B29" s="24">
        <v>337.2</v>
      </c>
      <c r="C29" s="19" t="s">
        <v>104</v>
      </c>
      <c r="D29" s="47">
        <v>0</v>
      </c>
      <c r="E29" s="47">
        <v>53249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53249</v>
      </c>
      <c r="O29" s="48">
        <f t="shared" si="1"/>
        <v>2.8798810167658195</v>
      </c>
      <c r="P29" s="9"/>
    </row>
    <row r="30" spans="1:16">
      <c r="A30" s="12"/>
      <c r="B30" s="24">
        <v>337.4</v>
      </c>
      <c r="C30" s="19" t="s">
        <v>105</v>
      </c>
      <c r="D30" s="47">
        <v>0</v>
      </c>
      <c r="E30" s="47">
        <v>786812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786812</v>
      </c>
      <c r="O30" s="48">
        <f t="shared" si="1"/>
        <v>42.553380205516497</v>
      </c>
      <c r="P30" s="9"/>
    </row>
    <row r="31" spans="1:16">
      <c r="A31" s="12"/>
      <c r="B31" s="24">
        <v>338</v>
      </c>
      <c r="C31" s="19" t="s">
        <v>33</v>
      </c>
      <c r="D31" s="47">
        <v>50644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50644</v>
      </c>
      <c r="O31" s="48">
        <f t="shared" si="1"/>
        <v>2.7389940508382908</v>
      </c>
      <c r="P31" s="9"/>
    </row>
    <row r="32" spans="1:16" ht="15.75">
      <c r="A32" s="28" t="s">
        <v>38</v>
      </c>
      <c r="B32" s="29"/>
      <c r="C32" s="30"/>
      <c r="D32" s="31">
        <f t="shared" ref="D32:M32" si="7">SUM(D33:D37)</f>
        <v>2251684</v>
      </c>
      <c r="E32" s="31">
        <f t="shared" si="7"/>
        <v>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1319085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si="5"/>
        <v>3570769</v>
      </c>
      <c r="O32" s="44">
        <f t="shared" si="1"/>
        <v>193.11892915089237</v>
      </c>
      <c r="P32" s="10"/>
    </row>
    <row r="33" spans="1:119">
      <c r="A33" s="12"/>
      <c r="B33" s="24">
        <v>341.3</v>
      </c>
      <c r="C33" s="19" t="s">
        <v>106</v>
      </c>
      <c r="D33" s="47">
        <v>196394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196394</v>
      </c>
      <c r="O33" s="48">
        <f t="shared" si="1"/>
        <v>10.621633315305571</v>
      </c>
      <c r="P33" s="9"/>
    </row>
    <row r="34" spans="1:119">
      <c r="A34" s="12"/>
      <c r="B34" s="24">
        <v>342.1</v>
      </c>
      <c r="C34" s="19" t="s">
        <v>42</v>
      </c>
      <c r="D34" s="47">
        <v>61350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61350</v>
      </c>
      <c r="O34" s="48">
        <f t="shared" si="1"/>
        <v>3.3180097349918873</v>
      </c>
      <c r="P34" s="9"/>
    </row>
    <row r="35" spans="1:119">
      <c r="A35" s="12"/>
      <c r="B35" s="24">
        <v>343.9</v>
      </c>
      <c r="C35" s="19" t="s">
        <v>44</v>
      </c>
      <c r="D35" s="47">
        <v>7875</v>
      </c>
      <c r="E35" s="47">
        <v>0</v>
      </c>
      <c r="F35" s="47">
        <v>0</v>
      </c>
      <c r="G35" s="47">
        <v>0</v>
      </c>
      <c r="H35" s="47">
        <v>0</v>
      </c>
      <c r="I35" s="47">
        <v>1319085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1326960</v>
      </c>
      <c r="O35" s="48">
        <f t="shared" si="1"/>
        <v>71.766360194699843</v>
      </c>
      <c r="P35" s="9"/>
    </row>
    <row r="36" spans="1:119">
      <c r="A36" s="12"/>
      <c r="B36" s="24">
        <v>347.2</v>
      </c>
      <c r="C36" s="19" t="s">
        <v>45</v>
      </c>
      <c r="D36" s="47">
        <v>1895276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1895276</v>
      </c>
      <c r="O36" s="48">
        <f t="shared" si="1"/>
        <v>102.50275824770146</v>
      </c>
      <c r="P36" s="9"/>
    </row>
    <row r="37" spans="1:119">
      <c r="A37" s="12"/>
      <c r="B37" s="24">
        <v>349</v>
      </c>
      <c r="C37" s="19" t="s">
        <v>1</v>
      </c>
      <c r="D37" s="47">
        <v>90789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90789</v>
      </c>
      <c r="O37" s="48">
        <f t="shared" si="1"/>
        <v>4.9101676581936182</v>
      </c>
      <c r="P37" s="9"/>
    </row>
    <row r="38" spans="1:119" ht="15.75">
      <c r="A38" s="28" t="s">
        <v>39</v>
      </c>
      <c r="B38" s="29"/>
      <c r="C38" s="30"/>
      <c r="D38" s="31">
        <f t="shared" ref="D38:M38" si="8">SUM(D39:D40)</f>
        <v>1103294</v>
      </c>
      <c r="E38" s="31">
        <f t="shared" si="8"/>
        <v>43202</v>
      </c>
      <c r="F38" s="31">
        <f t="shared" si="8"/>
        <v>0</v>
      </c>
      <c r="G38" s="31">
        <f t="shared" si="8"/>
        <v>0</v>
      </c>
      <c r="H38" s="31">
        <f t="shared" si="8"/>
        <v>0</v>
      </c>
      <c r="I38" s="31">
        <f t="shared" si="8"/>
        <v>0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 t="shared" si="5"/>
        <v>1146496</v>
      </c>
      <c r="O38" s="44">
        <f t="shared" si="1"/>
        <v>62.006273661438613</v>
      </c>
      <c r="P38" s="10"/>
    </row>
    <row r="39" spans="1:119">
      <c r="A39" s="13"/>
      <c r="B39" s="38">
        <v>351.5</v>
      </c>
      <c r="C39" s="20" t="s">
        <v>48</v>
      </c>
      <c r="D39" s="47">
        <v>847503</v>
      </c>
      <c r="E39" s="47">
        <v>43202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890705</v>
      </c>
      <c r="O39" s="48">
        <f t="shared" si="1"/>
        <v>48.172255273120605</v>
      </c>
      <c r="P39" s="9"/>
    </row>
    <row r="40" spans="1:119">
      <c r="A40" s="13"/>
      <c r="B40" s="38">
        <v>354</v>
      </c>
      <c r="C40" s="20" t="s">
        <v>49</v>
      </c>
      <c r="D40" s="47">
        <v>255791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255791</v>
      </c>
      <c r="O40" s="48">
        <f t="shared" si="1"/>
        <v>13.834018388318009</v>
      </c>
      <c r="P40" s="9"/>
    </row>
    <row r="41" spans="1:119" ht="15.75">
      <c r="A41" s="28" t="s">
        <v>4</v>
      </c>
      <c r="B41" s="29"/>
      <c r="C41" s="30"/>
      <c r="D41" s="31">
        <f t="shared" ref="D41:M41" si="9">SUM(D42:D45)</f>
        <v>845736</v>
      </c>
      <c r="E41" s="31">
        <f t="shared" si="9"/>
        <v>48615</v>
      </c>
      <c r="F41" s="31">
        <f t="shared" si="9"/>
        <v>0</v>
      </c>
      <c r="G41" s="31">
        <f t="shared" si="9"/>
        <v>27805</v>
      </c>
      <c r="H41" s="31">
        <f t="shared" si="9"/>
        <v>0</v>
      </c>
      <c r="I41" s="31">
        <f t="shared" si="9"/>
        <v>7290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si="5"/>
        <v>929446</v>
      </c>
      <c r="O41" s="44">
        <f t="shared" si="1"/>
        <v>50.267495943753381</v>
      </c>
      <c r="P41" s="10"/>
    </row>
    <row r="42" spans="1:119">
      <c r="A42" s="12"/>
      <c r="B42" s="24">
        <v>361.1</v>
      </c>
      <c r="C42" s="19" t="s">
        <v>50</v>
      </c>
      <c r="D42" s="47">
        <v>73334</v>
      </c>
      <c r="E42" s="47">
        <v>42325</v>
      </c>
      <c r="F42" s="47">
        <v>0</v>
      </c>
      <c r="G42" s="47">
        <v>27805</v>
      </c>
      <c r="H42" s="47">
        <v>0</v>
      </c>
      <c r="I42" s="47">
        <v>7290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150754</v>
      </c>
      <c r="O42" s="48">
        <f t="shared" si="1"/>
        <v>8.1532720389399671</v>
      </c>
      <c r="P42" s="9"/>
    </row>
    <row r="43" spans="1:119">
      <c r="A43" s="12"/>
      <c r="B43" s="24">
        <v>364</v>
      </c>
      <c r="C43" s="19" t="s">
        <v>96</v>
      </c>
      <c r="D43" s="47">
        <v>2025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2025</v>
      </c>
      <c r="O43" s="48">
        <f t="shared" si="1"/>
        <v>0.10951865873445106</v>
      </c>
      <c r="P43" s="9"/>
    </row>
    <row r="44" spans="1:119">
      <c r="A44" s="12"/>
      <c r="B44" s="24">
        <v>366</v>
      </c>
      <c r="C44" s="19" t="s">
        <v>53</v>
      </c>
      <c r="D44" s="47">
        <v>5700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5700</v>
      </c>
      <c r="O44" s="48">
        <f t="shared" si="1"/>
        <v>0.30827474310438074</v>
      </c>
      <c r="P44" s="9"/>
    </row>
    <row r="45" spans="1:119">
      <c r="A45" s="12"/>
      <c r="B45" s="24">
        <v>369.9</v>
      </c>
      <c r="C45" s="19" t="s">
        <v>54</v>
      </c>
      <c r="D45" s="47">
        <v>764677</v>
      </c>
      <c r="E45" s="47">
        <v>6290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770967</v>
      </c>
      <c r="O45" s="48">
        <f t="shared" si="1"/>
        <v>41.696430502974579</v>
      </c>
      <c r="P45" s="9"/>
    </row>
    <row r="46" spans="1:119" ht="15.75">
      <c r="A46" s="28" t="s">
        <v>40</v>
      </c>
      <c r="B46" s="29"/>
      <c r="C46" s="30"/>
      <c r="D46" s="31">
        <f t="shared" ref="D46:M46" si="10">SUM(D47:D47)</f>
        <v>0</v>
      </c>
      <c r="E46" s="31">
        <f t="shared" si="10"/>
        <v>30300</v>
      </c>
      <c r="F46" s="31">
        <f t="shared" si="10"/>
        <v>1375530</v>
      </c>
      <c r="G46" s="31">
        <f t="shared" si="10"/>
        <v>620000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si="5"/>
        <v>2025830</v>
      </c>
      <c r="O46" s="44">
        <f t="shared" si="1"/>
        <v>109.56354786371011</v>
      </c>
      <c r="P46" s="9"/>
    </row>
    <row r="47" spans="1:119" ht="15.75" thickBot="1">
      <c r="A47" s="12"/>
      <c r="B47" s="24">
        <v>381</v>
      </c>
      <c r="C47" s="19" t="s">
        <v>55</v>
      </c>
      <c r="D47" s="47">
        <v>0</v>
      </c>
      <c r="E47" s="47">
        <v>30300</v>
      </c>
      <c r="F47" s="47">
        <v>1375530</v>
      </c>
      <c r="G47" s="47">
        <v>620000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2025830</v>
      </c>
      <c r="O47" s="48">
        <f t="shared" si="1"/>
        <v>109.56354786371011</v>
      </c>
      <c r="P47" s="9"/>
    </row>
    <row r="48" spans="1:119" ht="16.5" thickBot="1">
      <c r="A48" s="14" t="s">
        <v>46</v>
      </c>
      <c r="B48" s="22"/>
      <c r="C48" s="21"/>
      <c r="D48" s="15">
        <f t="shared" ref="D48:M48" si="11">SUM(D5,D13,D24,D32,D38,D41,D46)</f>
        <v>23452445</v>
      </c>
      <c r="E48" s="15">
        <f t="shared" si="11"/>
        <v>1445901</v>
      </c>
      <c r="F48" s="15">
        <f t="shared" si="11"/>
        <v>1375530</v>
      </c>
      <c r="G48" s="15">
        <f t="shared" si="11"/>
        <v>653372</v>
      </c>
      <c r="H48" s="15">
        <f t="shared" si="11"/>
        <v>0</v>
      </c>
      <c r="I48" s="15">
        <f t="shared" si="11"/>
        <v>1477265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5"/>
        <v>28404513</v>
      </c>
      <c r="O48" s="37">
        <f t="shared" si="1"/>
        <v>1536.2094645754462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6"/>
    </row>
    <row r="50" spans="1:15">
      <c r="A50" s="39"/>
      <c r="B50" s="40"/>
      <c r="C50" s="40"/>
      <c r="D50" s="41"/>
      <c r="E50" s="41"/>
      <c r="F50" s="41"/>
      <c r="G50" s="41"/>
      <c r="H50" s="41"/>
      <c r="I50" s="41"/>
      <c r="J50" s="41"/>
      <c r="K50" s="41"/>
      <c r="L50" s="49" t="s">
        <v>111</v>
      </c>
      <c r="M50" s="49"/>
      <c r="N50" s="49"/>
      <c r="O50" s="42">
        <v>18490</v>
      </c>
    </row>
    <row r="51" spans="1:15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2"/>
    </row>
    <row r="52" spans="1:15" ht="15.75" customHeight="1" thickBot="1">
      <c r="A52" s="53" t="s">
        <v>69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12877541</v>
      </c>
      <c r="E5" s="26">
        <f t="shared" si="0"/>
        <v>494338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13371879</v>
      </c>
      <c r="O5" s="32">
        <f t="shared" ref="O5:O47" si="1">(N5/O$49)</f>
        <v>724.09590079601446</v>
      </c>
      <c r="P5" s="6"/>
    </row>
    <row r="6" spans="1:133">
      <c r="A6" s="12"/>
      <c r="B6" s="24">
        <v>311</v>
      </c>
      <c r="C6" s="19" t="s">
        <v>3</v>
      </c>
      <c r="D6" s="47">
        <v>9628691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9628691</v>
      </c>
      <c r="O6" s="48">
        <f t="shared" si="1"/>
        <v>521.39984837818815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494338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494338</v>
      </c>
      <c r="O7" s="48">
        <f t="shared" si="1"/>
        <v>26.768722586234905</v>
      </c>
      <c r="P7" s="9"/>
    </row>
    <row r="8" spans="1:133">
      <c r="A8" s="12"/>
      <c r="B8" s="24">
        <v>314.10000000000002</v>
      </c>
      <c r="C8" s="19" t="s">
        <v>12</v>
      </c>
      <c r="D8" s="47">
        <v>2034871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2034871</v>
      </c>
      <c r="O8" s="48">
        <f t="shared" si="1"/>
        <v>110.18958141549791</v>
      </c>
      <c r="P8" s="9"/>
    </row>
    <row r="9" spans="1:133">
      <c r="A9" s="12"/>
      <c r="B9" s="24">
        <v>314.3</v>
      </c>
      <c r="C9" s="19" t="s">
        <v>13</v>
      </c>
      <c r="D9" s="47">
        <v>237519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237519</v>
      </c>
      <c r="O9" s="48">
        <f t="shared" si="1"/>
        <v>12.861807548600206</v>
      </c>
      <c r="P9" s="9"/>
    </row>
    <row r="10" spans="1:133">
      <c r="A10" s="12"/>
      <c r="B10" s="24">
        <v>314.39999999999998</v>
      </c>
      <c r="C10" s="19" t="s">
        <v>14</v>
      </c>
      <c r="D10" s="47">
        <v>69521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69521</v>
      </c>
      <c r="O10" s="48">
        <f t="shared" si="1"/>
        <v>3.7646071370552878</v>
      </c>
      <c r="P10" s="9"/>
    </row>
    <row r="11" spans="1:133">
      <c r="A11" s="12"/>
      <c r="B11" s="24">
        <v>315</v>
      </c>
      <c r="C11" s="19" t="s">
        <v>88</v>
      </c>
      <c r="D11" s="47">
        <v>776393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776393</v>
      </c>
      <c r="O11" s="48">
        <f t="shared" si="1"/>
        <v>42.04218335409108</v>
      </c>
      <c r="P11" s="9"/>
    </row>
    <row r="12" spans="1:133">
      <c r="A12" s="12"/>
      <c r="B12" s="24">
        <v>316</v>
      </c>
      <c r="C12" s="19" t="s">
        <v>89</v>
      </c>
      <c r="D12" s="47">
        <v>130546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130546</v>
      </c>
      <c r="O12" s="48">
        <f t="shared" si="1"/>
        <v>7.0691503763469976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SUM(D14:D23)</f>
        <v>3416090</v>
      </c>
      <c r="E13" s="31">
        <f t="shared" si="3"/>
        <v>0</v>
      </c>
      <c r="F13" s="31">
        <f t="shared" si="3"/>
        <v>0</v>
      </c>
      <c r="G13" s="31">
        <f t="shared" si="3"/>
        <v>20377</v>
      </c>
      <c r="H13" s="31">
        <f t="shared" si="3"/>
        <v>0</v>
      </c>
      <c r="I13" s="31">
        <f t="shared" si="3"/>
        <v>3697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3440164</v>
      </c>
      <c r="O13" s="44">
        <f t="shared" si="1"/>
        <v>186.28710673092544</v>
      </c>
      <c r="P13" s="10"/>
    </row>
    <row r="14" spans="1:133">
      <c r="A14" s="12"/>
      <c r="B14" s="24">
        <v>322</v>
      </c>
      <c r="C14" s="19" t="s">
        <v>0</v>
      </c>
      <c r="D14" s="47">
        <v>2294264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2294264</v>
      </c>
      <c r="O14" s="48">
        <f t="shared" si="1"/>
        <v>124.23588021876861</v>
      </c>
      <c r="P14" s="9"/>
    </row>
    <row r="15" spans="1:133">
      <c r="A15" s="12"/>
      <c r="B15" s="24">
        <v>323.10000000000002</v>
      </c>
      <c r="C15" s="19" t="s">
        <v>18</v>
      </c>
      <c r="D15" s="47">
        <v>631386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631386</v>
      </c>
      <c r="O15" s="48">
        <f t="shared" si="1"/>
        <v>34.189960470027614</v>
      </c>
      <c r="P15" s="9"/>
    </row>
    <row r="16" spans="1:133">
      <c r="A16" s="12"/>
      <c r="B16" s="24">
        <v>323.39999999999998</v>
      </c>
      <c r="C16" s="19" t="s">
        <v>19</v>
      </c>
      <c r="D16" s="47">
        <v>16379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16379</v>
      </c>
      <c r="O16" s="48">
        <f t="shared" si="1"/>
        <v>0.88693344885471381</v>
      </c>
      <c r="P16" s="9"/>
    </row>
    <row r="17" spans="1:16">
      <c r="A17" s="12"/>
      <c r="B17" s="24">
        <v>323.7</v>
      </c>
      <c r="C17" s="19" t="s">
        <v>20</v>
      </c>
      <c r="D17" s="47">
        <v>124240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124240</v>
      </c>
      <c r="O17" s="48">
        <f t="shared" si="1"/>
        <v>6.7276763957329289</v>
      </c>
      <c r="P17" s="9"/>
    </row>
    <row r="18" spans="1:16">
      <c r="A18" s="12"/>
      <c r="B18" s="24">
        <v>324.11</v>
      </c>
      <c r="C18" s="19" t="s">
        <v>21</v>
      </c>
      <c r="D18" s="47">
        <v>1869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1869</v>
      </c>
      <c r="O18" s="48">
        <f t="shared" si="1"/>
        <v>0.10120755943033519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3697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3697</v>
      </c>
      <c r="O19" s="48">
        <f t="shared" si="1"/>
        <v>0.20019494232956084</v>
      </c>
      <c r="P19" s="9"/>
    </row>
    <row r="20" spans="1:16">
      <c r="A20" s="12"/>
      <c r="B20" s="24">
        <v>324.51</v>
      </c>
      <c r="C20" s="19" t="s">
        <v>90</v>
      </c>
      <c r="D20" s="47">
        <v>0</v>
      </c>
      <c r="E20" s="47">
        <v>0</v>
      </c>
      <c r="F20" s="47">
        <v>0</v>
      </c>
      <c r="G20" s="47">
        <v>20377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20377</v>
      </c>
      <c r="O20" s="48">
        <f t="shared" si="1"/>
        <v>1.1034277359614448</v>
      </c>
      <c r="P20" s="9"/>
    </row>
    <row r="21" spans="1:16">
      <c r="A21" s="12"/>
      <c r="B21" s="24">
        <v>324.61</v>
      </c>
      <c r="C21" s="19" t="s">
        <v>22</v>
      </c>
      <c r="D21" s="47">
        <v>19959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19959</v>
      </c>
      <c r="O21" s="48">
        <f t="shared" si="1"/>
        <v>1.0807927654735474</v>
      </c>
      <c r="P21" s="9"/>
    </row>
    <row r="22" spans="1:16">
      <c r="A22" s="12"/>
      <c r="B22" s="24">
        <v>324.70999999999998</v>
      </c>
      <c r="C22" s="19" t="s">
        <v>77</v>
      </c>
      <c r="D22" s="47">
        <v>164320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164320</v>
      </c>
      <c r="O22" s="48">
        <f t="shared" si="1"/>
        <v>8.8980343315102619</v>
      </c>
      <c r="P22" s="9"/>
    </row>
    <row r="23" spans="1:16">
      <c r="A23" s="12"/>
      <c r="B23" s="24">
        <v>329</v>
      </c>
      <c r="C23" s="19" t="s">
        <v>23</v>
      </c>
      <c r="D23" s="47">
        <v>163673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7" si="5">SUM(D23:M23)</f>
        <v>163673</v>
      </c>
      <c r="O23" s="48">
        <f t="shared" si="1"/>
        <v>8.8629988628364114</v>
      </c>
      <c r="P23" s="9"/>
    </row>
    <row r="24" spans="1:16" ht="15.75">
      <c r="A24" s="28" t="s">
        <v>25</v>
      </c>
      <c r="B24" s="29"/>
      <c r="C24" s="30"/>
      <c r="D24" s="31">
        <f t="shared" ref="D24:M24" si="6">SUM(D25:D31)</f>
        <v>2120468</v>
      </c>
      <c r="E24" s="31">
        <f t="shared" si="6"/>
        <v>894041</v>
      </c>
      <c r="F24" s="31">
        <f t="shared" si="6"/>
        <v>0</v>
      </c>
      <c r="G24" s="31">
        <f t="shared" si="6"/>
        <v>500000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43">
        <f t="shared" si="5"/>
        <v>3514509</v>
      </c>
      <c r="O24" s="44">
        <f t="shared" si="1"/>
        <v>190.31293658959225</v>
      </c>
      <c r="P24" s="10"/>
    </row>
    <row r="25" spans="1:16">
      <c r="A25" s="12"/>
      <c r="B25" s="24">
        <v>334.5</v>
      </c>
      <c r="C25" s="19" t="s">
        <v>26</v>
      </c>
      <c r="D25" s="47">
        <v>110985</v>
      </c>
      <c r="E25" s="47">
        <v>0</v>
      </c>
      <c r="F25" s="47">
        <v>0</v>
      </c>
      <c r="G25" s="47">
        <v>500000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610985</v>
      </c>
      <c r="O25" s="48">
        <f t="shared" si="1"/>
        <v>33.085233118535768</v>
      </c>
      <c r="P25" s="9"/>
    </row>
    <row r="26" spans="1:16">
      <c r="A26" s="12"/>
      <c r="B26" s="24">
        <v>335.12</v>
      </c>
      <c r="C26" s="19" t="s">
        <v>91</v>
      </c>
      <c r="D26" s="47">
        <v>518506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518506</v>
      </c>
      <c r="O26" s="48">
        <f t="shared" si="1"/>
        <v>28.077435425353332</v>
      </c>
      <c r="P26" s="9"/>
    </row>
    <row r="27" spans="1:16">
      <c r="A27" s="12"/>
      <c r="B27" s="24">
        <v>335.15</v>
      </c>
      <c r="C27" s="19" t="s">
        <v>92</v>
      </c>
      <c r="D27" s="47">
        <v>6188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6188</v>
      </c>
      <c r="O27" s="48">
        <f t="shared" si="1"/>
        <v>0.33508420425624086</v>
      </c>
      <c r="P27" s="9"/>
    </row>
    <row r="28" spans="1:16">
      <c r="A28" s="12"/>
      <c r="B28" s="24">
        <v>335.18</v>
      </c>
      <c r="C28" s="19" t="s">
        <v>93</v>
      </c>
      <c r="D28" s="47">
        <v>1408318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1408318</v>
      </c>
      <c r="O28" s="48">
        <f t="shared" si="1"/>
        <v>76.261331022905722</v>
      </c>
      <c r="P28" s="9"/>
    </row>
    <row r="29" spans="1:16">
      <c r="A29" s="12"/>
      <c r="B29" s="24">
        <v>337.2</v>
      </c>
      <c r="C29" s="19" t="s">
        <v>104</v>
      </c>
      <c r="D29" s="47">
        <v>0</v>
      </c>
      <c r="E29" s="47">
        <v>47596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47596</v>
      </c>
      <c r="O29" s="48">
        <f t="shared" si="1"/>
        <v>2.5773541993826825</v>
      </c>
      <c r="P29" s="9"/>
    </row>
    <row r="30" spans="1:16">
      <c r="A30" s="12"/>
      <c r="B30" s="24">
        <v>337.4</v>
      </c>
      <c r="C30" s="19" t="s">
        <v>105</v>
      </c>
      <c r="D30" s="47">
        <v>0</v>
      </c>
      <c r="E30" s="47">
        <v>846445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846445</v>
      </c>
      <c r="O30" s="48">
        <f t="shared" si="1"/>
        <v>45.835544484756596</v>
      </c>
      <c r="P30" s="9"/>
    </row>
    <row r="31" spans="1:16">
      <c r="A31" s="12"/>
      <c r="B31" s="24">
        <v>338</v>
      </c>
      <c r="C31" s="19" t="s">
        <v>33</v>
      </c>
      <c r="D31" s="47">
        <v>76471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76471</v>
      </c>
      <c r="O31" s="48">
        <f t="shared" si="1"/>
        <v>4.1409541344019063</v>
      </c>
      <c r="P31" s="9"/>
    </row>
    <row r="32" spans="1:16" ht="15.75">
      <c r="A32" s="28" t="s">
        <v>38</v>
      </c>
      <c r="B32" s="29"/>
      <c r="C32" s="30"/>
      <c r="D32" s="31">
        <f t="shared" ref="D32:M32" si="7">SUM(D33:D37)</f>
        <v>1980519</v>
      </c>
      <c r="E32" s="31">
        <f t="shared" si="7"/>
        <v>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1253686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si="5"/>
        <v>3234205</v>
      </c>
      <c r="O32" s="44">
        <f t="shared" si="1"/>
        <v>175.13429360480859</v>
      </c>
      <c r="P32" s="10"/>
    </row>
    <row r="33" spans="1:119">
      <c r="A33" s="12"/>
      <c r="B33" s="24">
        <v>341.3</v>
      </c>
      <c r="C33" s="19" t="s">
        <v>106</v>
      </c>
      <c r="D33" s="47">
        <v>114866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114866</v>
      </c>
      <c r="O33" s="48">
        <f t="shared" si="1"/>
        <v>6.2200682298153467</v>
      </c>
      <c r="P33" s="9"/>
    </row>
    <row r="34" spans="1:119">
      <c r="A34" s="12"/>
      <c r="B34" s="24">
        <v>342.1</v>
      </c>
      <c r="C34" s="19" t="s">
        <v>42</v>
      </c>
      <c r="D34" s="47">
        <v>86170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86170</v>
      </c>
      <c r="O34" s="48">
        <f t="shared" si="1"/>
        <v>4.6661612606270646</v>
      </c>
      <c r="P34" s="9"/>
    </row>
    <row r="35" spans="1:119">
      <c r="A35" s="12"/>
      <c r="B35" s="24">
        <v>343.9</v>
      </c>
      <c r="C35" s="19" t="s">
        <v>44</v>
      </c>
      <c r="D35" s="47">
        <v>7872</v>
      </c>
      <c r="E35" s="47">
        <v>0</v>
      </c>
      <c r="F35" s="47">
        <v>0</v>
      </c>
      <c r="G35" s="47">
        <v>0</v>
      </c>
      <c r="H35" s="47">
        <v>0</v>
      </c>
      <c r="I35" s="47">
        <v>1253686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1261558</v>
      </c>
      <c r="O35" s="48">
        <f t="shared" si="1"/>
        <v>68.314182054475552</v>
      </c>
      <c r="P35" s="9"/>
    </row>
    <row r="36" spans="1:119">
      <c r="A36" s="12"/>
      <c r="B36" s="24">
        <v>347.2</v>
      </c>
      <c r="C36" s="19" t="s">
        <v>45</v>
      </c>
      <c r="D36" s="47">
        <v>1700085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1700085</v>
      </c>
      <c r="O36" s="48">
        <f t="shared" si="1"/>
        <v>92.060702875399357</v>
      </c>
      <c r="P36" s="9"/>
    </row>
    <row r="37" spans="1:119">
      <c r="A37" s="12"/>
      <c r="B37" s="24">
        <v>349</v>
      </c>
      <c r="C37" s="19" t="s">
        <v>1</v>
      </c>
      <c r="D37" s="47">
        <v>71526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71526</v>
      </c>
      <c r="O37" s="48">
        <f t="shared" si="1"/>
        <v>3.8731791844912546</v>
      </c>
      <c r="P37" s="9"/>
    </row>
    <row r="38" spans="1:119" ht="15.75">
      <c r="A38" s="28" t="s">
        <v>39</v>
      </c>
      <c r="B38" s="29"/>
      <c r="C38" s="30"/>
      <c r="D38" s="31">
        <f t="shared" ref="D38:M38" si="8">SUM(D39:D40)</f>
        <v>1056281</v>
      </c>
      <c r="E38" s="31">
        <f t="shared" si="8"/>
        <v>111743</v>
      </c>
      <c r="F38" s="31">
        <f t="shared" si="8"/>
        <v>0</v>
      </c>
      <c r="G38" s="31">
        <f t="shared" si="8"/>
        <v>0</v>
      </c>
      <c r="H38" s="31">
        <f t="shared" si="8"/>
        <v>0</v>
      </c>
      <c r="I38" s="31">
        <f t="shared" si="8"/>
        <v>0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 t="shared" si="5"/>
        <v>1168024</v>
      </c>
      <c r="O38" s="44">
        <f t="shared" si="1"/>
        <v>63.249255428602375</v>
      </c>
      <c r="P38" s="10"/>
    </row>
    <row r="39" spans="1:119">
      <c r="A39" s="13"/>
      <c r="B39" s="38">
        <v>351.5</v>
      </c>
      <c r="C39" s="20" t="s">
        <v>48</v>
      </c>
      <c r="D39" s="47">
        <v>483581</v>
      </c>
      <c r="E39" s="47">
        <v>111743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595324</v>
      </c>
      <c r="O39" s="48">
        <f t="shared" si="1"/>
        <v>32.23717983429902</v>
      </c>
      <c r="P39" s="9"/>
    </row>
    <row r="40" spans="1:119">
      <c r="A40" s="13"/>
      <c r="B40" s="38">
        <v>354</v>
      </c>
      <c r="C40" s="20" t="s">
        <v>49</v>
      </c>
      <c r="D40" s="47">
        <v>572700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572700</v>
      </c>
      <c r="O40" s="48">
        <f t="shared" si="1"/>
        <v>31.012075594303351</v>
      </c>
      <c r="P40" s="9"/>
    </row>
    <row r="41" spans="1:119" ht="15.75">
      <c r="A41" s="28" t="s">
        <v>4</v>
      </c>
      <c r="B41" s="29"/>
      <c r="C41" s="30"/>
      <c r="D41" s="31">
        <f t="shared" ref="D41:M41" si="9">SUM(D42:D44)</f>
        <v>251118</v>
      </c>
      <c r="E41" s="31">
        <f t="shared" si="9"/>
        <v>20994</v>
      </c>
      <c r="F41" s="31">
        <f t="shared" si="9"/>
        <v>0</v>
      </c>
      <c r="G41" s="31">
        <f t="shared" si="9"/>
        <v>41512</v>
      </c>
      <c r="H41" s="31">
        <f t="shared" si="9"/>
        <v>0</v>
      </c>
      <c r="I41" s="31">
        <f t="shared" si="9"/>
        <v>3090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si="5"/>
        <v>316714</v>
      </c>
      <c r="O41" s="44">
        <f t="shared" si="1"/>
        <v>17.150268045703147</v>
      </c>
      <c r="P41" s="10"/>
    </row>
    <row r="42" spans="1:119">
      <c r="A42" s="12"/>
      <c r="B42" s="24">
        <v>361.1</v>
      </c>
      <c r="C42" s="19" t="s">
        <v>50</v>
      </c>
      <c r="D42" s="47">
        <v>91787</v>
      </c>
      <c r="E42" s="47">
        <v>20994</v>
      </c>
      <c r="F42" s="47">
        <v>0</v>
      </c>
      <c r="G42" s="47">
        <v>41512</v>
      </c>
      <c r="H42" s="47">
        <v>0</v>
      </c>
      <c r="I42" s="47">
        <v>3090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157383</v>
      </c>
      <c r="O42" s="48">
        <f t="shared" si="1"/>
        <v>8.5223912925759464</v>
      </c>
      <c r="P42" s="9"/>
    </row>
    <row r="43" spans="1:119">
      <c r="A43" s="12"/>
      <c r="B43" s="24">
        <v>364</v>
      </c>
      <c r="C43" s="19" t="s">
        <v>96</v>
      </c>
      <c r="D43" s="47">
        <v>15298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15298</v>
      </c>
      <c r="O43" s="48">
        <f t="shared" si="1"/>
        <v>0.82839659933936216</v>
      </c>
      <c r="P43" s="9"/>
    </row>
    <row r="44" spans="1:119">
      <c r="A44" s="12"/>
      <c r="B44" s="24">
        <v>369.9</v>
      </c>
      <c r="C44" s="19" t="s">
        <v>54</v>
      </c>
      <c r="D44" s="47">
        <v>144033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144033</v>
      </c>
      <c r="O44" s="48">
        <f t="shared" si="1"/>
        <v>7.7994801537878375</v>
      </c>
      <c r="P44" s="9"/>
    </row>
    <row r="45" spans="1:119" ht="15.75">
      <c r="A45" s="28" t="s">
        <v>40</v>
      </c>
      <c r="B45" s="29"/>
      <c r="C45" s="30"/>
      <c r="D45" s="31">
        <f t="shared" ref="D45:M45" si="10">SUM(D46:D46)</f>
        <v>0</v>
      </c>
      <c r="E45" s="31">
        <f t="shared" si="10"/>
        <v>17257</v>
      </c>
      <c r="F45" s="31">
        <f t="shared" si="10"/>
        <v>3146849</v>
      </c>
      <c r="G45" s="31">
        <f t="shared" si="10"/>
        <v>680000</v>
      </c>
      <c r="H45" s="31">
        <f t="shared" si="10"/>
        <v>0</v>
      </c>
      <c r="I45" s="31">
        <f t="shared" si="10"/>
        <v>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5"/>
        <v>3844106</v>
      </c>
      <c r="O45" s="44">
        <f t="shared" si="1"/>
        <v>208.16082742188769</v>
      </c>
      <c r="P45" s="9"/>
    </row>
    <row r="46" spans="1:119" ht="15.75" thickBot="1">
      <c r="A46" s="12"/>
      <c r="B46" s="24">
        <v>381</v>
      </c>
      <c r="C46" s="19" t="s">
        <v>55</v>
      </c>
      <c r="D46" s="47">
        <v>0</v>
      </c>
      <c r="E46" s="47">
        <v>17257</v>
      </c>
      <c r="F46" s="47">
        <v>3146849</v>
      </c>
      <c r="G46" s="47">
        <v>680000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3844106</v>
      </c>
      <c r="O46" s="48">
        <f t="shared" si="1"/>
        <v>208.16082742188769</v>
      </c>
      <c r="P46" s="9"/>
    </row>
    <row r="47" spans="1:119" ht="16.5" thickBot="1">
      <c r="A47" s="14" t="s">
        <v>46</v>
      </c>
      <c r="B47" s="22"/>
      <c r="C47" s="21"/>
      <c r="D47" s="15">
        <f t="shared" ref="D47:M47" si="11">SUM(D5,D13,D24,D32,D38,D41,D45)</f>
        <v>21702017</v>
      </c>
      <c r="E47" s="15">
        <f t="shared" si="11"/>
        <v>1538373</v>
      </c>
      <c r="F47" s="15">
        <f t="shared" si="11"/>
        <v>3146849</v>
      </c>
      <c r="G47" s="15">
        <f t="shared" si="11"/>
        <v>1241889</v>
      </c>
      <c r="H47" s="15">
        <f t="shared" si="11"/>
        <v>0</v>
      </c>
      <c r="I47" s="15">
        <f t="shared" si="11"/>
        <v>1260473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5"/>
        <v>28889601</v>
      </c>
      <c r="O47" s="37">
        <f t="shared" si="1"/>
        <v>1564.3905886175339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6"/>
    </row>
    <row r="49" spans="1:15">
      <c r="A49" s="39"/>
      <c r="B49" s="40"/>
      <c r="C49" s="40"/>
      <c r="D49" s="41"/>
      <c r="E49" s="41"/>
      <c r="F49" s="41"/>
      <c r="G49" s="41"/>
      <c r="H49" s="41"/>
      <c r="I49" s="41"/>
      <c r="J49" s="41"/>
      <c r="K49" s="41"/>
      <c r="L49" s="49" t="s">
        <v>109</v>
      </c>
      <c r="M49" s="49"/>
      <c r="N49" s="49"/>
      <c r="O49" s="42">
        <v>18467</v>
      </c>
    </row>
    <row r="50" spans="1:15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2"/>
    </row>
    <row r="51" spans="1:15" ht="15.75" customHeight="1" thickBot="1">
      <c r="A51" s="53" t="s">
        <v>69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12272046</v>
      </c>
      <c r="E5" s="26">
        <f t="shared" si="0"/>
        <v>481436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12753482</v>
      </c>
      <c r="O5" s="32">
        <f t="shared" ref="O5:O47" si="1">(N5/O$49)</f>
        <v>693.80274181264281</v>
      </c>
      <c r="P5" s="6"/>
    </row>
    <row r="6" spans="1:133">
      <c r="A6" s="12"/>
      <c r="B6" s="24">
        <v>311</v>
      </c>
      <c r="C6" s="19" t="s">
        <v>3</v>
      </c>
      <c r="D6" s="47">
        <v>9036614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9036614</v>
      </c>
      <c r="O6" s="48">
        <f t="shared" si="1"/>
        <v>491.6012403438146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481436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481436</v>
      </c>
      <c r="O7" s="48">
        <f t="shared" si="1"/>
        <v>26.190621259928189</v>
      </c>
      <c r="P7" s="9"/>
    </row>
    <row r="8" spans="1:133">
      <c r="A8" s="12"/>
      <c r="B8" s="24">
        <v>314.10000000000002</v>
      </c>
      <c r="C8" s="19" t="s">
        <v>12</v>
      </c>
      <c r="D8" s="47">
        <v>1976387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1976387</v>
      </c>
      <c r="O8" s="48">
        <f t="shared" si="1"/>
        <v>107.51751713632902</v>
      </c>
      <c r="P8" s="9"/>
    </row>
    <row r="9" spans="1:133">
      <c r="A9" s="12"/>
      <c r="B9" s="24">
        <v>314.3</v>
      </c>
      <c r="C9" s="19" t="s">
        <v>13</v>
      </c>
      <c r="D9" s="47">
        <v>206605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206605</v>
      </c>
      <c r="O9" s="48">
        <f t="shared" si="1"/>
        <v>11.239527798933739</v>
      </c>
      <c r="P9" s="9"/>
    </row>
    <row r="10" spans="1:133">
      <c r="A10" s="12"/>
      <c r="B10" s="24">
        <v>314.39999999999998</v>
      </c>
      <c r="C10" s="19" t="s">
        <v>14</v>
      </c>
      <c r="D10" s="47">
        <v>44282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44282</v>
      </c>
      <c r="O10" s="48">
        <f t="shared" si="1"/>
        <v>2.4089870525514088</v>
      </c>
      <c r="P10" s="9"/>
    </row>
    <row r="11" spans="1:133">
      <c r="A11" s="12"/>
      <c r="B11" s="24">
        <v>315</v>
      </c>
      <c r="C11" s="19" t="s">
        <v>88</v>
      </c>
      <c r="D11" s="47">
        <v>885499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885499</v>
      </c>
      <c r="O11" s="48">
        <f t="shared" si="1"/>
        <v>48.172070503753673</v>
      </c>
      <c r="P11" s="9"/>
    </row>
    <row r="12" spans="1:133">
      <c r="A12" s="12"/>
      <c r="B12" s="24">
        <v>316</v>
      </c>
      <c r="C12" s="19" t="s">
        <v>89</v>
      </c>
      <c r="D12" s="47">
        <v>122659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122659</v>
      </c>
      <c r="O12" s="48">
        <f t="shared" si="1"/>
        <v>6.6727777173321732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SUM(D14:D22)</f>
        <v>3760568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12907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3773475</v>
      </c>
      <c r="O13" s="44">
        <f t="shared" si="1"/>
        <v>205.28098139484277</v>
      </c>
      <c r="P13" s="10"/>
    </row>
    <row r="14" spans="1:133">
      <c r="A14" s="12"/>
      <c r="B14" s="24">
        <v>322</v>
      </c>
      <c r="C14" s="19" t="s">
        <v>0</v>
      </c>
      <c r="D14" s="47">
        <v>2412363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2412363</v>
      </c>
      <c r="O14" s="48">
        <f t="shared" si="1"/>
        <v>131.23506691328473</v>
      </c>
      <c r="P14" s="9"/>
    </row>
    <row r="15" spans="1:133">
      <c r="A15" s="12"/>
      <c r="B15" s="24">
        <v>323.10000000000002</v>
      </c>
      <c r="C15" s="19" t="s">
        <v>18</v>
      </c>
      <c r="D15" s="47">
        <v>800440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1" si="4">SUM(D15:M15)</f>
        <v>800440</v>
      </c>
      <c r="O15" s="48">
        <f t="shared" si="1"/>
        <v>43.544772059623547</v>
      </c>
      <c r="P15" s="9"/>
    </row>
    <row r="16" spans="1:133">
      <c r="A16" s="12"/>
      <c r="B16" s="24">
        <v>323.39999999999998</v>
      </c>
      <c r="C16" s="19" t="s">
        <v>19</v>
      </c>
      <c r="D16" s="47">
        <v>11466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11466</v>
      </c>
      <c r="O16" s="48">
        <f t="shared" si="1"/>
        <v>0.62376237623762376</v>
      </c>
      <c r="P16" s="9"/>
    </row>
    <row r="17" spans="1:16">
      <c r="A17" s="12"/>
      <c r="B17" s="24">
        <v>323.7</v>
      </c>
      <c r="C17" s="19" t="s">
        <v>20</v>
      </c>
      <c r="D17" s="47">
        <v>132960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132960</v>
      </c>
      <c r="O17" s="48">
        <f t="shared" si="1"/>
        <v>7.2331628767272331</v>
      </c>
      <c r="P17" s="9"/>
    </row>
    <row r="18" spans="1:16">
      <c r="A18" s="12"/>
      <c r="B18" s="24">
        <v>324.11</v>
      </c>
      <c r="C18" s="19" t="s">
        <v>21</v>
      </c>
      <c r="D18" s="47">
        <v>885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885</v>
      </c>
      <c r="O18" s="48">
        <f t="shared" si="1"/>
        <v>4.8144924382548145E-2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12907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12907</v>
      </c>
      <c r="O19" s="48">
        <f t="shared" si="1"/>
        <v>0.70215428136220215</v>
      </c>
      <c r="P19" s="9"/>
    </row>
    <row r="20" spans="1:16">
      <c r="A20" s="12"/>
      <c r="B20" s="24">
        <v>324.61</v>
      </c>
      <c r="C20" s="19" t="s">
        <v>22</v>
      </c>
      <c r="D20" s="47">
        <v>11959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11959</v>
      </c>
      <c r="O20" s="48">
        <f t="shared" si="1"/>
        <v>0.65058209117615062</v>
      </c>
      <c r="P20" s="9"/>
    </row>
    <row r="21" spans="1:16">
      <c r="A21" s="12"/>
      <c r="B21" s="24">
        <v>324.70999999999998</v>
      </c>
      <c r="C21" s="19" t="s">
        <v>77</v>
      </c>
      <c r="D21" s="47">
        <v>175235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175235</v>
      </c>
      <c r="O21" s="48">
        <f t="shared" si="1"/>
        <v>9.5329670329670328</v>
      </c>
      <c r="P21" s="9"/>
    </row>
    <row r="22" spans="1:16">
      <c r="A22" s="12"/>
      <c r="B22" s="24">
        <v>329</v>
      </c>
      <c r="C22" s="19" t="s">
        <v>23</v>
      </c>
      <c r="D22" s="47">
        <v>215260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47" si="5">SUM(D22:M22)</f>
        <v>215260</v>
      </c>
      <c r="O22" s="48">
        <f t="shared" si="1"/>
        <v>11.71036883908171</v>
      </c>
      <c r="P22" s="9"/>
    </row>
    <row r="23" spans="1:16" ht="15.75">
      <c r="A23" s="28" t="s">
        <v>25</v>
      </c>
      <c r="B23" s="29"/>
      <c r="C23" s="30"/>
      <c r="D23" s="31">
        <f t="shared" ref="D23:M23" si="6">SUM(D24:D30)</f>
        <v>2073892</v>
      </c>
      <c r="E23" s="31">
        <f t="shared" si="6"/>
        <v>851526</v>
      </c>
      <c r="F23" s="31">
        <f t="shared" si="6"/>
        <v>0</v>
      </c>
      <c r="G23" s="31">
        <f t="shared" si="6"/>
        <v>36980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43">
        <f t="shared" si="5"/>
        <v>2962398</v>
      </c>
      <c r="O23" s="44">
        <f t="shared" si="1"/>
        <v>161.15754542487215</v>
      </c>
      <c r="P23" s="10"/>
    </row>
    <row r="24" spans="1:16">
      <c r="A24" s="12"/>
      <c r="B24" s="24">
        <v>334.5</v>
      </c>
      <c r="C24" s="19" t="s">
        <v>26</v>
      </c>
      <c r="D24" s="47">
        <v>87659</v>
      </c>
      <c r="E24" s="47">
        <v>0</v>
      </c>
      <c r="F24" s="47">
        <v>0</v>
      </c>
      <c r="G24" s="47">
        <v>36980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124639</v>
      </c>
      <c r="O24" s="48">
        <f t="shared" si="1"/>
        <v>6.7804917854422806</v>
      </c>
      <c r="P24" s="9"/>
    </row>
    <row r="25" spans="1:16">
      <c r="A25" s="12"/>
      <c r="B25" s="24">
        <v>335.12</v>
      </c>
      <c r="C25" s="19" t="s">
        <v>91</v>
      </c>
      <c r="D25" s="47">
        <v>497641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497641</v>
      </c>
      <c r="O25" s="48">
        <f t="shared" si="1"/>
        <v>27.072190186051571</v>
      </c>
      <c r="P25" s="9"/>
    </row>
    <row r="26" spans="1:16">
      <c r="A26" s="12"/>
      <c r="B26" s="24">
        <v>335.15</v>
      </c>
      <c r="C26" s="19" t="s">
        <v>92</v>
      </c>
      <c r="D26" s="47">
        <v>6569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6569</v>
      </c>
      <c r="O26" s="48">
        <f t="shared" si="1"/>
        <v>0.35736046132085736</v>
      </c>
      <c r="P26" s="9"/>
    </row>
    <row r="27" spans="1:16">
      <c r="A27" s="12"/>
      <c r="B27" s="24">
        <v>335.18</v>
      </c>
      <c r="C27" s="19" t="s">
        <v>93</v>
      </c>
      <c r="D27" s="47">
        <v>1410038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1410038</v>
      </c>
      <c r="O27" s="48">
        <f t="shared" si="1"/>
        <v>76.707539984767706</v>
      </c>
      <c r="P27" s="9"/>
    </row>
    <row r="28" spans="1:16">
      <c r="A28" s="12"/>
      <c r="B28" s="24">
        <v>337.2</v>
      </c>
      <c r="C28" s="19" t="s">
        <v>104</v>
      </c>
      <c r="D28" s="47">
        <v>0</v>
      </c>
      <c r="E28" s="47">
        <v>48130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48130</v>
      </c>
      <c r="O28" s="48">
        <f t="shared" si="1"/>
        <v>2.6183222717876182</v>
      </c>
      <c r="P28" s="9"/>
    </row>
    <row r="29" spans="1:16">
      <c r="A29" s="12"/>
      <c r="B29" s="24">
        <v>337.4</v>
      </c>
      <c r="C29" s="19" t="s">
        <v>105</v>
      </c>
      <c r="D29" s="47">
        <v>0</v>
      </c>
      <c r="E29" s="47">
        <v>803396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803396</v>
      </c>
      <c r="O29" s="48">
        <f t="shared" si="1"/>
        <v>43.705581547165707</v>
      </c>
      <c r="P29" s="9"/>
    </row>
    <row r="30" spans="1:16">
      <c r="A30" s="12"/>
      <c r="B30" s="24">
        <v>338</v>
      </c>
      <c r="C30" s="19" t="s">
        <v>33</v>
      </c>
      <c r="D30" s="47">
        <v>71985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71985</v>
      </c>
      <c r="O30" s="48">
        <f t="shared" si="1"/>
        <v>3.916059188336416</v>
      </c>
      <c r="P30" s="9"/>
    </row>
    <row r="31" spans="1:16" ht="15.75">
      <c r="A31" s="28" t="s">
        <v>38</v>
      </c>
      <c r="B31" s="29"/>
      <c r="C31" s="30"/>
      <c r="D31" s="31">
        <f t="shared" ref="D31:M31" si="7">SUM(D32:D36)</f>
        <v>2267048</v>
      </c>
      <c r="E31" s="31">
        <f t="shared" si="7"/>
        <v>51670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956282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5"/>
        <v>3275000</v>
      </c>
      <c r="O31" s="44">
        <f t="shared" si="1"/>
        <v>178.16342073767817</v>
      </c>
      <c r="P31" s="10"/>
    </row>
    <row r="32" spans="1:16">
      <c r="A32" s="12"/>
      <c r="B32" s="24">
        <v>341.3</v>
      </c>
      <c r="C32" s="19" t="s">
        <v>106</v>
      </c>
      <c r="D32" s="47">
        <v>141456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141456</v>
      </c>
      <c r="O32" s="48">
        <f t="shared" si="1"/>
        <v>7.6953541507996954</v>
      </c>
      <c r="P32" s="9"/>
    </row>
    <row r="33" spans="1:119">
      <c r="A33" s="12"/>
      <c r="B33" s="24">
        <v>342.1</v>
      </c>
      <c r="C33" s="19" t="s">
        <v>42</v>
      </c>
      <c r="D33" s="47">
        <v>172488</v>
      </c>
      <c r="E33" s="47">
        <v>51670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224158</v>
      </c>
      <c r="O33" s="48">
        <f t="shared" si="1"/>
        <v>12.194429333043194</v>
      </c>
      <c r="P33" s="9"/>
    </row>
    <row r="34" spans="1:119">
      <c r="A34" s="12"/>
      <c r="B34" s="24">
        <v>343.9</v>
      </c>
      <c r="C34" s="19" t="s">
        <v>44</v>
      </c>
      <c r="D34" s="47">
        <v>5904</v>
      </c>
      <c r="E34" s="47">
        <v>0</v>
      </c>
      <c r="F34" s="47">
        <v>0</v>
      </c>
      <c r="G34" s="47">
        <v>0</v>
      </c>
      <c r="H34" s="47">
        <v>0</v>
      </c>
      <c r="I34" s="47">
        <v>956282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962186</v>
      </c>
      <c r="O34" s="48">
        <f t="shared" si="1"/>
        <v>52.343923403329342</v>
      </c>
      <c r="P34" s="9"/>
    </row>
    <row r="35" spans="1:119">
      <c r="A35" s="12"/>
      <c r="B35" s="24">
        <v>347.2</v>
      </c>
      <c r="C35" s="19" t="s">
        <v>45</v>
      </c>
      <c r="D35" s="47">
        <v>1874214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1874214</v>
      </c>
      <c r="O35" s="48">
        <f t="shared" si="1"/>
        <v>101.95919921662495</v>
      </c>
      <c r="P35" s="9"/>
    </row>
    <row r="36" spans="1:119">
      <c r="A36" s="12"/>
      <c r="B36" s="24">
        <v>349</v>
      </c>
      <c r="C36" s="19" t="s">
        <v>1</v>
      </c>
      <c r="D36" s="47">
        <v>72986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72986</v>
      </c>
      <c r="O36" s="48">
        <f t="shared" si="1"/>
        <v>3.9705146338809705</v>
      </c>
      <c r="P36" s="9"/>
    </row>
    <row r="37" spans="1:119" ht="15.75">
      <c r="A37" s="28" t="s">
        <v>39</v>
      </c>
      <c r="B37" s="29"/>
      <c r="C37" s="30"/>
      <c r="D37" s="31">
        <f t="shared" ref="D37:M37" si="8">SUM(D38:D39)</f>
        <v>797830</v>
      </c>
      <c r="E37" s="31">
        <f t="shared" si="8"/>
        <v>3598</v>
      </c>
      <c r="F37" s="31">
        <f t="shared" si="8"/>
        <v>0</v>
      </c>
      <c r="G37" s="31">
        <f t="shared" si="8"/>
        <v>0</v>
      </c>
      <c r="H37" s="31">
        <f t="shared" si="8"/>
        <v>0</v>
      </c>
      <c r="I37" s="31">
        <f t="shared" si="8"/>
        <v>0</v>
      </c>
      <c r="J37" s="31">
        <f t="shared" si="8"/>
        <v>0</v>
      </c>
      <c r="K37" s="31">
        <f t="shared" si="8"/>
        <v>0</v>
      </c>
      <c r="L37" s="31">
        <f t="shared" si="8"/>
        <v>0</v>
      </c>
      <c r="M37" s="31">
        <f t="shared" si="8"/>
        <v>0</v>
      </c>
      <c r="N37" s="31">
        <f t="shared" si="5"/>
        <v>801428</v>
      </c>
      <c r="O37" s="44">
        <f t="shared" si="1"/>
        <v>43.598520291589601</v>
      </c>
      <c r="P37" s="10"/>
    </row>
    <row r="38" spans="1:119">
      <c r="A38" s="13"/>
      <c r="B38" s="38">
        <v>351.5</v>
      </c>
      <c r="C38" s="20" t="s">
        <v>48</v>
      </c>
      <c r="D38" s="47">
        <v>433114</v>
      </c>
      <c r="E38" s="47">
        <v>3598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436712</v>
      </c>
      <c r="O38" s="48">
        <f t="shared" si="1"/>
        <v>23.757588945707759</v>
      </c>
      <c r="P38" s="9"/>
    </row>
    <row r="39" spans="1:119">
      <c r="A39" s="13"/>
      <c r="B39" s="38">
        <v>354</v>
      </c>
      <c r="C39" s="20" t="s">
        <v>49</v>
      </c>
      <c r="D39" s="47">
        <v>364716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364716</v>
      </c>
      <c r="O39" s="48">
        <f t="shared" si="1"/>
        <v>19.840931345881842</v>
      </c>
      <c r="P39" s="9"/>
    </row>
    <row r="40" spans="1:119" ht="15.75">
      <c r="A40" s="28" t="s">
        <v>4</v>
      </c>
      <c r="B40" s="29"/>
      <c r="C40" s="30"/>
      <c r="D40" s="31">
        <f t="shared" ref="D40:M40" si="9">SUM(D41:D44)</f>
        <v>268564</v>
      </c>
      <c r="E40" s="31">
        <f t="shared" si="9"/>
        <v>11629</v>
      </c>
      <c r="F40" s="31">
        <f t="shared" si="9"/>
        <v>0</v>
      </c>
      <c r="G40" s="31">
        <f t="shared" si="9"/>
        <v>33569</v>
      </c>
      <c r="H40" s="31">
        <f t="shared" si="9"/>
        <v>0</v>
      </c>
      <c r="I40" s="31">
        <f t="shared" si="9"/>
        <v>1734</v>
      </c>
      <c r="J40" s="31">
        <f t="shared" si="9"/>
        <v>0</v>
      </c>
      <c r="K40" s="31">
        <f t="shared" si="9"/>
        <v>0</v>
      </c>
      <c r="L40" s="31">
        <f t="shared" si="9"/>
        <v>0</v>
      </c>
      <c r="M40" s="31">
        <f t="shared" si="9"/>
        <v>0</v>
      </c>
      <c r="N40" s="31">
        <f t="shared" si="5"/>
        <v>315496</v>
      </c>
      <c r="O40" s="44">
        <f t="shared" si="1"/>
        <v>17.163311935589164</v>
      </c>
      <c r="P40" s="10"/>
    </row>
    <row r="41" spans="1:119">
      <c r="A41" s="12"/>
      <c r="B41" s="24">
        <v>361.1</v>
      </c>
      <c r="C41" s="19" t="s">
        <v>50</v>
      </c>
      <c r="D41" s="47">
        <v>53393</v>
      </c>
      <c r="E41" s="47">
        <v>11629</v>
      </c>
      <c r="F41" s="47">
        <v>0</v>
      </c>
      <c r="G41" s="47">
        <v>30569</v>
      </c>
      <c r="H41" s="47">
        <v>0</v>
      </c>
      <c r="I41" s="47">
        <v>1734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97325</v>
      </c>
      <c r="O41" s="48">
        <f t="shared" si="1"/>
        <v>5.2945816559677947</v>
      </c>
      <c r="P41" s="9"/>
    </row>
    <row r="42" spans="1:119">
      <c r="A42" s="12"/>
      <c r="B42" s="24">
        <v>364</v>
      </c>
      <c r="C42" s="19" t="s">
        <v>96</v>
      </c>
      <c r="D42" s="47">
        <v>5180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5180</v>
      </c>
      <c r="O42" s="48">
        <f t="shared" si="1"/>
        <v>0.28179741051028179</v>
      </c>
      <c r="P42" s="9"/>
    </row>
    <row r="43" spans="1:119">
      <c r="A43" s="12"/>
      <c r="B43" s="24">
        <v>366</v>
      </c>
      <c r="C43" s="19" t="s">
        <v>53</v>
      </c>
      <c r="D43" s="47">
        <v>3367</v>
      </c>
      <c r="E43" s="47">
        <v>0</v>
      </c>
      <c r="F43" s="47">
        <v>0</v>
      </c>
      <c r="G43" s="47">
        <v>3000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6367</v>
      </c>
      <c r="O43" s="48">
        <f t="shared" si="1"/>
        <v>0.34637145033184635</v>
      </c>
      <c r="P43" s="9"/>
    </row>
    <row r="44" spans="1:119">
      <c r="A44" s="12"/>
      <c r="B44" s="24">
        <v>369.9</v>
      </c>
      <c r="C44" s="19" t="s">
        <v>54</v>
      </c>
      <c r="D44" s="47">
        <v>206624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206624</v>
      </c>
      <c r="O44" s="48">
        <f t="shared" si="1"/>
        <v>11.24056141877924</v>
      </c>
      <c r="P44" s="9"/>
    </row>
    <row r="45" spans="1:119" ht="15.75">
      <c r="A45" s="28" t="s">
        <v>40</v>
      </c>
      <c r="B45" s="29"/>
      <c r="C45" s="30"/>
      <c r="D45" s="31">
        <f t="shared" ref="D45:M45" si="10">SUM(D46:D46)</f>
        <v>0</v>
      </c>
      <c r="E45" s="31">
        <f t="shared" si="10"/>
        <v>141000</v>
      </c>
      <c r="F45" s="31">
        <f t="shared" si="10"/>
        <v>1966983</v>
      </c>
      <c r="G45" s="31">
        <f t="shared" si="10"/>
        <v>775000</v>
      </c>
      <c r="H45" s="31">
        <f t="shared" si="10"/>
        <v>0</v>
      </c>
      <c r="I45" s="31">
        <f t="shared" si="10"/>
        <v>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5"/>
        <v>2882983</v>
      </c>
      <c r="O45" s="44">
        <f t="shared" si="1"/>
        <v>156.83728647590033</v>
      </c>
      <c r="P45" s="9"/>
    </row>
    <row r="46" spans="1:119" ht="15.75" thickBot="1">
      <c r="A46" s="12"/>
      <c r="B46" s="24">
        <v>381</v>
      </c>
      <c r="C46" s="19" t="s">
        <v>55</v>
      </c>
      <c r="D46" s="47">
        <v>0</v>
      </c>
      <c r="E46" s="47">
        <v>141000</v>
      </c>
      <c r="F46" s="47">
        <v>1966983</v>
      </c>
      <c r="G46" s="47">
        <v>775000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2882983</v>
      </c>
      <c r="O46" s="48">
        <f t="shared" si="1"/>
        <v>156.83728647590033</v>
      </c>
      <c r="P46" s="9"/>
    </row>
    <row r="47" spans="1:119" ht="16.5" thickBot="1">
      <c r="A47" s="14" t="s">
        <v>46</v>
      </c>
      <c r="B47" s="22"/>
      <c r="C47" s="21"/>
      <c r="D47" s="15">
        <f t="shared" ref="D47:M47" si="11">SUM(D5,D13,D23,D31,D37,D40,D45)</f>
        <v>21439948</v>
      </c>
      <c r="E47" s="15">
        <f t="shared" si="11"/>
        <v>1540859</v>
      </c>
      <c r="F47" s="15">
        <f t="shared" si="11"/>
        <v>1966983</v>
      </c>
      <c r="G47" s="15">
        <f t="shared" si="11"/>
        <v>845549</v>
      </c>
      <c r="H47" s="15">
        <f t="shared" si="11"/>
        <v>0</v>
      </c>
      <c r="I47" s="15">
        <f t="shared" si="11"/>
        <v>970923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5"/>
        <v>26764262</v>
      </c>
      <c r="O47" s="37">
        <f t="shared" si="1"/>
        <v>1456.0038080731149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6"/>
    </row>
    <row r="49" spans="1:15">
      <c r="A49" s="39"/>
      <c r="B49" s="40"/>
      <c r="C49" s="40"/>
      <c r="D49" s="41"/>
      <c r="E49" s="41"/>
      <c r="F49" s="41"/>
      <c r="G49" s="41"/>
      <c r="H49" s="41"/>
      <c r="I49" s="41"/>
      <c r="J49" s="41"/>
      <c r="K49" s="41"/>
      <c r="L49" s="49" t="s">
        <v>107</v>
      </c>
      <c r="M49" s="49"/>
      <c r="N49" s="49"/>
      <c r="O49" s="42">
        <v>18382</v>
      </c>
    </row>
    <row r="50" spans="1:15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2"/>
    </row>
    <row r="51" spans="1:15" ht="15.75" customHeight="1" thickBot="1">
      <c r="A51" s="53" t="s">
        <v>69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56</v>
      </c>
      <c r="B3" s="63"/>
      <c r="C3" s="64"/>
      <c r="D3" s="68" t="s">
        <v>34</v>
      </c>
      <c r="E3" s="69"/>
      <c r="F3" s="69"/>
      <c r="G3" s="69"/>
      <c r="H3" s="70"/>
      <c r="I3" s="68" t="s">
        <v>35</v>
      </c>
      <c r="J3" s="70"/>
      <c r="K3" s="68" t="s">
        <v>37</v>
      </c>
      <c r="L3" s="70"/>
      <c r="M3" s="35"/>
      <c r="N3" s="36"/>
      <c r="O3" s="71" t="s">
        <v>61</v>
      </c>
      <c r="P3" s="11"/>
      <c r="Q3"/>
    </row>
    <row r="4" spans="1:133" ht="32.25" customHeight="1" thickBot="1">
      <c r="A4" s="65"/>
      <c r="B4" s="66"/>
      <c r="C4" s="67"/>
      <c r="D4" s="33" t="s">
        <v>5</v>
      </c>
      <c r="E4" s="33" t="s">
        <v>57</v>
      </c>
      <c r="F4" s="33" t="s">
        <v>58</v>
      </c>
      <c r="G4" s="33" t="s">
        <v>59</v>
      </c>
      <c r="H4" s="33" t="s">
        <v>6</v>
      </c>
      <c r="I4" s="33" t="s">
        <v>7</v>
      </c>
      <c r="J4" s="34" t="s">
        <v>60</v>
      </c>
      <c r="K4" s="34" t="s">
        <v>8</v>
      </c>
      <c r="L4" s="34" t="s">
        <v>9</v>
      </c>
      <c r="M4" s="34" t="s">
        <v>10</v>
      </c>
      <c r="N4" s="34" t="s">
        <v>36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2</v>
      </c>
      <c r="B5" s="25"/>
      <c r="C5" s="25"/>
      <c r="D5" s="26">
        <f t="shared" ref="D5:M5" si="0">SUM(D6:D12)</f>
        <v>11882289</v>
      </c>
      <c r="E5" s="26">
        <f t="shared" si="0"/>
        <v>481033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12363322</v>
      </c>
      <c r="O5" s="32">
        <f t="shared" ref="O5:O49" si="1">(N5/O$51)</f>
        <v>671.62766188613648</v>
      </c>
      <c r="P5" s="6"/>
    </row>
    <row r="6" spans="1:133">
      <c r="A6" s="12"/>
      <c r="B6" s="24">
        <v>311</v>
      </c>
      <c r="C6" s="19" t="s">
        <v>3</v>
      </c>
      <c r="D6" s="47">
        <v>8597762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8597762</v>
      </c>
      <c r="O6" s="48">
        <f t="shared" si="1"/>
        <v>467.06660147761841</v>
      </c>
      <c r="P6" s="9"/>
    </row>
    <row r="7" spans="1:133">
      <c r="A7" s="12"/>
      <c r="B7" s="24">
        <v>312.41000000000003</v>
      </c>
      <c r="C7" s="19" t="s">
        <v>11</v>
      </c>
      <c r="D7" s="47">
        <v>0</v>
      </c>
      <c r="E7" s="47">
        <v>481033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481033</v>
      </c>
      <c r="O7" s="48">
        <f t="shared" si="1"/>
        <v>26.131736201651456</v>
      </c>
      <c r="P7" s="9"/>
    </row>
    <row r="8" spans="1:133">
      <c r="A8" s="12"/>
      <c r="B8" s="24">
        <v>314.10000000000002</v>
      </c>
      <c r="C8" s="19" t="s">
        <v>12</v>
      </c>
      <c r="D8" s="47">
        <v>1934373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1934373</v>
      </c>
      <c r="O8" s="48">
        <f t="shared" si="1"/>
        <v>105.08327900912647</v>
      </c>
      <c r="P8" s="9"/>
    </row>
    <row r="9" spans="1:133">
      <c r="A9" s="12"/>
      <c r="B9" s="24">
        <v>314.3</v>
      </c>
      <c r="C9" s="19" t="s">
        <v>13</v>
      </c>
      <c r="D9" s="47">
        <v>210694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210694</v>
      </c>
      <c r="O9" s="48">
        <f t="shared" si="1"/>
        <v>11.445784441547154</v>
      </c>
      <c r="P9" s="9"/>
    </row>
    <row r="10" spans="1:133">
      <c r="A10" s="12"/>
      <c r="B10" s="24">
        <v>314.39999999999998</v>
      </c>
      <c r="C10" s="19" t="s">
        <v>14</v>
      </c>
      <c r="D10" s="47">
        <v>48368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48368</v>
      </c>
      <c r="O10" s="48">
        <f t="shared" si="1"/>
        <v>2.6275532377227293</v>
      </c>
      <c r="P10" s="9"/>
    </row>
    <row r="11" spans="1:133">
      <c r="A11" s="12"/>
      <c r="B11" s="24">
        <v>315</v>
      </c>
      <c r="C11" s="19" t="s">
        <v>88</v>
      </c>
      <c r="D11" s="47">
        <v>977013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977013</v>
      </c>
      <c r="O11" s="48">
        <f t="shared" si="1"/>
        <v>53.075456323337683</v>
      </c>
      <c r="P11" s="9"/>
    </row>
    <row r="12" spans="1:133">
      <c r="A12" s="12"/>
      <c r="B12" s="24">
        <v>316</v>
      </c>
      <c r="C12" s="19" t="s">
        <v>89</v>
      </c>
      <c r="D12" s="47">
        <v>114079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114079</v>
      </c>
      <c r="O12" s="48">
        <f t="shared" si="1"/>
        <v>6.1972511951325506</v>
      </c>
      <c r="P12" s="9"/>
    </row>
    <row r="13" spans="1:133" ht="15.75">
      <c r="A13" s="28" t="s">
        <v>17</v>
      </c>
      <c r="B13" s="29"/>
      <c r="C13" s="30"/>
      <c r="D13" s="31">
        <f t="shared" ref="D13:M13" si="3">SUM(D14:D23)</f>
        <v>3667365</v>
      </c>
      <c r="E13" s="31">
        <f t="shared" si="3"/>
        <v>0</v>
      </c>
      <c r="F13" s="31">
        <f t="shared" si="3"/>
        <v>0</v>
      </c>
      <c r="G13" s="31">
        <f t="shared" si="3"/>
        <v>12811</v>
      </c>
      <c r="H13" s="31">
        <f t="shared" si="3"/>
        <v>0</v>
      </c>
      <c r="I13" s="31">
        <f t="shared" si="3"/>
        <v>38392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3">
        <f>SUM(D13:M13)</f>
        <v>3718568</v>
      </c>
      <c r="O13" s="44">
        <f t="shared" si="1"/>
        <v>202.00825727944371</v>
      </c>
      <c r="P13" s="10"/>
    </row>
    <row r="14" spans="1:133">
      <c r="A14" s="12"/>
      <c r="B14" s="24">
        <v>322</v>
      </c>
      <c r="C14" s="19" t="s">
        <v>0</v>
      </c>
      <c r="D14" s="47">
        <v>2386655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2386655</v>
      </c>
      <c r="O14" s="48">
        <f t="shared" si="1"/>
        <v>129.65313993915689</v>
      </c>
      <c r="P14" s="9"/>
    </row>
    <row r="15" spans="1:133">
      <c r="A15" s="12"/>
      <c r="B15" s="24">
        <v>323.10000000000002</v>
      </c>
      <c r="C15" s="19" t="s">
        <v>18</v>
      </c>
      <c r="D15" s="47">
        <v>785242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2" si="4">SUM(D15:M15)</f>
        <v>785242</v>
      </c>
      <c r="O15" s="48">
        <f t="shared" si="1"/>
        <v>42.657648848326815</v>
      </c>
      <c r="P15" s="9"/>
    </row>
    <row r="16" spans="1:133">
      <c r="A16" s="12"/>
      <c r="B16" s="24">
        <v>323.39999999999998</v>
      </c>
      <c r="C16" s="19" t="s">
        <v>19</v>
      </c>
      <c r="D16" s="47">
        <v>16387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16387</v>
      </c>
      <c r="O16" s="48">
        <f t="shared" si="1"/>
        <v>0.89021077792264236</v>
      </c>
      <c r="P16" s="9"/>
    </row>
    <row r="17" spans="1:16">
      <c r="A17" s="12"/>
      <c r="B17" s="24">
        <v>323.7</v>
      </c>
      <c r="C17" s="19" t="s">
        <v>20</v>
      </c>
      <c r="D17" s="47">
        <v>112013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112013</v>
      </c>
      <c r="O17" s="48">
        <f t="shared" si="1"/>
        <v>6.0850173837461972</v>
      </c>
      <c r="P17" s="9"/>
    </row>
    <row r="18" spans="1:16">
      <c r="A18" s="12"/>
      <c r="B18" s="24">
        <v>324.11</v>
      </c>
      <c r="C18" s="19" t="s">
        <v>21</v>
      </c>
      <c r="D18" s="47">
        <v>14219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14219</v>
      </c>
      <c r="O18" s="48">
        <f t="shared" si="1"/>
        <v>0.77243589743589747</v>
      </c>
      <c r="P18" s="9"/>
    </row>
    <row r="19" spans="1:16">
      <c r="A19" s="12"/>
      <c r="B19" s="24">
        <v>324.20999999999998</v>
      </c>
      <c r="C19" s="19" t="s">
        <v>76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38392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38392</v>
      </c>
      <c r="O19" s="48">
        <f t="shared" si="1"/>
        <v>2.0856149500217298</v>
      </c>
      <c r="P19" s="9"/>
    </row>
    <row r="20" spans="1:16">
      <c r="A20" s="12"/>
      <c r="B20" s="24">
        <v>324.51</v>
      </c>
      <c r="C20" s="19" t="s">
        <v>90</v>
      </c>
      <c r="D20" s="47">
        <v>0</v>
      </c>
      <c r="E20" s="47">
        <v>0</v>
      </c>
      <c r="F20" s="47">
        <v>0</v>
      </c>
      <c r="G20" s="47">
        <v>12811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12811</v>
      </c>
      <c r="O20" s="48">
        <f t="shared" si="1"/>
        <v>0.69594741416775319</v>
      </c>
      <c r="P20" s="9"/>
    </row>
    <row r="21" spans="1:16">
      <c r="A21" s="12"/>
      <c r="B21" s="24">
        <v>324.61</v>
      </c>
      <c r="C21" s="19" t="s">
        <v>22</v>
      </c>
      <c r="D21" s="47">
        <v>17232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17232</v>
      </c>
      <c r="O21" s="48">
        <f t="shared" si="1"/>
        <v>0.9361147327249022</v>
      </c>
      <c r="P21" s="9"/>
    </row>
    <row r="22" spans="1:16">
      <c r="A22" s="12"/>
      <c r="B22" s="24">
        <v>324.70999999999998</v>
      </c>
      <c r="C22" s="19" t="s">
        <v>77</v>
      </c>
      <c r="D22" s="47">
        <v>164265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164265</v>
      </c>
      <c r="O22" s="48">
        <f t="shared" si="1"/>
        <v>8.9235658409387231</v>
      </c>
      <c r="P22" s="9"/>
    </row>
    <row r="23" spans="1:16">
      <c r="A23" s="12"/>
      <c r="B23" s="24">
        <v>329</v>
      </c>
      <c r="C23" s="19" t="s">
        <v>23</v>
      </c>
      <c r="D23" s="47">
        <v>171352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9" si="5">SUM(D23:M23)</f>
        <v>171352</v>
      </c>
      <c r="O23" s="48">
        <f t="shared" si="1"/>
        <v>9.3085614950021736</v>
      </c>
      <c r="P23" s="9"/>
    </row>
    <row r="24" spans="1:16" ht="15.75">
      <c r="A24" s="28" t="s">
        <v>25</v>
      </c>
      <c r="B24" s="29"/>
      <c r="C24" s="30"/>
      <c r="D24" s="31">
        <f t="shared" ref="D24:M24" si="6">SUM(D25:D31)</f>
        <v>2037429</v>
      </c>
      <c r="E24" s="31">
        <f t="shared" si="6"/>
        <v>796329</v>
      </c>
      <c r="F24" s="31">
        <f t="shared" si="6"/>
        <v>0</v>
      </c>
      <c r="G24" s="31">
        <f t="shared" si="6"/>
        <v>11662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43">
        <f t="shared" si="5"/>
        <v>2845420</v>
      </c>
      <c r="O24" s="44">
        <f t="shared" si="1"/>
        <v>154.57518470230335</v>
      </c>
      <c r="P24" s="10"/>
    </row>
    <row r="25" spans="1:16">
      <c r="A25" s="12"/>
      <c r="B25" s="24">
        <v>334.2</v>
      </c>
      <c r="C25" s="19" t="s">
        <v>101</v>
      </c>
      <c r="D25" s="47">
        <v>83602</v>
      </c>
      <c r="E25" s="47">
        <v>0</v>
      </c>
      <c r="F25" s="47">
        <v>0</v>
      </c>
      <c r="G25" s="47">
        <v>11662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95264</v>
      </c>
      <c r="O25" s="48">
        <f t="shared" si="1"/>
        <v>5.1751412429378529</v>
      </c>
      <c r="P25" s="9"/>
    </row>
    <row r="26" spans="1:16">
      <c r="A26" s="12"/>
      <c r="B26" s="24">
        <v>335.12</v>
      </c>
      <c r="C26" s="19" t="s">
        <v>91</v>
      </c>
      <c r="D26" s="47">
        <v>487379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487379</v>
      </c>
      <c r="O26" s="48">
        <f t="shared" si="1"/>
        <v>26.47647761842677</v>
      </c>
      <c r="P26" s="9"/>
    </row>
    <row r="27" spans="1:16">
      <c r="A27" s="12"/>
      <c r="B27" s="24">
        <v>335.15</v>
      </c>
      <c r="C27" s="19" t="s">
        <v>92</v>
      </c>
      <c r="D27" s="47">
        <v>6579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6579</v>
      </c>
      <c r="O27" s="48">
        <f t="shared" si="1"/>
        <v>0.35739895697522817</v>
      </c>
      <c r="P27" s="9"/>
    </row>
    <row r="28" spans="1:16">
      <c r="A28" s="12"/>
      <c r="B28" s="24">
        <v>335.18</v>
      </c>
      <c r="C28" s="19" t="s">
        <v>93</v>
      </c>
      <c r="D28" s="47">
        <v>1381779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1381779</v>
      </c>
      <c r="O28" s="48">
        <f t="shared" si="1"/>
        <v>75.064048239895698</v>
      </c>
      <c r="P28" s="9"/>
    </row>
    <row r="29" spans="1:16">
      <c r="A29" s="12"/>
      <c r="B29" s="24">
        <v>335.19</v>
      </c>
      <c r="C29" s="19" t="s">
        <v>94</v>
      </c>
      <c r="D29" s="47">
        <v>0</v>
      </c>
      <c r="E29" s="47">
        <v>742927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742927</v>
      </c>
      <c r="O29" s="48">
        <f t="shared" si="1"/>
        <v>40.358920034767493</v>
      </c>
      <c r="P29" s="9"/>
    </row>
    <row r="30" spans="1:16">
      <c r="A30" s="12"/>
      <c r="B30" s="24">
        <v>337.9</v>
      </c>
      <c r="C30" s="19" t="s">
        <v>32</v>
      </c>
      <c r="D30" s="47">
        <v>0</v>
      </c>
      <c r="E30" s="47">
        <v>53402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53402</v>
      </c>
      <c r="O30" s="48">
        <f t="shared" si="1"/>
        <v>2.9010212950890919</v>
      </c>
      <c r="P30" s="9"/>
    </row>
    <row r="31" spans="1:16">
      <c r="A31" s="12"/>
      <c r="B31" s="24">
        <v>338</v>
      </c>
      <c r="C31" s="19" t="s">
        <v>33</v>
      </c>
      <c r="D31" s="47">
        <v>78090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78090</v>
      </c>
      <c r="O31" s="48">
        <f t="shared" si="1"/>
        <v>4.2421773142112125</v>
      </c>
      <c r="P31" s="9"/>
    </row>
    <row r="32" spans="1:16" ht="15.75">
      <c r="A32" s="28" t="s">
        <v>38</v>
      </c>
      <c r="B32" s="29"/>
      <c r="C32" s="30"/>
      <c r="D32" s="31">
        <f t="shared" ref="D32:M32" si="7">SUM(D33:D37)</f>
        <v>2065121</v>
      </c>
      <c r="E32" s="31">
        <f t="shared" si="7"/>
        <v>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637274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si="5"/>
        <v>2702395</v>
      </c>
      <c r="O32" s="44">
        <f t="shared" si="1"/>
        <v>146.80546501521079</v>
      </c>
      <c r="P32" s="10"/>
    </row>
    <row r="33" spans="1:16">
      <c r="A33" s="12"/>
      <c r="B33" s="24">
        <v>341.1</v>
      </c>
      <c r="C33" s="19" t="s">
        <v>95</v>
      </c>
      <c r="D33" s="47">
        <v>124754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124754</v>
      </c>
      <c r="O33" s="48">
        <f t="shared" si="1"/>
        <v>6.7771621034332901</v>
      </c>
      <c r="P33" s="9"/>
    </row>
    <row r="34" spans="1:16">
      <c r="A34" s="12"/>
      <c r="B34" s="24">
        <v>342.1</v>
      </c>
      <c r="C34" s="19" t="s">
        <v>42</v>
      </c>
      <c r="D34" s="47">
        <v>179858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179858</v>
      </c>
      <c r="O34" s="48">
        <f t="shared" si="1"/>
        <v>9.7706431986092994</v>
      </c>
      <c r="P34" s="9"/>
    </row>
    <row r="35" spans="1:16">
      <c r="A35" s="12"/>
      <c r="B35" s="24">
        <v>343.9</v>
      </c>
      <c r="C35" s="19" t="s">
        <v>44</v>
      </c>
      <c r="D35" s="47">
        <v>7812</v>
      </c>
      <c r="E35" s="47">
        <v>0</v>
      </c>
      <c r="F35" s="47">
        <v>0</v>
      </c>
      <c r="G35" s="47">
        <v>0</v>
      </c>
      <c r="H35" s="47">
        <v>0</v>
      </c>
      <c r="I35" s="47">
        <v>637274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645086</v>
      </c>
      <c r="O35" s="48">
        <f t="shared" si="1"/>
        <v>35.043785310734464</v>
      </c>
      <c r="P35" s="9"/>
    </row>
    <row r="36" spans="1:16">
      <c r="A36" s="12"/>
      <c r="B36" s="24">
        <v>347.2</v>
      </c>
      <c r="C36" s="19" t="s">
        <v>45</v>
      </c>
      <c r="D36" s="47">
        <v>1689800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1689800</v>
      </c>
      <c r="O36" s="48">
        <f t="shared" si="1"/>
        <v>91.797044763146459</v>
      </c>
      <c r="P36" s="9"/>
    </row>
    <row r="37" spans="1:16">
      <c r="A37" s="12"/>
      <c r="B37" s="24">
        <v>349</v>
      </c>
      <c r="C37" s="19" t="s">
        <v>1</v>
      </c>
      <c r="D37" s="47">
        <v>62897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62897</v>
      </c>
      <c r="O37" s="48">
        <f t="shared" si="1"/>
        <v>3.4168296392872666</v>
      </c>
      <c r="P37" s="9"/>
    </row>
    <row r="38" spans="1:16" ht="15.75">
      <c r="A38" s="28" t="s">
        <v>39</v>
      </c>
      <c r="B38" s="29"/>
      <c r="C38" s="30"/>
      <c r="D38" s="31">
        <f t="shared" ref="D38:M38" si="8">SUM(D39:D40)</f>
        <v>510235</v>
      </c>
      <c r="E38" s="31">
        <f t="shared" si="8"/>
        <v>45425</v>
      </c>
      <c r="F38" s="31">
        <f t="shared" si="8"/>
        <v>0</v>
      </c>
      <c r="G38" s="31">
        <f t="shared" si="8"/>
        <v>0</v>
      </c>
      <c r="H38" s="31">
        <f t="shared" si="8"/>
        <v>0</v>
      </c>
      <c r="I38" s="31">
        <f t="shared" si="8"/>
        <v>0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 t="shared" si="5"/>
        <v>555660</v>
      </c>
      <c r="O38" s="44">
        <f t="shared" si="1"/>
        <v>30.185788787483702</v>
      </c>
      <c r="P38" s="10"/>
    </row>
    <row r="39" spans="1:16">
      <c r="A39" s="13"/>
      <c r="B39" s="38">
        <v>351.5</v>
      </c>
      <c r="C39" s="20" t="s">
        <v>48</v>
      </c>
      <c r="D39" s="47">
        <v>203988</v>
      </c>
      <c r="E39" s="47">
        <v>45425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249413</v>
      </c>
      <c r="O39" s="48">
        <f t="shared" si="1"/>
        <v>13.549163407214255</v>
      </c>
      <c r="P39" s="9"/>
    </row>
    <row r="40" spans="1:16">
      <c r="A40" s="13"/>
      <c r="B40" s="38">
        <v>354</v>
      </c>
      <c r="C40" s="20" t="s">
        <v>49</v>
      </c>
      <c r="D40" s="47">
        <v>306247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306247</v>
      </c>
      <c r="O40" s="48">
        <f t="shared" si="1"/>
        <v>16.636625380269447</v>
      </c>
      <c r="P40" s="9"/>
    </row>
    <row r="41" spans="1:16" ht="15.75">
      <c r="A41" s="28" t="s">
        <v>4</v>
      </c>
      <c r="B41" s="29"/>
      <c r="C41" s="30"/>
      <c r="D41" s="31">
        <f t="shared" ref="D41:M41" si="9">SUM(D42:D45)</f>
        <v>179993</v>
      </c>
      <c r="E41" s="31">
        <f t="shared" si="9"/>
        <v>10508</v>
      </c>
      <c r="F41" s="31">
        <f t="shared" si="9"/>
        <v>0</v>
      </c>
      <c r="G41" s="31">
        <f t="shared" si="9"/>
        <v>15285</v>
      </c>
      <c r="H41" s="31">
        <f t="shared" si="9"/>
        <v>0</v>
      </c>
      <c r="I41" s="31">
        <f t="shared" si="9"/>
        <v>1225</v>
      </c>
      <c r="J41" s="31">
        <f t="shared" si="9"/>
        <v>0</v>
      </c>
      <c r="K41" s="31">
        <f t="shared" si="9"/>
        <v>0</v>
      </c>
      <c r="L41" s="31">
        <f t="shared" si="9"/>
        <v>0</v>
      </c>
      <c r="M41" s="31">
        <f t="shared" si="9"/>
        <v>0</v>
      </c>
      <c r="N41" s="31">
        <f t="shared" si="5"/>
        <v>207011</v>
      </c>
      <c r="O41" s="44">
        <f t="shared" si="1"/>
        <v>11.24570838765754</v>
      </c>
      <c r="P41" s="10"/>
    </row>
    <row r="42" spans="1:16">
      <c r="A42" s="12"/>
      <c r="B42" s="24">
        <v>361.1</v>
      </c>
      <c r="C42" s="19" t="s">
        <v>50</v>
      </c>
      <c r="D42" s="47">
        <v>30764</v>
      </c>
      <c r="E42" s="47">
        <v>10508</v>
      </c>
      <c r="F42" s="47">
        <v>0</v>
      </c>
      <c r="G42" s="47">
        <v>15285</v>
      </c>
      <c r="H42" s="47">
        <v>0</v>
      </c>
      <c r="I42" s="47">
        <v>1225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57782</v>
      </c>
      <c r="O42" s="48">
        <f t="shared" si="1"/>
        <v>3.1389613211647109</v>
      </c>
      <c r="P42" s="9"/>
    </row>
    <row r="43" spans="1:16">
      <c r="A43" s="12"/>
      <c r="B43" s="24">
        <v>364</v>
      </c>
      <c r="C43" s="19" t="s">
        <v>96</v>
      </c>
      <c r="D43" s="47">
        <v>27214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27214</v>
      </c>
      <c r="O43" s="48">
        <f t="shared" si="1"/>
        <v>1.4783789656671014</v>
      </c>
      <c r="P43" s="9"/>
    </row>
    <row r="44" spans="1:16">
      <c r="A44" s="12"/>
      <c r="B44" s="24">
        <v>366</v>
      </c>
      <c r="C44" s="19" t="s">
        <v>53</v>
      </c>
      <c r="D44" s="47">
        <v>573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573</v>
      </c>
      <c r="O44" s="48">
        <f t="shared" si="1"/>
        <v>3.1127770534550195E-2</v>
      </c>
      <c r="P44" s="9"/>
    </row>
    <row r="45" spans="1:16">
      <c r="A45" s="12"/>
      <c r="B45" s="24">
        <v>369.9</v>
      </c>
      <c r="C45" s="19" t="s">
        <v>54</v>
      </c>
      <c r="D45" s="47">
        <v>121442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121442</v>
      </c>
      <c r="O45" s="48">
        <f t="shared" si="1"/>
        <v>6.5972403302911777</v>
      </c>
      <c r="P45" s="9"/>
    </row>
    <row r="46" spans="1:16" ht="15.75">
      <c r="A46" s="28" t="s">
        <v>40</v>
      </c>
      <c r="B46" s="29"/>
      <c r="C46" s="30"/>
      <c r="D46" s="31">
        <f t="shared" ref="D46:M46" si="10">SUM(D47:D48)</f>
        <v>0</v>
      </c>
      <c r="E46" s="31">
        <f t="shared" si="10"/>
        <v>991294</v>
      </c>
      <c r="F46" s="31">
        <f t="shared" si="10"/>
        <v>1916182</v>
      </c>
      <c r="G46" s="31">
        <f t="shared" si="10"/>
        <v>6466269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si="5"/>
        <v>9373745</v>
      </c>
      <c r="O46" s="44">
        <f t="shared" si="1"/>
        <v>509.22126249456755</v>
      </c>
      <c r="P46" s="9"/>
    </row>
    <row r="47" spans="1:16">
      <c r="A47" s="12"/>
      <c r="B47" s="24">
        <v>381</v>
      </c>
      <c r="C47" s="19" t="s">
        <v>55</v>
      </c>
      <c r="D47" s="47">
        <v>0</v>
      </c>
      <c r="E47" s="47">
        <v>991294</v>
      </c>
      <c r="F47" s="47">
        <v>1916182</v>
      </c>
      <c r="G47" s="47">
        <v>526830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3434306</v>
      </c>
      <c r="O47" s="48">
        <f t="shared" si="1"/>
        <v>186.56594958713603</v>
      </c>
      <c r="P47" s="9"/>
    </row>
    <row r="48" spans="1:16" ht="15.75" thickBot="1">
      <c r="A48" s="12"/>
      <c r="B48" s="24">
        <v>384</v>
      </c>
      <c r="C48" s="19" t="s">
        <v>72</v>
      </c>
      <c r="D48" s="47">
        <v>0</v>
      </c>
      <c r="E48" s="47">
        <v>0</v>
      </c>
      <c r="F48" s="47">
        <v>0</v>
      </c>
      <c r="G48" s="47">
        <v>5939439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5939439</v>
      </c>
      <c r="O48" s="48">
        <f t="shared" si="1"/>
        <v>322.65531290743155</v>
      </c>
      <c r="P48" s="9"/>
    </row>
    <row r="49" spans="1:119" ht="16.5" thickBot="1">
      <c r="A49" s="14" t="s">
        <v>46</v>
      </c>
      <c r="B49" s="22"/>
      <c r="C49" s="21"/>
      <c r="D49" s="15">
        <f t="shared" ref="D49:M49" si="11">SUM(D5,D13,D24,D32,D38,D41,D46)</f>
        <v>20342432</v>
      </c>
      <c r="E49" s="15">
        <f t="shared" si="11"/>
        <v>2324589</v>
      </c>
      <c r="F49" s="15">
        <f t="shared" si="11"/>
        <v>1916182</v>
      </c>
      <c r="G49" s="15">
        <f t="shared" si="11"/>
        <v>6506027</v>
      </c>
      <c r="H49" s="15">
        <f t="shared" si="11"/>
        <v>0</v>
      </c>
      <c r="I49" s="15">
        <f t="shared" si="11"/>
        <v>676891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5"/>
        <v>31766121</v>
      </c>
      <c r="O49" s="37">
        <f t="shared" si="1"/>
        <v>1725.6693285528031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6"/>
    </row>
    <row r="51" spans="1:119">
      <c r="A51" s="39"/>
      <c r="B51" s="40"/>
      <c r="C51" s="40"/>
      <c r="D51" s="41"/>
      <c r="E51" s="41"/>
      <c r="F51" s="41"/>
      <c r="G51" s="41"/>
      <c r="H51" s="41"/>
      <c r="I51" s="41"/>
      <c r="J51" s="41"/>
      <c r="K51" s="41"/>
      <c r="L51" s="49" t="s">
        <v>102</v>
      </c>
      <c r="M51" s="49"/>
      <c r="N51" s="49"/>
      <c r="O51" s="42">
        <v>18408</v>
      </c>
    </row>
    <row r="52" spans="1:119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2"/>
    </row>
    <row r="53" spans="1:119" ht="15.75" customHeight="1" thickBot="1">
      <c r="A53" s="53" t="s">
        <v>69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2024-06-10T20:26:43Z</cp:lastPrinted>
  <dcterms:created xsi:type="dcterms:W3CDTF">2000-08-31T21:26:31Z</dcterms:created>
  <dcterms:modified xsi:type="dcterms:W3CDTF">2024-06-10T20:26:47Z</dcterms:modified>
</cp:coreProperties>
</file>