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'2007'!$A$1:$O$28</definedName>
    <definedName name="_xlnm.Print_Area" localSheetId="15">'2008'!$A$1:$O$28</definedName>
    <definedName name="_xlnm.Print_Area" localSheetId="14">'2009'!$A$1:$O$28</definedName>
    <definedName name="_xlnm.Print_Area" localSheetId="13">'2010'!$A$1:$O$29</definedName>
    <definedName name="_xlnm.Print_Area" localSheetId="12">'2011'!$A$1:$O$29</definedName>
    <definedName name="_xlnm.Print_Area" localSheetId="11">'2012'!$A$1:$O$30</definedName>
    <definedName name="_xlnm.Print_Area" localSheetId="10">'2013'!$A$1:$O$29</definedName>
    <definedName name="_xlnm.Print_Area" localSheetId="9">'2014'!$A$1:$O$29</definedName>
    <definedName name="_xlnm.Print_Area" localSheetId="8">'2015'!$A$1:$O$29</definedName>
    <definedName name="_xlnm.Print_Area" localSheetId="7">'2016'!$A$1:$O$29</definedName>
    <definedName name="_xlnm.Print_Area" localSheetId="6">'2017'!$A$1:$O$30</definedName>
    <definedName name="_xlnm.Print_Area" localSheetId="5">'2018'!$A$1:$O$30</definedName>
    <definedName name="_xlnm.Print_Area" localSheetId="4">'2019'!$A$1:$O$30</definedName>
    <definedName name="_xlnm.Print_Area" localSheetId="3">'2020'!$A$1:$O$30</definedName>
    <definedName name="_xlnm.Print_Area" localSheetId="2">'2021'!$A$1:$P$30</definedName>
    <definedName name="_xlnm.Print_Area" localSheetId="1">'2022'!$A$1:$P$29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 l="1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0" i="49"/>
  <c r="P20" i="49" s="1"/>
  <c r="O18" i="49"/>
  <c r="P18" i="49" s="1"/>
  <c r="O15" i="49"/>
  <c r="P15" i="49" s="1"/>
  <c r="O12" i="49"/>
  <c r="P12" i="49" s="1"/>
  <c r="O5" i="49"/>
  <c r="P5" i="49" s="1"/>
  <c r="N5" i="48"/>
  <c r="N25" i="48" s="1"/>
  <c r="M5" i="48"/>
  <c r="L5" i="48"/>
  <c r="L25" i="48" s="1"/>
  <c r="K5" i="48"/>
  <c r="K25" i="48" s="1"/>
  <c r="J5" i="48"/>
  <c r="I5" i="48"/>
  <c r="I25" i="48" s="1"/>
  <c r="H5" i="48"/>
  <c r="H25" i="48" s="1"/>
  <c r="G5" i="48"/>
  <c r="F5" i="48"/>
  <c r="F25" i="48" s="1"/>
  <c r="E5" i="48"/>
  <c r="E25" i="48" s="1"/>
  <c r="O11" i="48"/>
  <c r="P11" i="48"/>
  <c r="O24" i="48"/>
  <c r="P24" i="48" s="1"/>
  <c r="N23" i="48"/>
  <c r="M23" i="48"/>
  <c r="L23" i="48"/>
  <c r="K23" i="48"/>
  <c r="J23" i="48"/>
  <c r="J25" i="48" s="1"/>
  <c r="I23" i="48"/>
  <c r="H23" i="48"/>
  <c r="G23" i="48"/>
  <c r="F23" i="48"/>
  <c r="E23" i="48"/>
  <c r="D23" i="48"/>
  <c r="O23" i="48" s="1"/>
  <c r="P23" i="48" s="1"/>
  <c r="O22" i="48"/>
  <c r="P22" i="48"/>
  <c r="O21" i="48"/>
  <c r="P21" i="48" s="1"/>
  <c r="N20" i="48"/>
  <c r="M20" i="48"/>
  <c r="L20" i="48"/>
  <c r="K20" i="48"/>
  <c r="J20" i="48"/>
  <c r="I20" i="48"/>
  <c r="H20" i="48"/>
  <c r="G20" i="48"/>
  <c r="G25" i="48" s="1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/>
  <c r="O16" i="48"/>
  <c r="P16" i="48"/>
  <c r="N15" i="48"/>
  <c r="M15" i="48"/>
  <c r="L15" i="48"/>
  <c r="K15" i="48"/>
  <c r="O15" i="48" s="1"/>
  <c r="P15" i="48" s="1"/>
  <c r="J15" i="48"/>
  <c r="I15" i="48"/>
  <c r="H15" i="48"/>
  <c r="G15" i="48"/>
  <c r="F15" i="48"/>
  <c r="E15" i="48"/>
  <c r="D15" i="48"/>
  <c r="O14" i="48"/>
  <c r="P14" i="48" s="1"/>
  <c r="O13" i="48"/>
  <c r="P13" i="48"/>
  <c r="N12" i="48"/>
  <c r="M12" i="48"/>
  <c r="M25" i="48" s="1"/>
  <c r="L12" i="48"/>
  <c r="K12" i="48"/>
  <c r="J12" i="48"/>
  <c r="I12" i="48"/>
  <c r="H12" i="48"/>
  <c r="G12" i="48"/>
  <c r="F12" i="48"/>
  <c r="E12" i="48"/>
  <c r="D12" i="48"/>
  <c r="O10" i="48"/>
  <c r="P10" i="48"/>
  <c r="O9" i="48"/>
  <c r="P9" i="48"/>
  <c r="O8" i="48"/>
  <c r="P8" i="48" s="1"/>
  <c r="O7" i="48"/>
  <c r="P7" i="48"/>
  <c r="O6" i="48"/>
  <c r="P6" i="48"/>
  <c r="H26" i="47"/>
  <c r="N26" i="47"/>
  <c r="O25" i="47"/>
  <c r="P25" i="47" s="1"/>
  <c r="N24" i="47"/>
  <c r="M24" i="47"/>
  <c r="L24" i="47"/>
  <c r="O24" i="47" s="1"/>
  <c r="P24" i="47" s="1"/>
  <c r="K24" i="47"/>
  <c r="J24" i="47"/>
  <c r="I24" i="47"/>
  <c r="H24" i="47"/>
  <c r="G24" i="47"/>
  <c r="F24" i="47"/>
  <c r="E24" i="47"/>
  <c r="D24" i="47"/>
  <c r="O23" i="47"/>
  <c r="P23" i="47" s="1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/>
  <c r="O17" i="47"/>
  <c r="P17" i="47" s="1"/>
  <c r="N16" i="47"/>
  <c r="M16" i="47"/>
  <c r="L16" i="47"/>
  <c r="K16" i="47"/>
  <c r="J16" i="47"/>
  <c r="I16" i="47"/>
  <c r="H16" i="47"/>
  <c r="G16" i="47"/>
  <c r="O16" i="47" s="1"/>
  <c r="P16" i="47" s="1"/>
  <c r="F16" i="47"/>
  <c r="E16" i="47"/>
  <c r="D16" i="47"/>
  <c r="O15" i="47"/>
  <c r="P15" i="47" s="1"/>
  <c r="O14" i="47"/>
  <c r="P14" i="47" s="1"/>
  <c r="O13" i="47"/>
  <c r="P13" i="47" s="1"/>
  <c r="N12" i="47"/>
  <c r="M12" i="47"/>
  <c r="L12" i="47"/>
  <c r="O12" i="47" s="1"/>
  <c r="P12" i="47" s="1"/>
  <c r="K12" i="47"/>
  <c r="J12" i="47"/>
  <c r="J26" i="47" s="1"/>
  <c r="I12" i="47"/>
  <c r="H12" i="47"/>
  <c r="G12" i="47"/>
  <c r="F12" i="47"/>
  <c r="E12" i="47"/>
  <c r="D12" i="47"/>
  <c r="O11" i="47"/>
  <c r="P11" i="47" s="1"/>
  <c r="O10" i="47"/>
  <c r="P10" i="47"/>
  <c r="O9" i="47"/>
  <c r="P9" i="47"/>
  <c r="O8" i="47"/>
  <c r="P8" i="47" s="1"/>
  <c r="O7" i="47"/>
  <c r="P7" i="47"/>
  <c r="O6" i="47"/>
  <c r="P6" i="47"/>
  <c r="N5" i="47"/>
  <c r="M5" i="47"/>
  <c r="M26" i="47" s="1"/>
  <c r="L5" i="47"/>
  <c r="L26" i="47" s="1"/>
  <c r="K5" i="47"/>
  <c r="K26" i="47" s="1"/>
  <c r="J5" i="47"/>
  <c r="I5" i="47"/>
  <c r="I26" i="47" s="1"/>
  <c r="H5" i="47"/>
  <c r="G5" i="47"/>
  <c r="F5" i="47"/>
  <c r="F26" i="47" s="1"/>
  <c r="E5" i="47"/>
  <c r="E26" i="47" s="1"/>
  <c r="D5" i="47"/>
  <c r="D26" i="47" s="1"/>
  <c r="I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M21" i="46"/>
  <c r="L21" i="46"/>
  <c r="K21" i="46"/>
  <c r="N21" i="46" s="1"/>
  <c r="O21" i="46" s="1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M16" i="46"/>
  <c r="N16" i="46" s="1"/>
  <c r="O16" i="46" s="1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 s="1"/>
  <c r="N13" i="46"/>
  <c r="O13" i="46"/>
  <c r="M12" i="46"/>
  <c r="L12" i="46"/>
  <c r="K12" i="46"/>
  <c r="K26" i="46" s="1"/>
  <c r="J12" i="46"/>
  <c r="I12" i="46"/>
  <c r="H12" i="46"/>
  <c r="G12" i="46"/>
  <c r="F12" i="46"/>
  <c r="E12" i="46"/>
  <c r="N12" i="46" s="1"/>
  <c r="O12" i="46" s="1"/>
  <c r="D12" i="46"/>
  <c r="N11" i="46"/>
  <c r="O11" i="46"/>
  <c r="N10" i="46"/>
  <c r="O10" i="46" s="1"/>
  <c r="N9" i="46"/>
  <c r="O9" i="46" s="1"/>
  <c r="N8" i="46"/>
  <c r="O8" i="46" s="1"/>
  <c r="N7" i="46"/>
  <c r="O7" i="46"/>
  <c r="N6" i="46"/>
  <c r="O6" i="46" s="1"/>
  <c r="M5" i="46"/>
  <c r="M26" i="46" s="1"/>
  <c r="L5" i="46"/>
  <c r="L26" i="46" s="1"/>
  <c r="K5" i="46"/>
  <c r="J5" i="46"/>
  <c r="J26" i="46" s="1"/>
  <c r="I5" i="46"/>
  <c r="H5" i="46"/>
  <c r="H26" i="46" s="1"/>
  <c r="G5" i="46"/>
  <c r="G26" i="46" s="1"/>
  <c r="F5" i="46"/>
  <c r="F26" i="46" s="1"/>
  <c r="E5" i="46"/>
  <c r="D5" i="46"/>
  <c r="D26" i="46" s="1"/>
  <c r="H26" i="45"/>
  <c r="N25" i="45"/>
  <c r="O25" i="45"/>
  <c r="M24" i="45"/>
  <c r="N24" i="45" s="1"/>
  <c r="O24" i="45" s="1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/>
  <c r="M16" i="45"/>
  <c r="L16" i="45"/>
  <c r="K16" i="45"/>
  <c r="K26" i="45" s="1"/>
  <c r="J16" i="45"/>
  <c r="I16" i="45"/>
  <c r="H16" i="45"/>
  <c r="G16" i="45"/>
  <c r="F16" i="45"/>
  <c r="E16" i="45"/>
  <c r="N16" i="45" s="1"/>
  <c r="O16" i="45" s="1"/>
  <c r="D16" i="45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M26" i="45" s="1"/>
  <c r="L5" i="45"/>
  <c r="L26" i="45" s="1"/>
  <c r="K5" i="45"/>
  <c r="J5" i="45"/>
  <c r="J26" i="45" s="1"/>
  <c r="I5" i="45"/>
  <c r="I26" i="45" s="1"/>
  <c r="H5" i="45"/>
  <c r="G5" i="45"/>
  <c r="G26" i="45" s="1"/>
  <c r="F5" i="45"/>
  <c r="F26" i="45" s="1"/>
  <c r="E5" i="45"/>
  <c r="D5" i="45"/>
  <c r="D26" i="45" s="1"/>
  <c r="N25" i="44"/>
  <c r="O25" i="44"/>
  <c r="M24" i="44"/>
  <c r="L24" i="44"/>
  <c r="K24" i="44"/>
  <c r="J24" i="44"/>
  <c r="I24" i="44"/>
  <c r="H24" i="44"/>
  <c r="G24" i="44"/>
  <c r="F24" i="44"/>
  <c r="E24" i="44"/>
  <c r="N24" i="44" s="1"/>
  <c r="O24" i="44" s="1"/>
  <c r="D24" i="44"/>
  <c r="N23" i="44"/>
  <c r="O23" i="44"/>
  <c r="N22" i="44"/>
  <c r="O22" i="44" s="1"/>
  <c r="M21" i="44"/>
  <c r="L21" i="44"/>
  <c r="K21" i="44"/>
  <c r="J21" i="44"/>
  <c r="I21" i="44"/>
  <c r="H21" i="44"/>
  <c r="G21" i="44"/>
  <c r="N21" i="44" s="1"/>
  <c r="O21" i="44" s="1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N19" i="44" s="1"/>
  <c r="O19" i="44" s="1"/>
  <c r="F19" i="44"/>
  <c r="E19" i="44"/>
  <c r="D19" i="44"/>
  <c r="N18" i="44"/>
  <c r="O18" i="44" s="1"/>
  <c r="N17" i="44"/>
  <c r="O17" i="44" s="1"/>
  <c r="M16" i="44"/>
  <c r="L16" i="44"/>
  <c r="K16" i="44"/>
  <c r="J16" i="44"/>
  <c r="I16" i="44"/>
  <c r="N16" i="44" s="1"/>
  <c r="O16" i="44" s="1"/>
  <c r="H16" i="44"/>
  <c r="G16" i="44"/>
  <c r="F16" i="44"/>
  <c r="E16" i="44"/>
  <c r="D16" i="44"/>
  <c r="N15" i="44"/>
  <c r="O15" i="44" s="1"/>
  <c r="N14" i="44"/>
  <c r="O14" i="44" s="1"/>
  <c r="N13" i="44"/>
  <c r="O13" i="44" s="1"/>
  <c r="M12" i="44"/>
  <c r="M26" i="44" s="1"/>
  <c r="L12" i="44"/>
  <c r="K12" i="44"/>
  <c r="J12" i="44"/>
  <c r="I12" i="44"/>
  <c r="H12" i="44"/>
  <c r="G12" i="44"/>
  <c r="G26" i="44" s="1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L26" i="44" s="1"/>
  <c r="K5" i="44"/>
  <c r="K26" i="44" s="1"/>
  <c r="J5" i="44"/>
  <c r="J26" i="44" s="1"/>
  <c r="I5" i="44"/>
  <c r="I26" i="44" s="1"/>
  <c r="H5" i="44"/>
  <c r="H26" i="44" s="1"/>
  <c r="G5" i="44"/>
  <c r="F5" i="44"/>
  <c r="F26" i="44" s="1"/>
  <c r="E5" i="44"/>
  <c r="E26" i="44" s="1"/>
  <c r="D5" i="44"/>
  <c r="D26" i="44" s="1"/>
  <c r="N26" i="44" s="1"/>
  <c r="O26" i="44" s="1"/>
  <c r="L25" i="43"/>
  <c r="N24" i="43"/>
  <c r="O24" i="43" s="1"/>
  <c r="M23" i="43"/>
  <c r="L23" i="43"/>
  <c r="K23" i="43"/>
  <c r="J23" i="43"/>
  <c r="I23" i="43"/>
  <c r="H23" i="43"/>
  <c r="G23" i="43"/>
  <c r="N23" i="43" s="1"/>
  <c r="O23" i="43" s="1"/>
  <c r="F23" i="43"/>
  <c r="E23" i="43"/>
  <c r="D23" i="43"/>
  <c r="N22" i="43"/>
  <c r="O22" i="43" s="1"/>
  <c r="N21" i="43"/>
  <c r="O21" i="43" s="1"/>
  <c r="M20" i="43"/>
  <c r="L20" i="43"/>
  <c r="K20" i="43"/>
  <c r="J20" i="43"/>
  <c r="I20" i="43"/>
  <c r="N20" i="43" s="1"/>
  <c r="O20" i="43" s="1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N18" i="43" s="1"/>
  <c r="O18" i="43" s="1"/>
  <c r="H18" i="43"/>
  <c r="G18" i="43"/>
  <c r="F18" i="43"/>
  <c r="E18" i="43"/>
  <c r="D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N12" i="43" s="1"/>
  <c r="O12" i="43" s="1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25" i="43" s="1"/>
  <c r="L5" i="43"/>
  <c r="K5" i="43"/>
  <c r="K25" i="43" s="1"/>
  <c r="J5" i="43"/>
  <c r="J25" i="43" s="1"/>
  <c r="I5" i="43"/>
  <c r="H5" i="43"/>
  <c r="H25" i="43" s="1"/>
  <c r="G5" i="43"/>
  <c r="G25" i="43" s="1"/>
  <c r="F5" i="43"/>
  <c r="F25" i="43" s="1"/>
  <c r="E5" i="43"/>
  <c r="E25" i="43" s="1"/>
  <c r="D5" i="43"/>
  <c r="D25" i="43" s="1"/>
  <c r="N25" i="42"/>
  <c r="O25" i="42" s="1"/>
  <c r="M24" i="42"/>
  <c r="L24" i="42"/>
  <c r="K24" i="42"/>
  <c r="N24" i="42" s="1"/>
  <c r="O24" i="42" s="1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N21" i="42" s="1"/>
  <c r="O21" i="42" s="1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N19" i="42" s="1"/>
  <c r="O19" i="42" s="1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/>
  <c r="N13" i="42"/>
  <c r="O13" i="42" s="1"/>
  <c r="M12" i="42"/>
  <c r="M26" i="42" s="1"/>
  <c r="L12" i="42"/>
  <c r="K12" i="42"/>
  <c r="J12" i="42"/>
  <c r="I12" i="42"/>
  <c r="H12" i="42"/>
  <c r="G12" i="42"/>
  <c r="N12" i="42" s="1"/>
  <c r="O12" i="42" s="1"/>
  <c r="F12" i="42"/>
  <c r="E12" i="42"/>
  <c r="D12" i="42"/>
  <c r="D26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L26" i="42" s="1"/>
  <c r="K5" i="42"/>
  <c r="J5" i="42"/>
  <c r="J26" i="42" s="1"/>
  <c r="I5" i="42"/>
  <c r="I26" i="42" s="1"/>
  <c r="H5" i="42"/>
  <c r="H26" i="42" s="1"/>
  <c r="G5" i="42"/>
  <c r="F5" i="42"/>
  <c r="F26" i="42" s="1"/>
  <c r="E5" i="42"/>
  <c r="E26" i="42" s="1"/>
  <c r="D5" i="42"/>
  <c r="F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I24" i="41" s="1"/>
  <c r="H18" i="41"/>
  <c r="G18" i="41"/>
  <c r="F18" i="41"/>
  <c r="E18" i="41"/>
  <c r="D18" i="4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N15" i="41" s="1"/>
  <c r="O15" i="41" s="1"/>
  <c r="D15" i="41"/>
  <c r="N14" i="41"/>
  <c r="O14" i="41"/>
  <c r="N13" i="41"/>
  <c r="O13" i="41" s="1"/>
  <c r="M12" i="41"/>
  <c r="L12" i="41"/>
  <c r="K12" i="41"/>
  <c r="J12" i="41"/>
  <c r="I12" i="41"/>
  <c r="H12" i="41"/>
  <c r="G12" i="41"/>
  <c r="N12" i="41" s="1"/>
  <c r="O12" i="41" s="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M24" i="41" s="1"/>
  <c r="L5" i="41"/>
  <c r="L24" i="41" s="1"/>
  <c r="K5" i="41"/>
  <c r="K24" i="41" s="1"/>
  <c r="J5" i="41"/>
  <c r="J24" i="41" s="1"/>
  <c r="I5" i="41"/>
  <c r="H5" i="41"/>
  <c r="H24" i="41" s="1"/>
  <c r="G5" i="41"/>
  <c r="G24" i="41" s="1"/>
  <c r="F5" i="41"/>
  <c r="E5" i="41"/>
  <c r="E24" i="41" s="1"/>
  <c r="D5" i="41"/>
  <c r="D24" i="41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N20" i="40" s="1"/>
  <c r="O20" i="40" s="1"/>
  <c r="D20" i="40"/>
  <c r="N19" i="40"/>
  <c r="O19" i="40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/>
  <c r="N16" i="40"/>
  <c r="O16" i="40" s="1"/>
  <c r="M15" i="40"/>
  <c r="L15" i="40"/>
  <c r="K15" i="40"/>
  <c r="J15" i="40"/>
  <c r="I15" i="40"/>
  <c r="H15" i="40"/>
  <c r="G15" i="40"/>
  <c r="N15" i="40" s="1"/>
  <c r="O15" i="40" s="1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I25" i="40" s="1"/>
  <c r="H12" i="40"/>
  <c r="G12" i="40"/>
  <c r="F12" i="40"/>
  <c r="F25" i="40" s="1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M25" i="40" s="1"/>
  <c r="L5" i="40"/>
  <c r="L25" i="40" s="1"/>
  <c r="K5" i="40"/>
  <c r="K25" i="40" s="1"/>
  <c r="J5" i="40"/>
  <c r="J25" i="40" s="1"/>
  <c r="I5" i="40"/>
  <c r="H5" i="40"/>
  <c r="H25" i="40" s="1"/>
  <c r="G5" i="40"/>
  <c r="G25" i="40" s="1"/>
  <c r="F5" i="40"/>
  <c r="E5" i="40"/>
  <c r="E25" i="40" s="1"/>
  <c r="D5" i="40"/>
  <c r="D25" i="40" s="1"/>
  <c r="N24" i="39"/>
  <c r="O24" i="39" s="1"/>
  <c r="M23" i="39"/>
  <c r="L23" i="39"/>
  <c r="K23" i="39"/>
  <c r="J23" i="39"/>
  <c r="I23" i="39"/>
  <c r="H23" i="39"/>
  <c r="G23" i="39"/>
  <c r="N23" i="39" s="1"/>
  <c r="O23" i="39" s="1"/>
  <c r="F23" i="39"/>
  <c r="E23" i="39"/>
  <c r="D23" i="39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N20" i="39" s="1"/>
  <c r="O20" i="39" s="1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N18" i="39" s="1"/>
  <c r="O18" i="39" s="1"/>
  <c r="D18" i="39"/>
  <c r="N17" i="39"/>
  <c r="O17" i="39" s="1"/>
  <c r="N16" i="39"/>
  <c r="O16" i="39"/>
  <c r="M15" i="39"/>
  <c r="L15" i="39"/>
  <c r="K15" i="39"/>
  <c r="K25" i="39" s="1"/>
  <c r="J15" i="39"/>
  <c r="I15" i="39"/>
  <c r="H15" i="39"/>
  <c r="G15" i="39"/>
  <c r="F15" i="39"/>
  <c r="N15" i="39"/>
  <c r="O15" i="39" s="1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H25" i="39"/>
  <c r="G12" i="39"/>
  <c r="F12" i="39"/>
  <c r="E12" i="39"/>
  <c r="N12" i="39" s="1"/>
  <c r="O12" i="39" s="1"/>
  <c r="D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25" i="39" s="1"/>
  <c r="L5" i="39"/>
  <c r="L25" i="39" s="1"/>
  <c r="K5" i="39"/>
  <c r="J5" i="39"/>
  <c r="J25" i="39" s="1"/>
  <c r="I5" i="39"/>
  <c r="I25" i="39"/>
  <c r="H5" i="39"/>
  <c r="G5" i="39"/>
  <c r="G25" i="39" s="1"/>
  <c r="F5" i="39"/>
  <c r="F25" i="39" s="1"/>
  <c r="E5" i="39"/>
  <c r="E25" i="39" s="1"/>
  <c r="D5" i="39"/>
  <c r="D25" i="39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 s="1"/>
  <c r="M20" i="38"/>
  <c r="M25" i="38" s="1"/>
  <c r="L20" i="38"/>
  <c r="K20" i="38"/>
  <c r="J20" i="38"/>
  <c r="I20" i="38"/>
  <c r="H20" i="38"/>
  <c r="G20" i="38"/>
  <c r="F20" i="38"/>
  <c r="E20" i="38"/>
  <c r="D20" i="38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M12" i="38"/>
  <c r="L12" i="38"/>
  <c r="L25" i="38"/>
  <c r="K12" i="38"/>
  <c r="J12" i="38"/>
  <c r="I12" i="38"/>
  <c r="I25" i="38" s="1"/>
  <c r="H12" i="38"/>
  <c r="G12" i="38"/>
  <c r="F12" i="38"/>
  <c r="E12" i="38"/>
  <c r="E25" i="38" s="1"/>
  <c r="D12" i="38"/>
  <c r="N12" i="38" s="1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25" i="38"/>
  <c r="J5" i="38"/>
  <c r="J25" i="38" s="1"/>
  <c r="I5" i="38"/>
  <c r="H5" i="38"/>
  <c r="H25" i="38" s="1"/>
  <c r="G5" i="38"/>
  <c r="G25" i="38"/>
  <c r="F5" i="38"/>
  <c r="F25" i="38" s="1"/>
  <c r="E5" i="38"/>
  <c r="D5" i="38"/>
  <c r="N5" i="38" s="1"/>
  <c r="O5" i="38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M18" i="37"/>
  <c r="L18" i="37"/>
  <c r="K18" i="37"/>
  <c r="J18" i="37"/>
  <c r="I18" i="37"/>
  <c r="H18" i="37"/>
  <c r="H24" i="37" s="1"/>
  <c r="G18" i="37"/>
  <c r="F18" i="37"/>
  <c r="E18" i="37"/>
  <c r="D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F24" i="37" s="1"/>
  <c r="E15" i="37"/>
  <c r="N15" i="37" s="1"/>
  <c r="O15" i="37" s="1"/>
  <c r="D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M24" i="37" s="1"/>
  <c r="L5" i="37"/>
  <c r="L24" i="37"/>
  <c r="K5" i="37"/>
  <c r="K24" i="37" s="1"/>
  <c r="J5" i="37"/>
  <c r="J24" i="37" s="1"/>
  <c r="I5" i="37"/>
  <c r="I24" i="37"/>
  <c r="H5" i="37"/>
  <c r="G5" i="37"/>
  <c r="G24" i="37" s="1"/>
  <c r="F5" i="37"/>
  <c r="E5" i="37"/>
  <c r="E24" i="37" s="1"/>
  <c r="D5" i="37"/>
  <c r="N5" i="37" s="1"/>
  <c r="O5" i="37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N20" i="36" s="1"/>
  <c r="O20" i="36" s="1"/>
  <c r="D20" i="36"/>
  <c r="N19" i="36"/>
  <c r="O19" i="36"/>
  <c r="M18" i="36"/>
  <c r="L18" i="36"/>
  <c r="K18" i="36"/>
  <c r="J18" i="36"/>
  <c r="I18" i="36"/>
  <c r="H18" i="36"/>
  <c r="G18" i="36"/>
  <c r="F18" i="36"/>
  <c r="N18" i="36"/>
  <c r="O18" i="36" s="1"/>
  <c r="E18" i="36"/>
  <c r="D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N12" i="36" s="1"/>
  <c r="O12" i="36" s="1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M26" i="36" s="1"/>
  <c r="L5" i="36"/>
  <c r="L26" i="36"/>
  <c r="K5" i="36"/>
  <c r="K26" i="36" s="1"/>
  <c r="J5" i="36"/>
  <c r="J26" i="36" s="1"/>
  <c r="I5" i="36"/>
  <c r="I26" i="36" s="1"/>
  <c r="H5" i="36"/>
  <c r="H26" i="36" s="1"/>
  <c r="G5" i="36"/>
  <c r="G26" i="36" s="1"/>
  <c r="F5" i="36"/>
  <c r="F26" i="36"/>
  <c r="E5" i="36"/>
  <c r="E26" i="36" s="1"/>
  <c r="D5" i="36"/>
  <c r="D26" i="36" s="1"/>
  <c r="N24" i="35"/>
  <c r="O24" i="35" s="1"/>
  <c r="M23" i="35"/>
  <c r="L23" i="35"/>
  <c r="K23" i="35"/>
  <c r="J23" i="35"/>
  <c r="I23" i="35"/>
  <c r="H23" i="35"/>
  <c r="G23" i="35"/>
  <c r="F23" i="35"/>
  <c r="N23" i="35" s="1"/>
  <c r="O23" i="35" s="1"/>
  <c r="E23" i="35"/>
  <c r="D23" i="35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N15" i="35" s="1"/>
  <c r="O15" i="35" s="1"/>
  <c r="D15" i="35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D25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M25" i="35" s="1"/>
  <c r="L5" i="35"/>
  <c r="L25" i="35" s="1"/>
  <c r="K5" i="35"/>
  <c r="K25" i="35"/>
  <c r="J5" i="35"/>
  <c r="J25" i="35" s="1"/>
  <c r="I5" i="35"/>
  <c r="I25" i="35" s="1"/>
  <c r="H5" i="35"/>
  <c r="H25" i="35"/>
  <c r="G5" i="35"/>
  <c r="G25" i="35" s="1"/>
  <c r="F5" i="35"/>
  <c r="F25" i="35" s="1"/>
  <c r="E5" i="35"/>
  <c r="E25" i="35"/>
  <c r="D5" i="35"/>
  <c r="N5" i="35" s="1"/>
  <c r="O5" i="35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/>
  <c r="N21" i="34"/>
  <c r="O21" i="34" s="1"/>
  <c r="M20" i="34"/>
  <c r="L20" i="34"/>
  <c r="K20" i="34"/>
  <c r="J20" i="34"/>
  <c r="I20" i="34"/>
  <c r="H20" i="34"/>
  <c r="G20" i="34"/>
  <c r="F20" i="34"/>
  <c r="E20" i="34"/>
  <c r="N20" i="34" s="1"/>
  <c r="O20" i="34" s="1"/>
  <c r="D20" i="34"/>
  <c r="N19" i="34"/>
  <c r="O19" i="34" s="1"/>
  <c r="M18" i="34"/>
  <c r="L18" i="34"/>
  <c r="K18" i="34"/>
  <c r="J18" i="34"/>
  <c r="I18" i="34"/>
  <c r="N18" i="34" s="1"/>
  <c r="O18" i="34" s="1"/>
  <c r="H18" i="34"/>
  <c r="G18" i="34"/>
  <c r="F18" i="34"/>
  <c r="E18" i="34"/>
  <c r="D18" i="34"/>
  <c r="N17" i="34"/>
  <c r="O17" i="34" s="1"/>
  <c r="N16" i="34"/>
  <c r="O16" i="34" s="1"/>
  <c r="M15" i="34"/>
  <c r="L15" i="34"/>
  <c r="K15" i="34"/>
  <c r="J15" i="34"/>
  <c r="I15" i="34"/>
  <c r="H15" i="34"/>
  <c r="G15" i="34"/>
  <c r="N15" i="34" s="1"/>
  <c r="O15" i="34" s="1"/>
  <c r="F15" i="34"/>
  <c r="E15" i="34"/>
  <c r="D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25" i="34" s="1"/>
  <c r="L5" i="34"/>
  <c r="L25" i="34" s="1"/>
  <c r="K5" i="34"/>
  <c r="K25" i="34" s="1"/>
  <c r="J5" i="34"/>
  <c r="J25" i="34" s="1"/>
  <c r="I5" i="34"/>
  <c r="I25" i="34" s="1"/>
  <c r="H5" i="34"/>
  <c r="H25" i="34"/>
  <c r="G5" i="34"/>
  <c r="G25" i="34" s="1"/>
  <c r="F5" i="34"/>
  <c r="F25" i="34" s="1"/>
  <c r="E5" i="34"/>
  <c r="E25" i="34" s="1"/>
  <c r="D5" i="34"/>
  <c r="D25" i="34" s="1"/>
  <c r="E22" i="33"/>
  <c r="E24" i="33" s="1"/>
  <c r="F22" i="33"/>
  <c r="G22" i="33"/>
  <c r="H22" i="33"/>
  <c r="I22" i="33"/>
  <c r="J22" i="33"/>
  <c r="K22" i="33"/>
  <c r="L22" i="33"/>
  <c r="M22" i="33"/>
  <c r="D22" i="33"/>
  <c r="N22" i="33" s="1"/>
  <c r="O22" i="33" s="1"/>
  <c r="E20" i="33"/>
  <c r="F20" i="33"/>
  <c r="G20" i="33"/>
  <c r="N20" i="33" s="1"/>
  <c r="O20" i="33" s="1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5" i="33"/>
  <c r="F15" i="33"/>
  <c r="G15" i="33"/>
  <c r="H15" i="33"/>
  <c r="I15" i="33"/>
  <c r="J15" i="33"/>
  <c r="N15" i="33" s="1"/>
  <c r="O15" i="33" s="1"/>
  <c r="K15" i="33"/>
  <c r="L15" i="33"/>
  <c r="M15" i="33"/>
  <c r="E12" i="33"/>
  <c r="F12" i="33"/>
  <c r="G12" i="33"/>
  <c r="G24" i="33" s="1"/>
  <c r="H12" i="33"/>
  <c r="I12" i="33"/>
  <c r="J12" i="33"/>
  <c r="K12" i="33"/>
  <c r="L12" i="33"/>
  <c r="M12" i="33"/>
  <c r="E5" i="33"/>
  <c r="F5" i="33"/>
  <c r="G5" i="33"/>
  <c r="H5" i="33"/>
  <c r="H24" i="33" s="1"/>
  <c r="I5" i="33"/>
  <c r="I24" i="33" s="1"/>
  <c r="J5" i="33"/>
  <c r="J24" i="33"/>
  <c r="K5" i="33"/>
  <c r="K24" i="33"/>
  <c r="L5" i="33"/>
  <c r="L24" i="33" s="1"/>
  <c r="M5" i="33"/>
  <c r="M24" i="33"/>
  <c r="D20" i="33"/>
  <c r="D18" i="33"/>
  <c r="N18" i="33" s="1"/>
  <c r="O18" i="33" s="1"/>
  <c r="D15" i="33"/>
  <c r="D12" i="33"/>
  <c r="N12" i="33" s="1"/>
  <c r="O12" i="33" s="1"/>
  <c r="D5" i="33"/>
  <c r="N5" i="33" s="1"/>
  <c r="O5" i="33" s="1"/>
  <c r="D24" i="33"/>
  <c r="N23" i="33"/>
  <c r="O23" i="33" s="1"/>
  <c r="N21" i="33"/>
  <c r="O21" i="33"/>
  <c r="N19" i="33"/>
  <c r="O19" i="33"/>
  <c r="N14" i="33"/>
  <c r="O14" i="33" s="1"/>
  <c r="N7" i="33"/>
  <c r="O7" i="33"/>
  <c r="N8" i="33"/>
  <c r="O8" i="33"/>
  <c r="N9" i="33"/>
  <c r="O9" i="33" s="1"/>
  <c r="N10" i="33"/>
  <c r="O10" i="33"/>
  <c r="N11" i="33"/>
  <c r="O11" i="33"/>
  <c r="N6" i="33"/>
  <c r="O6" i="33" s="1"/>
  <c r="N16" i="33"/>
  <c r="O16" i="33"/>
  <c r="N17" i="33"/>
  <c r="O17" i="33"/>
  <c r="N13" i="33"/>
  <c r="O13" i="33" s="1"/>
  <c r="D25" i="38"/>
  <c r="D24" i="37"/>
  <c r="F24" i="33"/>
  <c r="N23" i="40"/>
  <c r="O23" i="40" s="1"/>
  <c r="N12" i="40"/>
  <c r="O12" i="40" s="1"/>
  <c r="N18" i="41"/>
  <c r="O18" i="41" s="1"/>
  <c r="N22" i="41"/>
  <c r="O22" i="41" s="1"/>
  <c r="N20" i="41"/>
  <c r="O20" i="41" s="1"/>
  <c r="N16" i="42"/>
  <c r="O16" i="42" s="1"/>
  <c r="N15" i="43"/>
  <c r="O15" i="43" s="1"/>
  <c r="N5" i="44"/>
  <c r="O5" i="44" s="1"/>
  <c r="N19" i="45"/>
  <c r="O19" i="45" s="1"/>
  <c r="N21" i="45"/>
  <c r="O21" i="45" s="1"/>
  <c r="N12" i="45"/>
  <c r="O12" i="45" s="1"/>
  <c r="N24" i="46"/>
  <c r="O24" i="46" s="1"/>
  <c r="N19" i="46"/>
  <c r="O19" i="46" s="1"/>
  <c r="N5" i="46"/>
  <c r="O5" i="46" s="1"/>
  <c r="O21" i="47"/>
  <c r="P21" i="47" s="1"/>
  <c r="O5" i="47"/>
  <c r="P5" i="47" s="1"/>
  <c r="O18" i="48"/>
  <c r="P18" i="48" s="1"/>
  <c r="O12" i="48"/>
  <c r="P12" i="48" s="1"/>
  <c r="D5" i="48"/>
  <c r="D25" i="48" s="1"/>
  <c r="O25" i="49" l="1"/>
  <c r="P25" i="49" s="1"/>
  <c r="N24" i="41"/>
  <c r="O24" i="41" s="1"/>
  <c r="N25" i="38"/>
  <c r="O25" i="38" s="1"/>
  <c r="N24" i="33"/>
  <c r="O24" i="33" s="1"/>
  <c r="N25" i="34"/>
  <c r="O25" i="34" s="1"/>
  <c r="N25" i="40"/>
  <c r="O25" i="40" s="1"/>
  <c r="N24" i="37"/>
  <c r="O24" i="37" s="1"/>
  <c r="N26" i="45"/>
  <c r="O26" i="45" s="1"/>
  <c r="O25" i="48"/>
  <c r="P25" i="48" s="1"/>
  <c r="N25" i="35"/>
  <c r="O25" i="35" s="1"/>
  <c r="N26" i="36"/>
  <c r="O26" i="36" s="1"/>
  <c r="N25" i="39"/>
  <c r="O25" i="39" s="1"/>
  <c r="K26" i="42"/>
  <c r="E26" i="45"/>
  <c r="O5" i="48"/>
  <c r="P5" i="48" s="1"/>
  <c r="N5" i="34"/>
  <c r="O5" i="34" s="1"/>
  <c r="N18" i="37"/>
  <c r="O18" i="37" s="1"/>
  <c r="G26" i="47"/>
  <c r="O26" i="47" s="1"/>
  <c r="P26" i="47" s="1"/>
  <c r="O20" i="48"/>
  <c r="P20" i="48" s="1"/>
  <c r="N12" i="44"/>
  <c r="O12" i="44" s="1"/>
  <c r="N5" i="43"/>
  <c r="O5" i="43" s="1"/>
  <c r="N5" i="39"/>
  <c r="O5" i="39" s="1"/>
  <c r="I25" i="43"/>
  <c r="N25" i="43" s="1"/>
  <c r="O25" i="43" s="1"/>
  <c r="N12" i="35"/>
  <c r="O12" i="35" s="1"/>
  <c r="N5" i="42"/>
  <c r="O5" i="42" s="1"/>
  <c r="G26" i="42"/>
  <c r="N26" i="42" s="1"/>
  <c r="O26" i="42" s="1"/>
  <c r="E26" i="46"/>
  <c r="N26" i="46" s="1"/>
  <c r="O26" i="46" s="1"/>
  <c r="N5" i="36"/>
  <c r="O5" i="36" s="1"/>
  <c r="N5" i="41"/>
  <c r="O5" i="41" s="1"/>
  <c r="N5" i="40"/>
  <c r="O5" i="40" s="1"/>
  <c r="N5" i="45"/>
  <c r="O5" i="45" s="1"/>
</calcChain>
</file>

<file path=xl/sharedStrings.xml><?xml version="1.0" encoding="utf-8"?>
<sst xmlns="http://schemas.openxmlformats.org/spreadsheetml/2006/main" count="703" uniqueCount="86">
  <si>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</si>
  <si>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</si>
  <si>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</si>
  <si>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</si>
  <si>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</si>
  <si>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</si>
  <si>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</si>
  <si>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</si>
  <si>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</si>
  <si>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</si>
  <si>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</si>
  <si>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</si>
  <si>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</si>
  <si>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</si>
  <si>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</si>
  <si>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</si>
  <si>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</si>
  <si>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</si>
  <si>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</si>
  <si>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</si>
  <si>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</si>
  <si>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</si>
  <si>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</si>
  <si>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</si>
  <si>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</si>
  <si>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</si>
  <si>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</si>
  <si>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Protective Inspections</t>
  </si>
  <si>
    <t>Physical Environment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</si>
  <si>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</si>
  <si>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</si>
  <si>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</si>
  <si>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</si>
  <si>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</si>
  <si>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</si>
  <si>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</si>
  <si>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</si>
  <si>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</si>
  <si>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Pinecrest Expenditures Reported by Account Code and Fund Type</t>
  </si>
  <si>
    <t>Local Fiscal Year Ended September 30, 2010</t>
  </si>
  <si>
    <t>Special Recreation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</si>
  <si>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</si>
  <si>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</si>
  <si>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</si>
  <si>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</si>
  <si>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</si>
  <si>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Payment to Refunded Bond Escrow Agent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</si>
  <si>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</si>
  <si>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</si>
  <si>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</si>
  <si>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</si>
  <si>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</si>
  <si>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</si>
  <si>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</si>
  <si>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</si>
  <si>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</si>
  <si>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</si>
  <si>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</si>
  <si>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</si>
  <si>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</si>
  <si>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</si>
  <si>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</si>
  <si>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</si>
  <si>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</si>
  <si>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</si>
  <si>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2017</t>
  </si>
  <si>
    <t>Emergency and Disaster Relief Services</t>
  </si>
  <si>
    <t>2017 Municipal Population:</t>
  </si>
  <si>
    <t>Local Fiscal Year Ended September 30, 2016</t>
  </si>
  <si>
    <t>2016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</si>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</sst>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5240921</v>
      </c>
      <c r="E5" s="24">
        <f t="shared" si="0"/>
        <v>40139</v>
      </c>
      <c r="F5" s="24">
        <f t="shared" si="0"/>
        <v>2261709</v>
      </c>
      <c r="G5" s="24">
        <f t="shared" si="0"/>
        <v>106917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7649686</v>
      </c>
      <c r="P5" s="30">
        <f t="shared" ref="P5:P25" si="1">(O5/P$27)</f>
        <v>415.85680891546616</v>
      </c>
      <c r="Q5" s="6"/>
    </row>
    <row r="6" spans="1:134">
      <c r="A6" s="12"/>
      <c r="B6" s="42">
        <v>511</v>
      </c>
      <c r="C6" s="19" t="s">
        <v>19</v>
      </c>
      <c r="D6" s="43">
        <v>137730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137730</v>
      </c>
      <c r="P6" s="44">
        <f t="shared" si="1"/>
        <v>7.4873606958412608</v>
      </c>
      <c r="Q6" s="9"/>
    </row>
    <row r="7" spans="1:134">
      <c r="A7" s="12"/>
      <c r="B7" s="42">
        <v>512</v>
      </c>
      <c r="C7" s="19" t="s">
        <v>20</v>
      </c>
      <c r="D7" s="43">
        <v>1421998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1421998</v>
      </c>
      <c r="P7" s="44">
        <f t="shared" si="1"/>
        <v>77.303506387605324</v>
      </c>
      <c r="Q7" s="9"/>
    </row>
    <row r="8" spans="1:134">
      <c r="A8" s="12"/>
      <c r="B8" s="42">
        <v>513</v>
      </c>
      <c r="C8" s="19" t="s">
        <v>21</v>
      </c>
      <c r="D8" s="43">
        <v>455850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455850</v>
      </c>
      <c r="P8" s="44">
        <f t="shared" si="1"/>
        <v>24.781190540907854</v>
      </c>
      <c r="Q8" s="9"/>
    </row>
    <row r="9" spans="1:134">
      <c r="A9" s="12"/>
      <c r="B9" s="42">
        <v>514</v>
      </c>
      <c r="C9" s="19" t="s">
        <v>22</v>
      </c>
      <c r="D9" s="43">
        <v>621570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621570</v>
      </c>
      <c r="P9" s="44">
        <f t="shared" si="1"/>
        <v>33.790160369665671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2261709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2261709</v>
      </c>
      <c r="P10" s="44">
        <f t="shared" si="1"/>
        <v>122.95237836368578</v>
      </c>
      <c r="Q10" s="9"/>
    </row>
    <row r="11" spans="1:134">
      <c r="A11" s="12"/>
      <c r="B11" s="42">
        <v>519</v>
      </c>
      <c r="C11" s="19" t="s">
        <v>24</v>
      </c>
      <c r="D11" s="43">
        <v>2603773</v>
      </c>
      <c r="E11" s="43">
        <v>40139</v>
      </c>
      <c r="F11" s="43">
        <v>0</v>
      </c>
      <c r="G11" s="43">
        <v>106917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2750829</v>
      </c>
      <c r="P11" s="44">
        <f t="shared" si="1"/>
        <v>149.54221255776025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16171515</v>
      </c>
      <c r="E12" s="29">
        <f t="shared" si="3"/>
        <v>216981</v>
      </c>
      <c r="F12" s="29">
        <f t="shared" si="3"/>
        <v>0</v>
      </c>
      <c r="G12" s="29">
        <f t="shared" si="3"/>
        <v>102384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16490880</v>
      </c>
      <c r="P12" s="41">
        <f t="shared" si="1"/>
        <v>896.48708888284864</v>
      </c>
      <c r="Q12" s="10"/>
    </row>
    <row r="13" spans="1:134">
      <c r="A13" s="12"/>
      <c r="B13" s="42">
        <v>521</v>
      </c>
      <c r="C13" s="19" t="s">
        <v>26</v>
      </c>
      <c r="D13" s="43">
        <v>12774820</v>
      </c>
      <c r="E13" s="43">
        <v>216981</v>
      </c>
      <c r="F13" s="43">
        <v>0</v>
      </c>
      <c r="G13" s="43">
        <v>102384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13094185</v>
      </c>
      <c r="P13" s="44">
        <f t="shared" si="1"/>
        <v>711.83392226148408</v>
      </c>
      <c r="Q13" s="9"/>
    </row>
    <row r="14" spans="1:134">
      <c r="A14" s="12"/>
      <c r="B14" s="42">
        <v>524</v>
      </c>
      <c r="C14" s="19" t="s">
        <v>27</v>
      </c>
      <c r="D14" s="43">
        <v>3396695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3396695</v>
      </c>
      <c r="P14" s="44">
        <f t="shared" si="1"/>
        <v>184.65316662136451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SUM(D16:D17)</f>
        <v>996383</v>
      </c>
      <c r="E15" s="29">
        <f t="shared" si="5"/>
        <v>0</v>
      </c>
      <c r="F15" s="29">
        <f t="shared" si="5"/>
        <v>0</v>
      </c>
      <c r="G15" s="29">
        <f t="shared" si="5"/>
        <v>8058427</v>
      </c>
      <c r="H15" s="29">
        <f t="shared" si="5"/>
        <v>0</v>
      </c>
      <c r="I15" s="29">
        <f t="shared" si="5"/>
        <v>1009732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10064542</v>
      </c>
      <c r="P15" s="41">
        <f t="shared" si="1"/>
        <v>547.13465615656423</v>
      </c>
      <c r="Q15" s="10"/>
    </row>
    <row r="16" spans="1:134">
      <c r="A16" s="12"/>
      <c r="B16" s="42">
        <v>538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1009732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2" si="6">SUM(D16:N16)</f>
        <v>1009732</v>
      </c>
      <c r="P16" s="44">
        <f t="shared" si="1"/>
        <v>54.891655341125308</v>
      </c>
      <c r="Q16" s="9"/>
    </row>
    <row r="17" spans="1:120">
      <c r="A17" s="12"/>
      <c r="B17" s="42">
        <v>539</v>
      </c>
      <c r="C17" s="19" t="s">
        <v>30</v>
      </c>
      <c r="D17" s="43">
        <v>996383</v>
      </c>
      <c r="E17" s="43">
        <v>0</v>
      </c>
      <c r="F17" s="43">
        <v>0</v>
      </c>
      <c r="G17" s="43">
        <v>8058427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9054810</v>
      </c>
      <c r="P17" s="44">
        <f t="shared" si="1"/>
        <v>492.24300081543896</v>
      </c>
      <c r="Q17" s="9"/>
    </row>
    <row r="18" spans="1:120" ht="15.75">
      <c r="A18" s="26" t="s">
        <v>31</v>
      </c>
      <c r="B18" s="27"/>
      <c r="C18" s="28"/>
      <c r="D18" s="29">
        <f t="shared" ref="D18:N18" si="7">SUM(D19:D19)</f>
        <v>0</v>
      </c>
      <c r="E18" s="29">
        <f t="shared" si="7"/>
        <v>1502407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1502407</v>
      </c>
      <c r="P18" s="41">
        <f t="shared" si="1"/>
        <v>81.674748572981784</v>
      </c>
      <c r="Q18" s="10"/>
    </row>
    <row r="19" spans="1:120">
      <c r="A19" s="12"/>
      <c r="B19" s="42">
        <v>541</v>
      </c>
      <c r="C19" s="19" t="s">
        <v>32</v>
      </c>
      <c r="D19" s="43">
        <v>0</v>
      </c>
      <c r="E19" s="43">
        <v>1502407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1502407</v>
      </c>
      <c r="P19" s="44">
        <f t="shared" si="1"/>
        <v>81.674748572981784</v>
      </c>
      <c r="Q19" s="9"/>
    </row>
    <row r="20" spans="1:120" ht="15.75">
      <c r="A20" s="26" t="s">
        <v>33</v>
      </c>
      <c r="B20" s="27"/>
      <c r="C20" s="28"/>
      <c r="D20" s="29">
        <f t="shared" ref="D20:N20" si="8">SUM(D21:D22)</f>
        <v>7099038</v>
      </c>
      <c r="E20" s="29">
        <f t="shared" si="8"/>
        <v>226999</v>
      </c>
      <c r="F20" s="29">
        <f t="shared" si="8"/>
        <v>0</v>
      </c>
      <c r="G20" s="29">
        <f t="shared" si="8"/>
        <v>1410492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8736529</v>
      </c>
      <c r="P20" s="41">
        <f t="shared" si="1"/>
        <v>474.94041859200871</v>
      </c>
      <c r="Q20" s="9"/>
    </row>
    <row r="21" spans="1:120">
      <c r="A21" s="12"/>
      <c r="B21" s="42">
        <v>572</v>
      </c>
      <c r="C21" s="19" t="s">
        <v>34</v>
      </c>
      <c r="D21" s="43">
        <v>3784128</v>
      </c>
      <c r="E21" s="43">
        <v>3569</v>
      </c>
      <c r="F21" s="43">
        <v>0</v>
      </c>
      <c r="G21" s="43">
        <v>720444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4508141</v>
      </c>
      <c r="P21" s="44">
        <f t="shared" si="1"/>
        <v>245.07425930959499</v>
      </c>
      <c r="Q21" s="9"/>
    </row>
    <row r="22" spans="1:120">
      <c r="A22" s="12"/>
      <c r="B22" s="42">
        <v>575</v>
      </c>
      <c r="C22" s="19" t="s">
        <v>40</v>
      </c>
      <c r="D22" s="43">
        <v>3314910</v>
      </c>
      <c r="E22" s="43">
        <v>223430</v>
      </c>
      <c r="F22" s="43">
        <v>0</v>
      </c>
      <c r="G22" s="43">
        <v>690048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4228388</v>
      </c>
      <c r="P22" s="44">
        <f t="shared" si="1"/>
        <v>229.86615928241369</v>
      </c>
      <c r="Q22" s="9"/>
    </row>
    <row r="23" spans="1:120" ht="15.75">
      <c r="A23" s="26" t="s">
        <v>36</v>
      </c>
      <c r="B23" s="27"/>
      <c r="C23" s="28"/>
      <c r="D23" s="29">
        <f t="shared" ref="D23:N23" si="9">SUM(D24:D24)</f>
        <v>5014981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 t="shared" si="9"/>
        <v>0</v>
      </c>
      <c r="O23" s="29">
        <f>SUM(D23:N23)</f>
        <v>5014981</v>
      </c>
      <c r="P23" s="41">
        <f t="shared" si="1"/>
        <v>272.62739874966024</v>
      </c>
      <c r="Q23" s="9"/>
    </row>
    <row r="24" spans="1:120" ht="15.75" thickBot="1">
      <c r="A24" s="12"/>
      <c r="B24" s="42">
        <v>581</v>
      </c>
      <c r="C24" s="19" t="s">
        <v>80</v>
      </c>
      <c r="D24" s="43">
        <v>5014981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5014981</v>
      </c>
      <c r="P24" s="44">
        <f t="shared" si="1"/>
        <v>272.62739874966024</v>
      </c>
      <c r="Q24" s="9"/>
    </row>
    <row r="25" spans="1:120" ht="16.5" thickBot="1">
      <c r="A25" s="13" t="s">
        <v>10</v>
      </c>
      <c r="B25" s="21"/>
      <c r="C25" s="20"/>
      <c r="D25" s="14">
        <f>SUM(D5,D12,D15,D18,D20,D23)</f>
        <v>34522838</v>
      </c>
      <c r="E25" s="14">
        <f t="shared" ref="E25:N25" si="10">SUM(E5,E12,E15,E18,E20,E23)</f>
        <v>1986526</v>
      </c>
      <c r="F25" s="14">
        <f t="shared" si="10"/>
        <v>2261709</v>
      </c>
      <c r="G25" s="14">
        <f t="shared" si="10"/>
        <v>9678220</v>
      </c>
      <c r="H25" s="14">
        <f t="shared" si="10"/>
        <v>0</v>
      </c>
      <c r="I25" s="14">
        <f t="shared" si="10"/>
        <v>1009732</v>
      </c>
      <c r="J25" s="14">
        <f t="shared" si="10"/>
        <v>0</v>
      </c>
      <c r="K25" s="14">
        <f t="shared" si="10"/>
        <v>0</v>
      </c>
      <c r="L25" s="14">
        <f t="shared" si="10"/>
        <v>0</v>
      </c>
      <c r="M25" s="14">
        <f t="shared" si="10"/>
        <v>0</v>
      </c>
      <c r="N25" s="14">
        <f t="shared" si="10"/>
        <v>0</v>
      </c>
      <c r="O25" s="14">
        <f>SUM(D25:N25)</f>
        <v>49459025</v>
      </c>
      <c r="P25" s="35">
        <f t="shared" si="1"/>
        <v>2688.72111986953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85</v>
      </c>
      <c r="N27" s="90"/>
      <c r="O27" s="90"/>
      <c r="P27" s="39">
        <v>18395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IV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4002713</v>
      </c>
      <c r="E5" s="56">
        <f t="shared" si="0"/>
        <v>0</v>
      </c>
      <c r="F5" s="56">
        <f t="shared" si="0"/>
        <v>1494929</v>
      </c>
      <c r="G5" s="56">
        <f t="shared" si="0"/>
        <v>2085424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7583066</v>
      </c>
      <c r="O5" s="58">
        <f t="shared" ref="O5:O25" si="2">(N5/O$27)</f>
        <v>412.05596913546702</v>
      </c>
      <c r="P5" s="59"/>
    </row>
    <row r="6" spans="1:133">
      <c r="A6" s="61"/>
      <c r="B6" s="62">
        <v>511</v>
      </c>
      <c r="C6" s="63" t="s">
        <v>19</v>
      </c>
      <c r="D6" s="64">
        <v>291855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291855</v>
      </c>
      <c r="O6" s="65">
        <f t="shared" si="2"/>
        <v>15.859099059935881</v>
      </c>
      <c r="P6" s="66"/>
    </row>
    <row r="7" spans="1:133">
      <c r="A7" s="61"/>
      <c r="B7" s="62">
        <v>512</v>
      </c>
      <c r="C7" s="63" t="s">
        <v>20</v>
      </c>
      <c r="D7" s="64">
        <v>861814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861814</v>
      </c>
      <c r="O7" s="65">
        <f t="shared" si="2"/>
        <v>46.830082051839376</v>
      </c>
      <c r="P7" s="66"/>
    </row>
    <row r="8" spans="1:133">
      <c r="A8" s="61"/>
      <c r="B8" s="62">
        <v>513</v>
      </c>
      <c r="C8" s="63" t="s">
        <v>21</v>
      </c>
      <c r="D8" s="64">
        <v>335386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335386</v>
      </c>
      <c r="O8" s="65">
        <f t="shared" si="2"/>
        <v>18.22452860946585</v>
      </c>
      <c r="P8" s="66"/>
    </row>
    <row r="9" spans="1:133">
      <c r="A9" s="61"/>
      <c r="B9" s="62">
        <v>514</v>
      </c>
      <c r="C9" s="63" t="s">
        <v>22</v>
      </c>
      <c r="D9" s="64">
        <v>1107051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1107051</v>
      </c>
      <c r="O9" s="65">
        <f t="shared" si="2"/>
        <v>60.156007172743571</v>
      </c>
      <c r="P9" s="66"/>
    </row>
    <row r="10" spans="1:133">
      <c r="A10" s="61"/>
      <c r="B10" s="62">
        <v>517</v>
      </c>
      <c r="C10" s="63" t="s">
        <v>23</v>
      </c>
      <c r="D10" s="64">
        <v>0</v>
      </c>
      <c r="E10" s="64">
        <v>0</v>
      </c>
      <c r="F10" s="64">
        <v>1494929</v>
      </c>
      <c r="G10" s="64">
        <v>2085424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3580353</v>
      </c>
      <c r="O10" s="65">
        <f t="shared" si="2"/>
        <v>194.55268162799544</v>
      </c>
      <c r="P10" s="66"/>
    </row>
    <row r="11" spans="1:133">
      <c r="A11" s="61"/>
      <c r="B11" s="62">
        <v>519</v>
      </c>
      <c r="C11" s="63" t="s">
        <v>53</v>
      </c>
      <c r="D11" s="64">
        <v>1406607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1406607</v>
      </c>
      <c r="O11" s="65">
        <f t="shared" si="2"/>
        <v>76.433570613486935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8984045</v>
      </c>
      <c r="E12" s="70">
        <f t="shared" si="3"/>
        <v>94962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9079007</v>
      </c>
      <c r="O12" s="72">
        <f t="shared" si="2"/>
        <v>493.34385697984027</v>
      </c>
      <c r="P12" s="73"/>
    </row>
    <row r="13" spans="1:133">
      <c r="A13" s="61"/>
      <c r="B13" s="62">
        <v>521</v>
      </c>
      <c r="C13" s="63" t="s">
        <v>26</v>
      </c>
      <c r="D13" s="64">
        <v>7289459</v>
      </c>
      <c r="E13" s="64">
        <v>94962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7384421</v>
      </c>
      <c r="O13" s="65">
        <f t="shared" si="2"/>
        <v>401.26180514046621</v>
      </c>
      <c r="P13" s="66"/>
    </row>
    <row r="14" spans="1:133">
      <c r="A14" s="61"/>
      <c r="B14" s="62">
        <v>524</v>
      </c>
      <c r="C14" s="63" t="s">
        <v>27</v>
      </c>
      <c r="D14" s="64">
        <v>1694586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1694586</v>
      </c>
      <c r="O14" s="65">
        <f t="shared" si="2"/>
        <v>92.082051839374017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SUM(D16:D17)</f>
        <v>637081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761108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1398189</v>
      </c>
      <c r="O15" s="72">
        <f t="shared" si="2"/>
        <v>75.976145193718409</v>
      </c>
      <c r="P15" s="73"/>
    </row>
    <row r="16" spans="1:133">
      <c r="A16" s="61"/>
      <c r="B16" s="62">
        <v>538</v>
      </c>
      <c r="C16" s="63" t="s">
        <v>54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761108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761108</v>
      </c>
      <c r="O16" s="65">
        <f t="shared" si="2"/>
        <v>41.357822094223771</v>
      </c>
      <c r="P16" s="66"/>
    </row>
    <row r="17" spans="1:119">
      <c r="A17" s="61"/>
      <c r="B17" s="62">
        <v>539</v>
      </c>
      <c r="C17" s="63" t="s">
        <v>30</v>
      </c>
      <c r="D17" s="64">
        <v>637081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637081</v>
      </c>
      <c r="O17" s="65">
        <f t="shared" si="2"/>
        <v>34.618323099494646</v>
      </c>
      <c r="P17" s="66"/>
    </row>
    <row r="18" spans="1:119" ht="15.75">
      <c r="A18" s="67" t="s">
        <v>31</v>
      </c>
      <c r="B18" s="68"/>
      <c r="C18" s="69"/>
      <c r="D18" s="70">
        <f t="shared" ref="D18:M18" si="5">SUM(D19:D19)</f>
        <v>0</v>
      </c>
      <c r="E18" s="70">
        <f t="shared" si="5"/>
        <v>922615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922615</v>
      </c>
      <c r="O18" s="72">
        <f t="shared" si="2"/>
        <v>50.133945552355591</v>
      </c>
      <c r="P18" s="73"/>
    </row>
    <row r="19" spans="1:119">
      <c r="A19" s="61"/>
      <c r="B19" s="62">
        <v>541</v>
      </c>
      <c r="C19" s="63" t="s">
        <v>55</v>
      </c>
      <c r="D19" s="64">
        <v>0</v>
      </c>
      <c r="E19" s="64">
        <v>922615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922615</v>
      </c>
      <c r="O19" s="65">
        <f t="shared" si="2"/>
        <v>50.133945552355591</v>
      </c>
      <c r="P19" s="66"/>
    </row>
    <row r="20" spans="1:119" ht="15.75">
      <c r="A20" s="67" t="s">
        <v>33</v>
      </c>
      <c r="B20" s="68"/>
      <c r="C20" s="69"/>
      <c r="D20" s="70">
        <f t="shared" ref="D20:M20" si="6">SUM(D21:D22)</f>
        <v>3994349</v>
      </c>
      <c r="E20" s="70">
        <f t="shared" si="6"/>
        <v>0</v>
      </c>
      <c r="F20" s="70">
        <f t="shared" si="6"/>
        <v>0</v>
      </c>
      <c r="G20" s="70">
        <f t="shared" si="6"/>
        <v>357535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4351884</v>
      </c>
      <c r="O20" s="72">
        <f t="shared" si="2"/>
        <v>236.47687876976579</v>
      </c>
      <c r="P20" s="66"/>
    </row>
    <row r="21" spans="1:119">
      <c r="A21" s="61"/>
      <c r="B21" s="62">
        <v>572</v>
      </c>
      <c r="C21" s="63" t="s">
        <v>56</v>
      </c>
      <c r="D21" s="64">
        <v>2255591</v>
      </c>
      <c r="E21" s="64">
        <v>0</v>
      </c>
      <c r="F21" s="64">
        <v>0</v>
      </c>
      <c r="G21" s="64">
        <v>159415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2415006</v>
      </c>
      <c r="O21" s="65">
        <f t="shared" si="2"/>
        <v>131.22893006575015</v>
      </c>
      <c r="P21" s="66"/>
    </row>
    <row r="22" spans="1:119">
      <c r="A22" s="61"/>
      <c r="B22" s="62">
        <v>575</v>
      </c>
      <c r="C22" s="63" t="s">
        <v>57</v>
      </c>
      <c r="D22" s="64">
        <v>1738758</v>
      </c>
      <c r="E22" s="64">
        <v>0</v>
      </c>
      <c r="F22" s="64">
        <v>0</v>
      </c>
      <c r="G22" s="64">
        <v>198120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1936878</v>
      </c>
      <c r="O22" s="65">
        <f t="shared" si="2"/>
        <v>105.24794870401566</v>
      </c>
      <c r="P22" s="66"/>
    </row>
    <row r="23" spans="1:119" ht="15.75">
      <c r="A23" s="67" t="s">
        <v>58</v>
      </c>
      <c r="B23" s="68"/>
      <c r="C23" s="69"/>
      <c r="D23" s="70">
        <f t="shared" ref="D23:M23" si="7">SUM(D24:D24)</f>
        <v>1692939</v>
      </c>
      <c r="E23" s="70">
        <f t="shared" si="7"/>
        <v>25990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1718929</v>
      </c>
      <c r="O23" s="72">
        <f t="shared" si="2"/>
        <v>93.404825300222797</v>
      </c>
      <c r="P23" s="66"/>
    </row>
    <row r="24" spans="1:119" ht="15.75" thickBot="1">
      <c r="A24" s="61"/>
      <c r="B24" s="62">
        <v>581</v>
      </c>
      <c r="C24" s="63" t="s">
        <v>59</v>
      </c>
      <c r="D24" s="64">
        <v>1692939</v>
      </c>
      <c r="E24" s="64">
        <v>25990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1718929</v>
      </c>
      <c r="O24" s="65">
        <f t="shared" si="2"/>
        <v>93.404825300222797</v>
      </c>
      <c r="P24" s="66"/>
    </row>
    <row r="25" spans="1:119" ht="16.5" thickBot="1">
      <c r="A25" s="74" t="s">
        <v>10</v>
      </c>
      <c r="B25" s="75"/>
      <c r="C25" s="76"/>
      <c r="D25" s="77">
        <f>SUM(D5,D12,D15,D18,D20,D23)</f>
        <v>19311127</v>
      </c>
      <c r="E25" s="77">
        <f t="shared" ref="E25:M25" si="8">SUM(E5,E12,E15,E18,E20,E23)</f>
        <v>1043567</v>
      </c>
      <c r="F25" s="77">
        <f t="shared" si="8"/>
        <v>1494929</v>
      </c>
      <c r="G25" s="77">
        <f t="shared" si="8"/>
        <v>2442959</v>
      </c>
      <c r="H25" s="77">
        <f t="shared" si="8"/>
        <v>0</v>
      </c>
      <c r="I25" s="77">
        <f t="shared" si="8"/>
        <v>761108</v>
      </c>
      <c r="J25" s="77">
        <f t="shared" si="8"/>
        <v>0</v>
      </c>
      <c r="K25" s="77">
        <f t="shared" si="8"/>
        <v>0</v>
      </c>
      <c r="L25" s="77">
        <f t="shared" si="8"/>
        <v>0</v>
      </c>
      <c r="M25" s="77">
        <f t="shared" si="8"/>
        <v>0</v>
      </c>
      <c r="N25" s="77">
        <f t="shared" si="1"/>
        <v>25053690</v>
      </c>
      <c r="O25" s="78">
        <f t="shared" si="2"/>
        <v>1361.39162093137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14" t="s">
        <v>60</v>
      </c>
      <c r="M27" s="114"/>
      <c r="N27" s="114"/>
      <c r="O27" s="88">
        <v>18403</v>
      </c>
    </row>
    <row r="28" spans="1:119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/>
    </row>
    <row r="29" spans="1:119" ht="15.75" customHeight="1" thickBot="1">
      <c r="A29" s="118" t="s">
        <v>42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3398632</v>
      </c>
      <c r="E5" s="24">
        <f t="shared" si="0"/>
        <v>0</v>
      </c>
      <c r="F5" s="24">
        <f t="shared" si="0"/>
        <v>1518820</v>
      </c>
      <c r="G5" s="24">
        <f t="shared" si="0"/>
        <v>41703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4959155</v>
      </c>
      <c r="O5" s="30">
        <f t="shared" ref="O5:O25" si="2">(N5/O$27)</f>
        <v>268.1204044117647</v>
      </c>
      <c r="P5" s="6"/>
    </row>
    <row r="6" spans="1:133">
      <c r="A6" s="12"/>
      <c r="B6" s="42">
        <v>511</v>
      </c>
      <c r="C6" s="19" t="s">
        <v>19</v>
      </c>
      <c r="D6" s="43">
        <v>304136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304136</v>
      </c>
      <c r="O6" s="44">
        <f t="shared" si="2"/>
        <v>16.443339100346019</v>
      </c>
      <c r="P6" s="9"/>
    </row>
    <row r="7" spans="1:133">
      <c r="A7" s="12"/>
      <c r="B7" s="42">
        <v>512</v>
      </c>
      <c r="C7" s="19" t="s">
        <v>20</v>
      </c>
      <c r="D7" s="43">
        <v>902895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902895</v>
      </c>
      <c r="O7" s="44">
        <f t="shared" si="2"/>
        <v>48.815689878892734</v>
      </c>
      <c r="P7" s="9"/>
    </row>
    <row r="8" spans="1:133">
      <c r="A8" s="12"/>
      <c r="B8" s="42">
        <v>513</v>
      </c>
      <c r="C8" s="19" t="s">
        <v>21</v>
      </c>
      <c r="D8" s="43">
        <v>326405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326405</v>
      </c>
      <c r="O8" s="44">
        <f t="shared" si="2"/>
        <v>17.647329152249135</v>
      </c>
      <c r="P8" s="9"/>
    </row>
    <row r="9" spans="1:133">
      <c r="A9" s="12"/>
      <c r="B9" s="42">
        <v>514</v>
      </c>
      <c r="C9" s="19" t="s">
        <v>22</v>
      </c>
      <c r="D9" s="43">
        <v>428675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428675</v>
      </c>
      <c r="O9" s="44">
        <f t="shared" si="2"/>
        <v>23.176632785467127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1518820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1518820</v>
      </c>
      <c r="O10" s="44">
        <f t="shared" si="2"/>
        <v>82.116133217993081</v>
      </c>
      <c r="P10" s="9"/>
    </row>
    <row r="11" spans="1:133">
      <c r="A11" s="12"/>
      <c r="B11" s="42">
        <v>519</v>
      </c>
      <c r="C11" s="19" t="s">
        <v>24</v>
      </c>
      <c r="D11" s="43">
        <v>1436521</v>
      </c>
      <c r="E11" s="43">
        <v>0</v>
      </c>
      <c r="F11" s="43">
        <v>0</v>
      </c>
      <c r="G11" s="43">
        <v>41703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1478224</v>
      </c>
      <c r="O11" s="44">
        <f t="shared" si="2"/>
        <v>79.921280276816603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8846796</v>
      </c>
      <c r="E12" s="29">
        <f t="shared" si="3"/>
        <v>95458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8942254</v>
      </c>
      <c r="O12" s="41">
        <f t="shared" si="2"/>
        <v>483.46961505190313</v>
      </c>
      <c r="P12" s="10"/>
    </row>
    <row r="13" spans="1:133">
      <c r="A13" s="12"/>
      <c r="B13" s="42">
        <v>521</v>
      </c>
      <c r="C13" s="19" t="s">
        <v>26</v>
      </c>
      <c r="D13" s="43">
        <v>7191118</v>
      </c>
      <c r="E13" s="43">
        <v>95458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7286576</v>
      </c>
      <c r="O13" s="44">
        <f t="shared" si="2"/>
        <v>393.95415224913495</v>
      </c>
      <c r="P13" s="9"/>
    </row>
    <row r="14" spans="1:133">
      <c r="A14" s="12"/>
      <c r="B14" s="42">
        <v>524</v>
      </c>
      <c r="C14" s="19" t="s">
        <v>27</v>
      </c>
      <c r="D14" s="43">
        <v>1655678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1655678</v>
      </c>
      <c r="O14" s="44">
        <f t="shared" si="2"/>
        <v>89.51546280276817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610883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586702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1197585</v>
      </c>
      <c r="O15" s="41">
        <f t="shared" si="2"/>
        <v>64.748323961937714</v>
      </c>
      <c r="P15" s="10"/>
    </row>
    <row r="16" spans="1:133">
      <c r="A16" s="12"/>
      <c r="B16" s="42">
        <v>538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586702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586702</v>
      </c>
      <c r="O16" s="44">
        <f t="shared" si="2"/>
        <v>31.720480103806228</v>
      </c>
      <c r="P16" s="9"/>
    </row>
    <row r="17" spans="1:119">
      <c r="A17" s="12"/>
      <c r="B17" s="42">
        <v>539</v>
      </c>
      <c r="C17" s="19" t="s">
        <v>30</v>
      </c>
      <c r="D17" s="43">
        <v>610883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610883</v>
      </c>
      <c r="O17" s="44">
        <f t="shared" si="2"/>
        <v>33.02784385813149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619723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619723</v>
      </c>
      <c r="O18" s="41">
        <f t="shared" si="2"/>
        <v>33.505785034602077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619723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619723</v>
      </c>
      <c r="O19" s="44">
        <f t="shared" si="2"/>
        <v>33.505785034602077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3928859</v>
      </c>
      <c r="E20" s="29">
        <f t="shared" si="6"/>
        <v>0</v>
      </c>
      <c r="F20" s="29">
        <f t="shared" si="6"/>
        <v>0</v>
      </c>
      <c r="G20" s="29">
        <f t="shared" si="6"/>
        <v>686353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4615212</v>
      </c>
      <c r="O20" s="41">
        <f t="shared" si="2"/>
        <v>249.52487024221455</v>
      </c>
      <c r="P20" s="9"/>
    </row>
    <row r="21" spans="1:119">
      <c r="A21" s="12"/>
      <c r="B21" s="42">
        <v>572</v>
      </c>
      <c r="C21" s="19" t="s">
        <v>34</v>
      </c>
      <c r="D21" s="43">
        <v>2195290</v>
      </c>
      <c r="E21" s="43">
        <v>0</v>
      </c>
      <c r="F21" s="43">
        <v>0</v>
      </c>
      <c r="G21" s="43">
        <v>39515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2234805</v>
      </c>
      <c r="O21" s="44">
        <f t="shared" si="2"/>
        <v>120.82639489619378</v>
      </c>
      <c r="P21" s="9"/>
    </row>
    <row r="22" spans="1:119">
      <c r="A22" s="12"/>
      <c r="B22" s="42">
        <v>575</v>
      </c>
      <c r="C22" s="19" t="s">
        <v>40</v>
      </c>
      <c r="D22" s="43">
        <v>1733569</v>
      </c>
      <c r="E22" s="43">
        <v>0</v>
      </c>
      <c r="F22" s="43">
        <v>0</v>
      </c>
      <c r="G22" s="43">
        <v>646838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2380407</v>
      </c>
      <c r="O22" s="44">
        <f t="shared" si="2"/>
        <v>128.69847534602076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1763830</v>
      </c>
      <c r="E23" s="29">
        <f t="shared" si="7"/>
        <v>25990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1789820</v>
      </c>
      <c r="O23" s="41">
        <f t="shared" si="2"/>
        <v>96.767949826989621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1763830</v>
      </c>
      <c r="E24" s="43">
        <v>25990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1789820</v>
      </c>
      <c r="O24" s="44">
        <f t="shared" si="2"/>
        <v>96.767949826989621</v>
      </c>
      <c r="P24" s="9"/>
    </row>
    <row r="25" spans="1:119" ht="16.5" thickBot="1">
      <c r="A25" s="13" t="s">
        <v>10</v>
      </c>
      <c r="B25" s="21"/>
      <c r="C25" s="20"/>
      <c r="D25" s="14">
        <f>SUM(D5,D12,D15,D18,D20,D23)</f>
        <v>18549000</v>
      </c>
      <c r="E25" s="14">
        <f t="shared" ref="E25:M25" si="8">SUM(E5,E12,E15,E18,E20,E23)</f>
        <v>741171</v>
      </c>
      <c r="F25" s="14">
        <f t="shared" si="8"/>
        <v>1518820</v>
      </c>
      <c r="G25" s="14">
        <f t="shared" si="8"/>
        <v>728056</v>
      </c>
      <c r="H25" s="14">
        <f t="shared" si="8"/>
        <v>0</v>
      </c>
      <c r="I25" s="14">
        <f t="shared" si="8"/>
        <v>586702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22123749</v>
      </c>
      <c r="O25" s="35">
        <f t="shared" si="2"/>
        <v>1196.1369485294117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51</v>
      </c>
      <c r="M27" s="90"/>
      <c r="N27" s="90"/>
      <c r="O27" s="39">
        <v>18496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2708967</v>
      </c>
      <c r="E5" s="24">
        <f t="shared" si="0"/>
        <v>0</v>
      </c>
      <c r="F5" s="24">
        <f t="shared" si="0"/>
        <v>1590236</v>
      </c>
      <c r="G5" s="24">
        <f t="shared" si="0"/>
        <v>52232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4351435</v>
      </c>
      <c r="O5" s="30">
        <f t="shared" ref="O5:O26" si="2">(N5/O$28)</f>
        <v>235.88849135360763</v>
      </c>
      <c r="P5" s="6"/>
    </row>
    <row r="6" spans="1:133">
      <c r="A6" s="12"/>
      <c r="B6" s="42">
        <v>511</v>
      </c>
      <c r="C6" s="19" t="s">
        <v>19</v>
      </c>
      <c r="D6" s="43">
        <v>155267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155267</v>
      </c>
      <c r="O6" s="44">
        <f t="shared" si="2"/>
        <v>8.4169241611102077</v>
      </c>
      <c r="P6" s="9"/>
    </row>
    <row r="7" spans="1:133">
      <c r="A7" s="12"/>
      <c r="B7" s="42">
        <v>512</v>
      </c>
      <c r="C7" s="19" t="s">
        <v>20</v>
      </c>
      <c r="D7" s="43">
        <v>737812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737812</v>
      </c>
      <c r="O7" s="44">
        <f t="shared" si="2"/>
        <v>39.996313763755623</v>
      </c>
      <c r="P7" s="9"/>
    </row>
    <row r="8" spans="1:133">
      <c r="A8" s="12"/>
      <c r="B8" s="42">
        <v>513</v>
      </c>
      <c r="C8" s="19" t="s">
        <v>21</v>
      </c>
      <c r="D8" s="43">
        <v>334740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334740</v>
      </c>
      <c r="O8" s="44">
        <f t="shared" si="2"/>
        <v>18.146040006505121</v>
      </c>
      <c r="P8" s="9"/>
    </row>
    <row r="9" spans="1:133">
      <c r="A9" s="12"/>
      <c r="B9" s="42">
        <v>514</v>
      </c>
      <c r="C9" s="19" t="s">
        <v>22</v>
      </c>
      <c r="D9" s="43">
        <v>286516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286516</v>
      </c>
      <c r="O9" s="44">
        <f t="shared" si="2"/>
        <v>15.531847996964276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1590236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1590236</v>
      </c>
      <c r="O10" s="44">
        <f t="shared" si="2"/>
        <v>86.205670298693548</v>
      </c>
      <c r="P10" s="9"/>
    </row>
    <row r="11" spans="1:133">
      <c r="A11" s="12"/>
      <c r="B11" s="42">
        <v>519</v>
      </c>
      <c r="C11" s="19" t="s">
        <v>24</v>
      </c>
      <c r="D11" s="43">
        <v>1194632</v>
      </c>
      <c r="E11" s="43">
        <v>0</v>
      </c>
      <c r="F11" s="43">
        <v>0</v>
      </c>
      <c r="G11" s="43">
        <v>52232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1246864</v>
      </c>
      <c r="O11" s="44">
        <f t="shared" si="2"/>
        <v>67.591695126578841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8448413</v>
      </c>
      <c r="E12" s="29">
        <f t="shared" si="3"/>
        <v>118720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8567133</v>
      </c>
      <c r="O12" s="41">
        <f t="shared" si="2"/>
        <v>464.41876727923238</v>
      </c>
      <c r="P12" s="10"/>
    </row>
    <row r="13" spans="1:133">
      <c r="A13" s="12"/>
      <c r="B13" s="42">
        <v>521</v>
      </c>
      <c r="C13" s="19" t="s">
        <v>26</v>
      </c>
      <c r="D13" s="43">
        <v>6875375</v>
      </c>
      <c r="E13" s="43">
        <v>118720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6994095</v>
      </c>
      <c r="O13" s="44">
        <f t="shared" si="2"/>
        <v>379.14538949422672</v>
      </c>
      <c r="P13" s="9"/>
    </row>
    <row r="14" spans="1:133">
      <c r="A14" s="12"/>
      <c r="B14" s="42">
        <v>524</v>
      </c>
      <c r="C14" s="19" t="s">
        <v>27</v>
      </c>
      <c r="D14" s="43">
        <v>1573038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1573038</v>
      </c>
      <c r="O14" s="44">
        <f t="shared" si="2"/>
        <v>85.273377785005692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634493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565784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1200277</v>
      </c>
      <c r="O15" s="41">
        <f t="shared" si="2"/>
        <v>65.066243833685689</v>
      </c>
      <c r="P15" s="10"/>
    </row>
    <row r="16" spans="1:133">
      <c r="A16" s="12"/>
      <c r="B16" s="42">
        <v>538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565784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565784</v>
      </c>
      <c r="O16" s="44">
        <f t="shared" si="2"/>
        <v>30.670786577763323</v>
      </c>
      <c r="P16" s="9"/>
    </row>
    <row r="17" spans="1:119">
      <c r="A17" s="12"/>
      <c r="B17" s="42">
        <v>539</v>
      </c>
      <c r="C17" s="19" t="s">
        <v>30</v>
      </c>
      <c r="D17" s="43">
        <v>634493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634493</v>
      </c>
      <c r="O17" s="44">
        <f t="shared" si="2"/>
        <v>34.395457255922373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450276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450276</v>
      </c>
      <c r="O18" s="41">
        <f t="shared" si="2"/>
        <v>24.409172223125712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450276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450276</v>
      </c>
      <c r="O19" s="44">
        <f t="shared" si="2"/>
        <v>24.409172223125712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3556168</v>
      </c>
      <c r="E20" s="29">
        <f t="shared" si="6"/>
        <v>0</v>
      </c>
      <c r="F20" s="29">
        <f t="shared" si="6"/>
        <v>0</v>
      </c>
      <c r="G20" s="29">
        <f t="shared" si="6"/>
        <v>339006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3895174</v>
      </c>
      <c r="O20" s="41">
        <f t="shared" si="2"/>
        <v>211.15487613162031</v>
      </c>
      <c r="P20" s="9"/>
    </row>
    <row r="21" spans="1:119">
      <c r="A21" s="12"/>
      <c r="B21" s="42">
        <v>572</v>
      </c>
      <c r="C21" s="19" t="s">
        <v>34</v>
      </c>
      <c r="D21" s="43">
        <v>1942533</v>
      </c>
      <c r="E21" s="43">
        <v>0</v>
      </c>
      <c r="F21" s="43">
        <v>0</v>
      </c>
      <c r="G21" s="43">
        <v>111926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2054459</v>
      </c>
      <c r="O21" s="44">
        <f t="shared" si="2"/>
        <v>111.37090041741205</v>
      </c>
      <c r="P21" s="9"/>
    </row>
    <row r="22" spans="1:119">
      <c r="A22" s="12"/>
      <c r="B22" s="42">
        <v>575</v>
      </c>
      <c r="C22" s="19" t="s">
        <v>40</v>
      </c>
      <c r="D22" s="43">
        <v>1613635</v>
      </c>
      <c r="E22" s="43">
        <v>0</v>
      </c>
      <c r="F22" s="43">
        <v>0</v>
      </c>
      <c r="G22" s="43">
        <v>227080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1840715</v>
      </c>
      <c r="O22" s="44">
        <f t="shared" si="2"/>
        <v>99.783975714208268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SUM(D24:D25)</f>
        <v>1642546</v>
      </c>
      <c r="E23" s="29">
        <f t="shared" si="7"/>
        <v>25990</v>
      </c>
      <c r="F23" s="29">
        <f t="shared" si="7"/>
        <v>0</v>
      </c>
      <c r="G23" s="29">
        <f t="shared" si="7"/>
        <v>5227640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6896176</v>
      </c>
      <c r="O23" s="41">
        <f t="shared" si="2"/>
        <v>373.83726351168212</v>
      </c>
      <c r="P23" s="9"/>
    </row>
    <row r="24" spans="1:119">
      <c r="A24" s="12"/>
      <c r="B24" s="42">
        <v>581</v>
      </c>
      <c r="C24" s="19" t="s">
        <v>35</v>
      </c>
      <c r="D24" s="43">
        <v>1642546</v>
      </c>
      <c r="E24" s="43">
        <v>25990</v>
      </c>
      <c r="F24" s="43">
        <v>0</v>
      </c>
      <c r="G24" s="43">
        <v>400000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2068536</v>
      </c>
      <c r="O24" s="44">
        <f t="shared" si="2"/>
        <v>112.13400552935437</v>
      </c>
      <c r="P24" s="9"/>
    </row>
    <row r="25" spans="1:119" ht="15.75" thickBot="1">
      <c r="A25" s="12"/>
      <c r="B25" s="42">
        <v>585</v>
      </c>
      <c r="C25" s="19" t="s">
        <v>46</v>
      </c>
      <c r="D25" s="43">
        <v>0</v>
      </c>
      <c r="E25" s="43">
        <v>0</v>
      </c>
      <c r="F25" s="43">
        <v>0</v>
      </c>
      <c r="G25" s="43">
        <v>4827640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4827640</v>
      </c>
      <c r="O25" s="44">
        <f t="shared" si="2"/>
        <v>261.70325798232773</v>
      </c>
      <c r="P25" s="9"/>
    </row>
    <row r="26" spans="1:119" ht="16.5" thickBot="1">
      <c r="A26" s="13" t="s">
        <v>10</v>
      </c>
      <c r="B26" s="21"/>
      <c r="C26" s="20"/>
      <c r="D26" s="14">
        <f>SUM(D5,D12,D15,D18,D20,D23)</f>
        <v>16990587</v>
      </c>
      <c r="E26" s="14">
        <f t="shared" ref="E26:M26" si="8">SUM(E5,E12,E15,E18,E20,E23)</f>
        <v>594986</v>
      </c>
      <c r="F26" s="14">
        <f t="shared" si="8"/>
        <v>1590236</v>
      </c>
      <c r="G26" s="14">
        <f t="shared" si="8"/>
        <v>5618878</v>
      </c>
      <c r="H26" s="14">
        <f t="shared" si="8"/>
        <v>0</v>
      </c>
      <c r="I26" s="14">
        <f t="shared" si="8"/>
        <v>565784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25360471</v>
      </c>
      <c r="O26" s="35">
        <f t="shared" si="2"/>
        <v>1374.7748143329538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47</v>
      </c>
      <c r="M28" s="90"/>
      <c r="N28" s="90"/>
      <c r="O28" s="39">
        <v>18447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3223352</v>
      </c>
      <c r="E5" s="24">
        <f t="shared" si="0"/>
        <v>0</v>
      </c>
      <c r="F5" s="24">
        <f t="shared" si="0"/>
        <v>1561692</v>
      </c>
      <c r="G5" s="24">
        <f t="shared" si="0"/>
        <v>4385241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9170285</v>
      </c>
      <c r="O5" s="30">
        <f t="shared" ref="O5:O25" si="2">(N5/O$27)</f>
        <v>502.34374144070119</v>
      </c>
      <c r="P5" s="6"/>
    </row>
    <row r="6" spans="1:133">
      <c r="A6" s="12"/>
      <c r="B6" s="42">
        <v>511</v>
      </c>
      <c r="C6" s="19" t="s">
        <v>19</v>
      </c>
      <c r="D6" s="43">
        <v>329782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329782</v>
      </c>
      <c r="O6" s="44">
        <f t="shared" si="2"/>
        <v>18.065297178855108</v>
      </c>
      <c r="P6" s="9"/>
    </row>
    <row r="7" spans="1:133">
      <c r="A7" s="12"/>
      <c r="B7" s="42">
        <v>512</v>
      </c>
      <c r="C7" s="19" t="s">
        <v>20</v>
      </c>
      <c r="D7" s="43">
        <v>891851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891851</v>
      </c>
      <c r="O7" s="44">
        <f t="shared" si="2"/>
        <v>48.855162969049573</v>
      </c>
      <c r="P7" s="9"/>
    </row>
    <row r="8" spans="1:133">
      <c r="A8" s="12"/>
      <c r="B8" s="42">
        <v>513</v>
      </c>
      <c r="C8" s="19" t="s">
        <v>21</v>
      </c>
      <c r="D8" s="43">
        <v>347500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347500</v>
      </c>
      <c r="O8" s="44">
        <f t="shared" si="2"/>
        <v>19.03588058066283</v>
      </c>
      <c r="P8" s="9"/>
    </row>
    <row r="9" spans="1:133">
      <c r="A9" s="12"/>
      <c r="B9" s="42">
        <v>514</v>
      </c>
      <c r="C9" s="19" t="s">
        <v>22</v>
      </c>
      <c r="D9" s="43">
        <v>315440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315440</v>
      </c>
      <c r="O9" s="44">
        <f t="shared" si="2"/>
        <v>17.279649411120243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1561692</v>
      </c>
      <c r="G10" s="43">
        <v>4385241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5946933</v>
      </c>
      <c r="O10" s="44">
        <f t="shared" si="2"/>
        <v>325.77009038619559</v>
      </c>
      <c r="P10" s="9"/>
    </row>
    <row r="11" spans="1:133">
      <c r="A11" s="12"/>
      <c r="B11" s="42">
        <v>519</v>
      </c>
      <c r="C11" s="19" t="s">
        <v>24</v>
      </c>
      <c r="D11" s="43">
        <v>1338779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1338779</v>
      </c>
      <c r="O11" s="44">
        <f t="shared" si="2"/>
        <v>73.33766091481786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8608176</v>
      </c>
      <c r="E12" s="29">
        <f t="shared" si="3"/>
        <v>172817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8780993</v>
      </c>
      <c r="O12" s="41">
        <f t="shared" si="2"/>
        <v>481.01851547521227</v>
      </c>
      <c r="P12" s="10"/>
    </row>
    <row r="13" spans="1:133">
      <c r="A13" s="12"/>
      <c r="B13" s="42">
        <v>521</v>
      </c>
      <c r="C13" s="19" t="s">
        <v>26</v>
      </c>
      <c r="D13" s="43">
        <v>7106962</v>
      </c>
      <c r="E13" s="43">
        <v>172817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7279779</v>
      </c>
      <c r="O13" s="44">
        <f t="shared" si="2"/>
        <v>398.78274445357437</v>
      </c>
      <c r="P13" s="9"/>
    </row>
    <row r="14" spans="1:133">
      <c r="A14" s="12"/>
      <c r="B14" s="42">
        <v>524</v>
      </c>
      <c r="C14" s="19" t="s">
        <v>27</v>
      </c>
      <c r="D14" s="43">
        <v>1501214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1501214</v>
      </c>
      <c r="O14" s="44">
        <f t="shared" si="2"/>
        <v>82.235771021637902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659484</v>
      </c>
      <c r="E15" s="29">
        <f t="shared" si="4"/>
        <v>0</v>
      </c>
      <c r="F15" s="29">
        <f t="shared" si="4"/>
        <v>0</v>
      </c>
      <c r="G15" s="29">
        <f t="shared" si="4"/>
        <v>53760</v>
      </c>
      <c r="H15" s="29">
        <f t="shared" si="4"/>
        <v>0</v>
      </c>
      <c r="I15" s="29">
        <f t="shared" si="4"/>
        <v>380395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1093639</v>
      </c>
      <c r="O15" s="41">
        <f t="shared" si="2"/>
        <v>59.909011229800058</v>
      </c>
      <c r="P15" s="10"/>
    </row>
    <row r="16" spans="1:133">
      <c r="A16" s="12"/>
      <c r="B16" s="42">
        <v>538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380395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380395</v>
      </c>
      <c r="O16" s="44">
        <f t="shared" si="2"/>
        <v>20.837852643111475</v>
      </c>
      <c r="P16" s="9"/>
    </row>
    <row r="17" spans="1:119">
      <c r="A17" s="12"/>
      <c r="B17" s="42">
        <v>539</v>
      </c>
      <c r="C17" s="19" t="s">
        <v>30</v>
      </c>
      <c r="D17" s="43">
        <v>659484</v>
      </c>
      <c r="E17" s="43">
        <v>0</v>
      </c>
      <c r="F17" s="43">
        <v>0</v>
      </c>
      <c r="G17" s="43">
        <v>53760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713244</v>
      </c>
      <c r="O17" s="44">
        <f t="shared" si="2"/>
        <v>39.071158586688576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899326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899326</v>
      </c>
      <c r="O18" s="41">
        <f t="shared" si="2"/>
        <v>49.264639824705561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899326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899326</v>
      </c>
      <c r="O19" s="44">
        <f t="shared" si="2"/>
        <v>49.264639824705561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3482545</v>
      </c>
      <c r="E20" s="29">
        <f t="shared" si="6"/>
        <v>0</v>
      </c>
      <c r="F20" s="29">
        <f t="shared" si="6"/>
        <v>0</v>
      </c>
      <c r="G20" s="29">
        <f t="shared" si="6"/>
        <v>825333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4307878</v>
      </c>
      <c r="O20" s="41">
        <f t="shared" si="2"/>
        <v>235.98345658723636</v>
      </c>
      <c r="P20" s="9"/>
    </row>
    <row r="21" spans="1:119">
      <c r="A21" s="12"/>
      <c r="B21" s="42">
        <v>572</v>
      </c>
      <c r="C21" s="19" t="s">
        <v>34</v>
      </c>
      <c r="D21" s="43">
        <v>1969322</v>
      </c>
      <c r="E21" s="43">
        <v>0</v>
      </c>
      <c r="F21" s="43">
        <v>0</v>
      </c>
      <c r="G21" s="43">
        <v>74002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2043324</v>
      </c>
      <c r="O21" s="44">
        <f t="shared" si="2"/>
        <v>111.93229252259655</v>
      </c>
      <c r="P21" s="9"/>
    </row>
    <row r="22" spans="1:119">
      <c r="A22" s="12"/>
      <c r="B22" s="42">
        <v>575</v>
      </c>
      <c r="C22" s="19" t="s">
        <v>40</v>
      </c>
      <c r="D22" s="43">
        <v>1513223</v>
      </c>
      <c r="E22" s="43">
        <v>0</v>
      </c>
      <c r="F22" s="43">
        <v>0</v>
      </c>
      <c r="G22" s="43">
        <v>751331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2264554</v>
      </c>
      <c r="O22" s="44">
        <f t="shared" si="2"/>
        <v>124.05116406463982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1555702</v>
      </c>
      <c r="E23" s="29">
        <f t="shared" si="7"/>
        <v>25990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1581692</v>
      </c>
      <c r="O23" s="41">
        <f t="shared" si="2"/>
        <v>86.644316625582036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1555702</v>
      </c>
      <c r="E24" s="43">
        <v>25990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1581692</v>
      </c>
      <c r="O24" s="44">
        <f t="shared" si="2"/>
        <v>86.644316625582036</v>
      </c>
      <c r="P24" s="9"/>
    </row>
    <row r="25" spans="1:119" ht="16.5" thickBot="1">
      <c r="A25" s="13" t="s">
        <v>10</v>
      </c>
      <c r="B25" s="21"/>
      <c r="C25" s="20"/>
      <c r="D25" s="14">
        <f>SUM(D5,D12,D15,D18,D20,D23)</f>
        <v>17529259</v>
      </c>
      <c r="E25" s="14">
        <f t="shared" ref="E25:M25" si="8">SUM(E5,E12,E15,E18,E20,E23)</f>
        <v>1098133</v>
      </c>
      <c r="F25" s="14">
        <f t="shared" si="8"/>
        <v>1561692</v>
      </c>
      <c r="G25" s="14">
        <f t="shared" si="8"/>
        <v>5264334</v>
      </c>
      <c r="H25" s="14">
        <f t="shared" si="8"/>
        <v>0</v>
      </c>
      <c r="I25" s="14">
        <f t="shared" si="8"/>
        <v>380395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25833813</v>
      </c>
      <c r="O25" s="35">
        <f t="shared" si="2"/>
        <v>1415.1636811832375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44</v>
      </c>
      <c r="M27" s="90"/>
      <c r="N27" s="90"/>
      <c r="O27" s="39">
        <v>18255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3078418</v>
      </c>
      <c r="E5" s="24">
        <f t="shared" si="0"/>
        <v>0</v>
      </c>
      <c r="F5" s="24">
        <f t="shared" si="0"/>
        <v>1501839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4580257</v>
      </c>
      <c r="O5" s="30">
        <f t="shared" ref="O5:O25" si="2">(N5/O$27)</f>
        <v>251.34483893980135</v>
      </c>
      <c r="P5" s="6"/>
    </row>
    <row r="6" spans="1:133">
      <c r="A6" s="12"/>
      <c r="B6" s="42">
        <v>511</v>
      </c>
      <c r="C6" s="19" t="s">
        <v>19</v>
      </c>
      <c r="D6" s="43">
        <v>244024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244024</v>
      </c>
      <c r="O6" s="44">
        <f t="shared" si="2"/>
        <v>13.390989408988641</v>
      </c>
      <c r="P6" s="9"/>
    </row>
    <row r="7" spans="1:133">
      <c r="A7" s="12"/>
      <c r="B7" s="42">
        <v>512</v>
      </c>
      <c r="C7" s="19" t="s">
        <v>20</v>
      </c>
      <c r="D7" s="43">
        <v>856827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856827</v>
      </c>
      <c r="O7" s="44">
        <f t="shared" si="2"/>
        <v>47.018986994457556</v>
      </c>
      <c r="P7" s="9"/>
    </row>
    <row r="8" spans="1:133">
      <c r="A8" s="12"/>
      <c r="B8" s="42">
        <v>513</v>
      </c>
      <c r="C8" s="19" t="s">
        <v>21</v>
      </c>
      <c r="D8" s="43">
        <v>344538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344538</v>
      </c>
      <c r="O8" s="44">
        <f t="shared" si="2"/>
        <v>18.9067661746145</v>
      </c>
      <c r="P8" s="9"/>
    </row>
    <row r="9" spans="1:133">
      <c r="A9" s="12"/>
      <c r="B9" s="42">
        <v>514</v>
      </c>
      <c r="C9" s="19" t="s">
        <v>22</v>
      </c>
      <c r="D9" s="43">
        <v>354101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354101</v>
      </c>
      <c r="O9" s="44">
        <f t="shared" si="2"/>
        <v>19.431542556110411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1501839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1501839</v>
      </c>
      <c r="O10" s="44">
        <f t="shared" si="2"/>
        <v>82.414476211381228</v>
      </c>
      <c r="P10" s="9"/>
    </row>
    <row r="11" spans="1:133">
      <c r="A11" s="12"/>
      <c r="B11" s="42">
        <v>519</v>
      </c>
      <c r="C11" s="19" t="s">
        <v>24</v>
      </c>
      <c r="D11" s="43">
        <v>1278928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1278928</v>
      </c>
      <c r="O11" s="44">
        <f t="shared" si="2"/>
        <v>70.182077594249023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8586948</v>
      </c>
      <c r="E12" s="29">
        <f t="shared" si="3"/>
        <v>157945</v>
      </c>
      <c r="F12" s="29">
        <f t="shared" si="3"/>
        <v>0</v>
      </c>
      <c r="G12" s="29">
        <f t="shared" si="3"/>
        <v>1720453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10465346</v>
      </c>
      <c r="O12" s="41">
        <f t="shared" si="2"/>
        <v>574.29325577566806</v>
      </c>
      <c r="P12" s="10"/>
    </row>
    <row r="13" spans="1:133">
      <c r="A13" s="12"/>
      <c r="B13" s="42">
        <v>521</v>
      </c>
      <c r="C13" s="19" t="s">
        <v>26</v>
      </c>
      <c r="D13" s="43">
        <v>7123425</v>
      </c>
      <c r="E13" s="43">
        <v>157945</v>
      </c>
      <c r="F13" s="43">
        <v>0</v>
      </c>
      <c r="G13" s="43">
        <v>1720453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9001823</v>
      </c>
      <c r="O13" s="44">
        <f t="shared" si="2"/>
        <v>493.98139713548812</v>
      </c>
      <c r="P13" s="9"/>
    </row>
    <row r="14" spans="1:133">
      <c r="A14" s="12"/>
      <c r="B14" s="42">
        <v>524</v>
      </c>
      <c r="C14" s="19" t="s">
        <v>27</v>
      </c>
      <c r="D14" s="43">
        <v>1463523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1463523</v>
      </c>
      <c r="O14" s="44">
        <f t="shared" si="2"/>
        <v>80.311858640179992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790252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295466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1085718</v>
      </c>
      <c r="O15" s="41">
        <f t="shared" si="2"/>
        <v>59.579542336607581</v>
      </c>
      <c r="P15" s="10"/>
    </row>
    <row r="16" spans="1:133">
      <c r="A16" s="12"/>
      <c r="B16" s="42">
        <v>538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295466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295466</v>
      </c>
      <c r="O16" s="44">
        <f t="shared" si="2"/>
        <v>16.213905504033363</v>
      </c>
      <c r="P16" s="9"/>
    </row>
    <row r="17" spans="1:119">
      <c r="A17" s="12"/>
      <c r="B17" s="42">
        <v>539</v>
      </c>
      <c r="C17" s="19" t="s">
        <v>30</v>
      </c>
      <c r="D17" s="43">
        <v>790252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790252</v>
      </c>
      <c r="O17" s="44">
        <f t="shared" si="2"/>
        <v>43.365636832574218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1258227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1258227</v>
      </c>
      <c r="O18" s="41">
        <f t="shared" si="2"/>
        <v>69.046095593480771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1258227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1258227</v>
      </c>
      <c r="O19" s="44">
        <f t="shared" si="2"/>
        <v>69.046095593480771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3171148</v>
      </c>
      <c r="E20" s="29">
        <f t="shared" si="6"/>
        <v>0</v>
      </c>
      <c r="F20" s="29">
        <f t="shared" si="6"/>
        <v>0</v>
      </c>
      <c r="G20" s="29">
        <f t="shared" si="6"/>
        <v>99210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3270358</v>
      </c>
      <c r="O20" s="41">
        <f t="shared" si="2"/>
        <v>179.46320583877517</v>
      </c>
      <c r="P20" s="9"/>
    </row>
    <row r="21" spans="1:119">
      <c r="A21" s="12"/>
      <c r="B21" s="42">
        <v>572</v>
      </c>
      <c r="C21" s="19" t="s">
        <v>34</v>
      </c>
      <c r="D21" s="43">
        <v>1814297</v>
      </c>
      <c r="E21" s="43">
        <v>0</v>
      </c>
      <c r="F21" s="43">
        <v>0</v>
      </c>
      <c r="G21" s="43">
        <v>9500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1823797</v>
      </c>
      <c r="O21" s="44">
        <f t="shared" si="2"/>
        <v>100.08214893266751</v>
      </c>
      <c r="P21" s="9"/>
    </row>
    <row r="22" spans="1:119">
      <c r="A22" s="12"/>
      <c r="B22" s="42">
        <v>575</v>
      </c>
      <c r="C22" s="19" t="s">
        <v>40</v>
      </c>
      <c r="D22" s="43">
        <v>1356851</v>
      </c>
      <c r="E22" s="43">
        <v>0</v>
      </c>
      <c r="F22" s="43">
        <v>0</v>
      </c>
      <c r="G22" s="43">
        <v>89710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1446561</v>
      </c>
      <c r="O22" s="44">
        <f t="shared" si="2"/>
        <v>79.381056906107659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1501919</v>
      </c>
      <c r="E23" s="29">
        <f t="shared" si="7"/>
        <v>25920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1527839</v>
      </c>
      <c r="O23" s="41">
        <f t="shared" si="2"/>
        <v>83.841244581023986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1501919</v>
      </c>
      <c r="E24" s="43">
        <v>25920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1527839</v>
      </c>
      <c r="O24" s="44">
        <f t="shared" si="2"/>
        <v>83.841244581023986</v>
      </c>
      <c r="P24" s="9"/>
    </row>
    <row r="25" spans="1:119" ht="16.5" thickBot="1">
      <c r="A25" s="13" t="s">
        <v>10</v>
      </c>
      <c r="B25" s="21"/>
      <c r="C25" s="20"/>
      <c r="D25" s="14">
        <f>SUM(D5,D12,D15,D18,D20,D23)</f>
        <v>17128685</v>
      </c>
      <c r="E25" s="14">
        <f t="shared" ref="E25:M25" si="8">SUM(E5,E12,E15,E18,E20,E23)</f>
        <v>1442092</v>
      </c>
      <c r="F25" s="14">
        <f t="shared" si="8"/>
        <v>1501839</v>
      </c>
      <c r="G25" s="14">
        <f t="shared" si="8"/>
        <v>1819663</v>
      </c>
      <c r="H25" s="14">
        <f t="shared" si="8"/>
        <v>0</v>
      </c>
      <c r="I25" s="14">
        <f t="shared" si="8"/>
        <v>295466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22187745</v>
      </c>
      <c r="O25" s="35">
        <f t="shared" si="2"/>
        <v>1217.5681830653571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41</v>
      </c>
      <c r="M27" s="90"/>
      <c r="N27" s="90"/>
      <c r="O27" s="39">
        <v>18223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thickBot="1">
      <c r="A29" s="94" t="s">
        <v>42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2812995</v>
      </c>
      <c r="E5" s="24">
        <f t="shared" si="0"/>
        <v>0</v>
      </c>
      <c r="F5" s="24">
        <f t="shared" si="0"/>
        <v>1505873</v>
      </c>
      <c r="G5" s="24">
        <f t="shared" si="0"/>
        <v>3094952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7413820</v>
      </c>
      <c r="O5" s="30">
        <f t="shared" ref="O5:O24" si="2">(N5/O$26)</f>
        <v>380.371453491355</v>
      </c>
      <c r="P5" s="6"/>
    </row>
    <row r="6" spans="1:133">
      <c r="A6" s="12"/>
      <c r="B6" s="42">
        <v>511</v>
      </c>
      <c r="C6" s="19" t="s">
        <v>19</v>
      </c>
      <c r="D6" s="43">
        <v>307053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307053</v>
      </c>
      <c r="O6" s="44">
        <f t="shared" si="2"/>
        <v>15.753578574726797</v>
      </c>
      <c r="P6" s="9"/>
    </row>
    <row r="7" spans="1:133">
      <c r="A7" s="12"/>
      <c r="B7" s="42">
        <v>512</v>
      </c>
      <c r="C7" s="19" t="s">
        <v>20</v>
      </c>
      <c r="D7" s="43">
        <v>878818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878818</v>
      </c>
      <c r="O7" s="44">
        <f t="shared" si="2"/>
        <v>45.088399774254782</v>
      </c>
      <c r="P7" s="9"/>
    </row>
    <row r="8" spans="1:133">
      <c r="A8" s="12"/>
      <c r="B8" s="42">
        <v>513</v>
      </c>
      <c r="C8" s="19" t="s">
        <v>21</v>
      </c>
      <c r="D8" s="43">
        <v>337940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337940</v>
      </c>
      <c r="O8" s="44">
        <f t="shared" si="2"/>
        <v>17.338258683494946</v>
      </c>
      <c r="P8" s="9"/>
    </row>
    <row r="9" spans="1:133">
      <c r="A9" s="12"/>
      <c r="B9" s="42">
        <v>514</v>
      </c>
      <c r="C9" s="19" t="s">
        <v>22</v>
      </c>
      <c r="D9" s="43">
        <v>242603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242603</v>
      </c>
      <c r="O9" s="44">
        <f t="shared" si="2"/>
        <v>12.446924221435534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1505873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1505873</v>
      </c>
      <c r="O10" s="44">
        <f t="shared" si="2"/>
        <v>77.259914832486785</v>
      </c>
      <c r="P10" s="9"/>
    </row>
    <row r="11" spans="1:133">
      <c r="A11" s="12"/>
      <c r="B11" s="42">
        <v>519</v>
      </c>
      <c r="C11" s="19" t="s">
        <v>24</v>
      </c>
      <c r="D11" s="43">
        <v>1046581</v>
      </c>
      <c r="E11" s="43">
        <v>0</v>
      </c>
      <c r="F11" s="43">
        <v>0</v>
      </c>
      <c r="G11" s="43">
        <v>3094952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4141533</v>
      </c>
      <c r="O11" s="44">
        <f t="shared" si="2"/>
        <v>212.48437740495612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8261770</v>
      </c>
      <c r="E12" s="29">
        <f t="shared" si="3"/>
        <v>123546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8385316</v>
      </c>
      <c r="O12" s="41">
        <f t="shared" si="2"/>
        <v>430.21476578933868</v>
      </c>
      <c r="P12" s="10"/>
    </row>
    <row r="13" spans="1:133">
      <c r="A13" s="12"/>
      <c r="B13" s="42">
        <v>521</v>
      </c>
      <c r="C13" s="19" t="s">
        <v>26</v>
      </c>
      <c r="D13" s="43">
        <v>6786107</v>
      </c>
      <c r="E13" s="43">
        <v>123546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6909653</v>
      </c>
      <c r="O13" s="44">
        <f t="shared" si="2"/>
        <v>354.50479708583447</v>
      </c>
      <c r="P13" s="9"/>
    </row>
    <row r="14" spans="1:133">
      <c r="A14" s="12"/>
      <c r="B14" s="42">
        <v>524</v>
      </c>
      <c r="C14" s="19" t="s">
        <v>27</v>
      </c>
      <c r="D14" s="43">
        <v>1475663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1475663</v>
      </c>
      <c r="O14" s="44">
        <f t="shared" si="2"/>
        <v>75.709968703504188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663956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311573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975529</v>
      </c>
      <c r="O15" s="41">
        <f t="shared" si="2"/>
        <v>50.050228310502284</v>
      </c>
      <c r="P15" s="10"/>
    </row>
    <row r="16" spans="1:133">
      <c r="A16" s="12"/>
      <c r="B16" s="42">
        <v>538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311573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311573</v>
      </c>
      <c r="O16" s="44">
        <f t="shared" si="2"/>
        <v>15.985480478169411</v>
      </c>
      <c r="P16" s="9"/>
    </row>
    <row r="17" spans="1:119">
      <c r="A17" s="12"/>
      <c r="B17" s="42">
        <v>539</v>
      </c>
      <c r="C17" s="19" t="s">
        <v>30</v>
      </c>
      <c r="D17" s="43">
        <v>663956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663956</v>
      </c>
      <c r="O17" s="44">
        <f t="shared" si="2"/>
        <v>34.06474783233287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931701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931701</v>
      </c>
      <c r="O18" s="41">
        <f t="shared" si="2"/>
        <v>47.801600738802527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931701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931701</v>
      </c>
      <c r="O19" s="44">
        <f t="shared" si="2"/>
        <v>47.801600738802527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2899628</v>
      </c>
      <c r="E20" s="29">
        <f t="shared" si="6"/>
        <v>0</v>
      </c>
      <c r="F20" s="29">
        <f t="shared" si="6"/>
        <v>0</v>
      </c>
      <c r="G20" s="29">
        <f t="shared" si="6"/>
        <v>1185885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4085513</v>
      </c>
      <c r="O20" s="41">
        <f t="shared" si="2"/>
        <v>209.61023036273153</v>
      </c>
      <c r="P20" s="9"/>
    </row>
    <row r="21" spans="1:119">
      <c r="A21" s="12"/>
      <c r="B21" s="42">
        <v>572</v>
      </c>
      <c r="C21" s="19" t="s">
        <v>34</v>
      </c>
      <c r="D21" s="43">
        <v>2899628</v>
      </c>
      <c r="E21" s="43">
        <v>0</v>
      </c>
      <c r="F21" s="43">
        <v>0</v>
      </c>
      <c r="G21" s="43">
        <v>1185885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4085513</v>
      </c>
      <c r="O21" s="44">
        <f t="shared" si="2"/>
        <v>209.61023036273153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1899873</v>
      </c>
      <c r="E22" s="29">
        <f t="shared" si="7"/>
        <v>26000</v>
      </c>
      <c r="F22" s="29">
        <f t="shared" si="7"/>
        <v>0</v>
      </c>
      <c r="G22" s="29">
        <f t="shared" si="7"/>
        <v>3582000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5507873</v>
      </c>
      <c r="O22" s="41">
        <f t="shared" si="2"/>
        <v>282.58544969473093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1899873</v>
      </c>
      <c r="E23" s="43">
        <v>26000</v>
      </c>
      <c r="F23" s="43">
        <v>0</v>
      </c>
      <c r="G23" s="43">
        <v>3582000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5507873</v>
      </c>
      <c r="O23" s="44">
        <f t="shared" si="2"/>
        <v>282.58544969473093</v>
      </c>
      <c r="P23" s="9"/>
    </row>
    <row r="24" spans="1:119" ht="16.5" thickBot="1">
      <c r="A24" s="13" t="s">
        <v>10</v>
      </c>
      <c r="B24" s="21"/>
      <c r="C24" s="20"/>
      <c r="D24" s="14">
        <f>SUM(D5,D12,D15,D18,D20,D22)</f>
        <v>16538222</v>
      </c>
      <c r="E24" s="14">
        <f t="shared" ref="E24:M24" si="8">SUM(E5,E12,E15,E18,E20,E22)</f>
        <v>1081247</v>
      </c>
      <c r="F24" s="14">
        <f t="shared" si="8"/>
        <v>1505873</v>
      </c>
      <c r="G24" s="14">
        <f t="shared" si="8"/>
        <v>7862837</v>
      </c>
      <c r="H24" s="14">
        <f t="shared" si="8"/>
        <v>0</v>
      </c>
      <c r="I24" s="14">
        <f t="shared" si="8"/>
        <v>311573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27299752</v>
      </c>
      <c r="O24" s="35">
        <f t="shared" si="2"/>
        <v>1400.6337283874609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37</v>
      </c>
      <c r="M26" s="90"/>
      <c r="N26" s="90"/>
      <c r="O26" s="39">
        <v>19491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A28:O28"/>
    <mergeCell ref="A1:O1"/>
    <mergeCell ref="D3:H3"/>
    <mergeCell ref="I3:J3"/>
    <mergeCell ref="K3:L3"/>
    <mergeCell ref="O3:O4"/>
    <mergeCell ref="A2:O2"/>
    <mergeCell ref="A3:C4"/>
    <mergeCell ref="A27:O27"/>
    <mergeCell ref="L26:N26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2638139</v>
      </c>
      <c r="E5" s="24">
        <f t="shared" si="0"/>
        <v>0</v>
      </c>
      <c r="F5" s="24">
        <f t="shared" si="0"/>
        <v>1501770</v>
      </c>
      <c r="G5" s="24">
        <f t="shared" si="0"/>
        <v>41914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4181823</v>
      </c>
      <c r="O5" s="30">
        <f t="shared" ref="O5:O24" si="2">(N5/O$26)</f>
        <v>214.95954559473631</v>
      </c>
      <c r="P5" s="6"/>
    </row>
    <row r="6" spans="1:133">
      <c r="A6" s="12"/>
      <c r="B6" s="42">
        <v>511</v>
      </c>
      <c r="C6" s="19" t="s">
        <v>19</v>
      </c>
      <c r="D6" s="43">
        <v>174162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174162</v>
      </c>
      <c r="O6" s="44">
        <f t="shared" si="2"/>
        <v>8.9525033412151735</v>
      </c>
      <c r="P6" s="9"/>
    </row>
    <row r="7" spans="1:133">
      <c r="A7" s="12"/>
      <c r="B7" s="42">
        <v>512</v>
      </c>
      <c r="C7" s="19" t="s">
        <v>20</v>
      </c>
      <c r="D7" s="43">
        <v>784443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784443</v>
      </c>
      <c r="O7" s="44">
        <f t="shared" si="2"/>
        <v>40.322966999074744</v>
      </c>
      <c r="P7" s="9"/>
    </row>
    <row r="8" spans="1:133">
      <c r="A8" s="12"/>
      <c r="B8" s="42">
        <v>513</v>
      </c>
      <c r="C8" s="19" t="s">
        <v>21</v>
      </c>
      <c r="D8" s="43">
        <v>325530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325530</v>
      </c>
      <c r="O8" s="44">
        <f t="shared" si="2"/>
        <v>16.733319625783899</v>
      </c>
      <c r="P8" s="9"/>
    </row>
    <row r="9" spans="1:133">
      <c r="A9" s="12"/>
      <c r="B9" s="42">
        <v>514</v>
      </c>
      <c r="C9" s="19" t="s">
        <v>22</v>
      </c>
      <c r="D9" s="43">
        <v>265748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265748</v>
      </c>
      <c r="O9" s="44">
        <f t="shared" si="2"/>
        <v>13.660326925053974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1501770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1501770</v>
      </c>
      <c r="O10" s="44">
        <f t="shared" si="2"/>
        <v>77.195949419142593</v>
      </c>
      <c r="P10" s="9"/>
    </row>
    <row r="11" spans="1:133">
      <c r="A11" s="12"/>
      <c r="B11" s="42">
        <v>519</v>
      </c>
      <c r="C11" s="19" t="s">
        <v>24</v>
      </c>
      <c r="D11" s="43">
        <v>1088256</v>
      </c>
      <c r="E11" s="43">
        <v>0</v>
      </c>
      <c r="F11" s="43">
        <v>0</v>
      </c>
      <c r="G11" s="43">
        <v>41914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1130170</v>
      </c>
      <c r="O11" s="44">
        <f t="shared" si="2"/>
        <v>58.094479284465919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8198995</v>
      </c>
      <c r="E12" s="29">
        <f t="shared" si="3"/>
        <v>122972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8321967</v>
      </c>
      <c r="O12" s="41">
        <f t="shared" si="2"/>
        <v>427.77665261642852</v>
      </c>
      <c r="P12" s="10"/>
    </row>
    <row r="13" spans="1:133">
      <c r="A13" s="12"/>
      <c r="B13" s="42">
        <v>521</v>
      </c>
      <c r="C13" s="19" t="s">
        <v>26</v>
      </c>
      <c r="D13" s="43">
        <v>6464736</v>
      </c>
      <c r="E13" s="43">
        <v>122972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6587708</v>
      </c>
      <c r="O13" s="44">
        <f t="shared" si="2"/>
        <v>338.62999897193379</v>
      </c>
      <c r="P13" s="9"/>
    </row>
    <row r="14" spans="1:133">
      <c r="A14" s="12"/>
      <c r="B14" s="42">
        <v>524</v>
      </c>
      <c r="C14" s="19" t="s">
        <v>27</v>
      </c>
      <c r="D14" s="43">
        <v>1734259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1734259</v>
      </c>
      <c r="O14" s="44">
        <f t="shared" si="2"/>
        <v>89.146653644494705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613500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240914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854414</v>
      </c>
      <c r="O15" s="41">
        <f t="shared" si="2"/>
        <v>43.919708029197082</v>
      </c>
      <c r="P15" s="10"/>
    </row>
    <row r="16" spans="1:133">
      <c r="A16" s="12"/>
      <c r="B16" s="42">
        <v>538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240914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240914</v>
      </c>
      <c r="O16" s="44">
        <f t="shared" si="2"/>
        <v>12.383777115246222</v>
      </c>
      <c r="P16" s="9"/>
    </row>
    <row r="17" spans="1:119">
      <c r="A17" s="12"/>
      <c r="B17" s="42">
        <v>539</v>
      </c>
      <c r="C17" s="19" t="s">
        <v>30</v>
      </c>
      <c r="D17" s="43">
        <v>613500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613500</v>
      </c>
      <c r="O17" s="44">
        <f t="shared" si="2"/>
        <v>31.535930913950857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1414842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1414842</v>
      </c>
      <c r="O18" s="41">
        <f t="shared" si="2"/>
        <v>72.72756245502211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1414842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1414842</v>
      </c>
      <c r="O19" s="44">
        <f t="shared" si="2"/>
        <v>72.72756245502211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2511028</v>
      </c>
      <c r="E20" s="29">
        <f t="shared" si="6"/>
        <v>0</v>
      </c>
      <c r="F20" s="29">
        <f t="shared" si="6"/>
        <v>0</v>
      </c>
      <c r="G20" s="29">
        <f t="shared" si="6"/>
        <v>1993304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4504332</v>
      </c>
      <c r="O20" s="41">
        <f t="shared" si="2"/>
        <v>231.53757581988279</v>
      </c>
      <c r="P20" s="9"/>
    </row>
    <row r="21" spans="1:119">
      <c r="A21" s="12"/>
      <c r="B21" s="42">
        <v>572</v>
      </c>
      <c r="C21" s="19" t="s">
        <v>34</v>
      </c>
      <c r="D21" s="43">
        <v>2511028</v>
      </c>
      <c r="E21" s="43">
        <v>0</v>
      </c>
      <c r="F21" s="43">
        <v>0</v>
      </c>
      <c r="G21" s="43">
        <v>1993304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4504332</v>
      </c>
      <c r="O21" s="44">
        <f t="shared" si="2"/>
        <v>231.53757581988279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6382240</v>
      </c>
      <c r="E22" s="29">
        <f t="shared" si="7"/>
        <v>643249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7025489</v>
      </c>
      <c r="O22" s="41">
        <f t="shared" si="2"/>
        <v>361.1333915904184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6382240</v>
      </c>
      <c r="E23" s="43">
        <v>643249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7025489</v>
      </c>
      <c r="O23" s="44">
        <f t="shared" si="2"/>
        <v>361.1333915904184</v>
      </c>
      <c r="P23" s="9"/>
    </row>
    <row r="24" spans="1:119" ht="16.5" thickBot="1">
      <c r="A24" s="13" t="s">
        <v>10</v>
      </c>
      <c r="B24" s="21"/>
      <c r="C24" s="20"/>
      <c r="D24" s="14">
        <f>SUM(D5,D12,D15,D18,D20,D22)</f>
        <v>20343902</v>
      </c>
      <c r="E24" s="14">
        <f t="shared" ref="E24:M24" si="8">SUM(E5,E12,E15,E18,E20,E22)</f>
        <v>2181063</v>
      </c>
      <c r="F24" s="14">
        <f t="shared" si="8"/>
        <v>1501770</v>
      </c>
      <c r="G24" s="14">
        <f t="shared" si="8"/>
        <v>2035218</v>
      </c>
      <c r="H24" s="14">
        <f t="shared" si="8"/>
        <v>0</v>
      </c>
      <c r="I24" s="14">
        <f t="shared" si="8"/>
        <v>240914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26302867</v>
      </c>
      <c r="O24" s="35">
        <f t="shared" si="2"/>
        <v>1352.0544361056852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49</v>
      </c>
      <c r="M26" s="90"/>
      <c r="N26" s="90"/>
      <c r="O26" s="39">
        <v>19454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2810707</v>
      </c>
      <c r="E5" s="24">
        <f t="shared" si="0"/>
        <v>0</v>
      </c>
      <c r="F5" s="24">
        <f t="shared" si="0"/>
        <v>1500871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4311578</v>
      </c>
      <c r="O5" s="30">
        <f t="shared" ref="O5:O24" si="2">(N5/O$26)</f>
        <v>222.4526880610876</v>
      </c>
      <c r="P5" s="6"/>
    </row>
    <row r="6" spans="1:133">
      <c r="A6" s="12"/>
      <c r="B6" s="42">
        <v>511</v>
      </c>
      <c r="C6" s="19" t="s">
        <v>19</v>
      </c>
      <c r="D6" s="43">
        <v>115209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115209</v>
      </c>
      <c r="O6" s="44">
        <f t="shared" si="2"/>
        <v>5.9441234134764214</v>
      </c>
      <c r="P6" s="9"/>
    </row>
    <row r="7" spans="1:133">
      <c r="A7" s="12"/>
      <c r="B7" s="42">
        <v>512</v>
      </c>
      <c r="C7" s="19" t="s">
        <v>20</v>
      </c>
      <c r="D7" s="43">
        <v>761588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761588</v>
      </c>
      <c r="O7" s="44">
        <f t="shared" si="2"/>
        <v>39.293571354865342</v>
      </c>
      <c r="P7" s="9"/>
    </row>
    <row r="8" spans="1:133">
      <c r="A8" s="12"/>
      <c r="B8" s="42">
        <v>513</v>
      </c>
      <c r="C8" s="19" t="s">
        <v>21</v>
      </c>
      <c r="D8" s="43">
        <v>299328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299328</v>
      </c>
      <c r="O8" s="44">
        <f t="shared" si="2"/>
        <v>15.443607470849242</v>
      </c>
      <c r="P8" s="9"/>
    </row>
    <row r="9" spans="1:133">
      <c r="A9" s="12"/>
      <c r="B9" s="42">
        <v>514</v>
      </c>
      <c r="C9" s="19" t="s">
        <v>22</v>
      </c>
      <c r="D9" s="43">
        <v>162685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162685</v>
      </c>
      <c r="O9" s="44">
        <f t="shared" si="2"/>
        <v>8.3936126302755127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1500871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1500871</v>
      </c>
      <c r="O10" s="44">
        <f t="shared" si="2"/>
        <v>77.436332679806</v>
      </c>
      <c r="P10" s="9"/>
    </row>
    <row r="11" spans="1:133">
      <c r="A11" s="12"/>
      <c r="B11" s="42">
        <v>519</v>
      </c>
      <c r="C11" s="19" t="s">
        <v>24</v>
      </c>
      <c r="D11" s="43">
        <v>1471897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1471897</v>
      </c>
      <c r="O11" s="44">
        <f t="shared" si="2"/>
        <v>75.941440511815088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8420233</v>
      </c>
      <c r="E12" s="29">
        <f t="shared" si="3"/>
        <v>118980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8539213</v>
      </c>
      <c r="O12" s="41">
        <f t="shared" si="2"/>
        <v>440.57439892683931</v>
      </c>
      <c r="P12" s="10"/>
    </row>
    <row r="13" spans="1:133">
      <c r="A13" s="12"/>
      <c r="B13" s="42">
        <v>521</v>
      </c>
      <c r="C13" s="19" t="s">
        <v>26</v>
      </c>
      <c r="D13" s="43">
        <v>6596346</v>
      </c>
      <c r="E13" s="43">
        <v>118980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6715326</v>
      </c>
      <c r="O13" s="44">
        <f t="shared" si="2"/>
        <v>346.47229388092046</v>
      </c>
      <c r="P13" s="9"/>
    </row>
    <row r="14" spans="1:133">
      <c r="A14" s="12"/>
      <c r="B14" s="42">
        <v>524</v>
      </c>
      <c r="C14" s="19" t="s">
        <v>27</v>
      </c>
      <c r="D14" s="43">
        <v>1823887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1823887</v>
      </c>
      <c r="O14" s="44">
        <f t="shared" si="2"/>
        <v>94.10210504591889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662069</v>
      </c>
      <c r="E15" s="29">
        <f t="shared" si="4"/>
        <v>0</v>
      </c>
      <c r="F15" s="29">
        <f t="shared" si="4"/>
        <v>0</v>
      </c>
      <c r="G15" s="29">
        <f t="shared" si="4"/>
        <v>981369</v>
      </c>
      <c r="H15" s="29">
        <f t="shared" si="4"/>
        <v>0</v>
      </c>
      <c r="I15" s="29">
        <f t="shared" si="4"/>
        <v>287120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1930558</v>
      </c>
      <c r="O15" s="41">
        <f t="shared" si="2"/>
        <v>99.605716644309155</v>
      </c>
      <c r="P15" s="10"/>
    </row>
    <row r="16" spans="1:133">
      <c r="A16" s="12"/>
      <c r="B16" s="42">
        <v>538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287120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287120</v>
      </c>
      <c r="O16" s="44">
        <f t="shared" si="2"/>
        <v>14.813744711588072</v>
      </c>
      <c r="P16" s="9"/>
    </row>
    <row r="17" spans="1:119">
      <c r="A17" s="12"/>
      <c r="B17" s="42">
        <v>539</v>
      </c>
      <c r="C17" s="19" t="s">
        <v>30</v>
      </c>
      <c r="D17" s="43">
        <v>662069</v>
      </c>
      <c r="E17" s="43">
        <v>0</v>
      </c>
      <c r="F17" s="43">
        <v>0</v>
      </c>
      <c r="G17" s="43">
        <v>981369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1643438</v>
      </c>
      <c r="O17" s="44">
        <f t="shared" si="2"/>
        <v>84.791971932721083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538962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538962</v>
      </c>
      <c r="O18" s="41">
        <f t="shared" si="2"/>
        <v>27.80734702301104</v>
      </c>
      <c r="P18" s="10"/>
    </row>
    <row r="19" spans="1:119">
      <c r="A19" s="12"/>
      <c r="B19" s="42">
        <v>541</v>
      </c>
      <c r="C19" s="19" t="s">
        <v>32</v>
      </c>
      <c r="D19" s="43">
        <v>0</v>
      </c>
      <c r="E19" s="43">
        <v>538962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538962</v>
      </c>
      <c r="O19" s="44">
        <f t="shared" si="2"/>
        <v>27.80734702301104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2281367</v>
      </c>
      <c r="E20" s="29">
        <f t="shared" si="6"/>
        <v>0</v>
      </c>
      <c r="F20" s="29">
        <f t="shared" si="6"/>
        <v>0</v>
      </c>
      <c r="G20" s="29">
        <f t="shared" si="6"/>
        <v>9184323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11465690</v>
      </c>
      <c r="O20" s="41">
        <f t="shared" si="2"/>
        <v>591.56382210298216</v>
      </c>
      <c r="P20" s="9"/>
    </row>
    <row r="21" spans="1:119">
      <c r="A21" s="12"/>
      <c r="B21" s="42">
        <v>572</v>
      </c>
      <c r="C21" s="19" t="s">
        <v>34</v>
      </c>
      <c r="D21" s="43">
        <v>2281367</v>
      </c>
      <c r="E21" s="43">
        <v>0</v>
      </c>
      <c r="F21" s="43">
        <v>0</v>
      </c>
      <c r="G21" s="43">
        <v>9184323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11465690</v>
      </c>
      <c r="O21" s="44">
        <f t="shared" si="2"/>
        <v>591.56382210298216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2974871</v>
      </c>
      <c r="E22" s="29">
        <f t="shared" si="7"/>
        <v>26000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3000871</v>
      </c>
      <c r="O22" s="41">
        <f t="shared" si="2"/>
        <v>154.82772675678464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2974871</v>
      </c>
      <c r="E23" s="43">
        <v>26000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3000871</v>
      </c>
      <c r="O23" s="44">
        <f t="shared" si="2"/>
        <v>154.82772675678464</v>
      </c>
      <c r="P23" s="9"/>
    </row>
    <row r="24" spans="1:119" ht="16.5" thickBot="1">
      <c r="A24" s="13" t="s">
        <v>10</v>
      </c>
      <c r="B24" s="21"/>
      <c r="C24" s="20"/>
      <c r="D24" s="14">
        <f>SUM(D5,D12,D15,D18,D20,D22)</f>
        <v>17149247</v>
      </c>
      <c r="E24" s="14">
        <f t="shared" ref="E24:M24" si="8">SUM(E5,E12,E15,E18,E20,E22)</f>
        <v>683942</v>
      </c>
      <c r="F24" s="14">
        <f t="shared" si="8"/>
        <v>1500871</v>
      </c>
      <c r="G24" s="14">
        <f t="shared" si="8"/>
        <v>10165692</v>
      </c>
      <c r="H24" s="14">
        <f t="shared" si="8"/>
        <v>0</v>
      </c>
      <c r="I24" s="14">
        <f t="shared" si="8"/>
        <v>287120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29786872</v>
      </c>
      <c r="O24" s="35">
        <f t="shared" si="2"/>
        <v>1536.831699515014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64</v>
      </c>
      <c r="M26" s="90"/>
      <c r="N26" s="90"/>
      <c r="O26" s="39">
        <v>19382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4813757</v>
      </c>
      <c r="E5" s="24">
        <f t="shared" si="0"/>
        <v>12616</v>
      </c>
      <c r="F5" s="24">
        <f t="shared" si="0"/>
        <v>2418635</v>
      </c>
      <c r="G5" s="24">
        <f t="shared" si="0"/>
        <v>38525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7283533</v>
      </c>
      <c r="P5" s="30">
        <f t="shared" ref="P5:P25" si="2">(O5/P$27)</f>
        <v>395.97330651299336</v>
      </c>
      <c r="Q5" s="6"/>
    </row>
    <row r="6" spans="1:134">
      <c r="A6" s="12"/>
      <c r="B6" s="42">
        <v>511</v>
      </c>
      <c r="C6" s="19" t="s">
        <v>19</v>
      </c>
      <c r="D6" s="43">
        <v>137601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137601</v>
      </c>
      <c r="P6" s="44">
        <f t="shared" si="2"/>
        <v>7.4807545938893121</v>
      </c>
      <c r="Q6" s="9"/>
    </row>
    <row r="7" spans="1:134">
      <c r="A7" s="12"/>
      <c r="B7" s="42">
        <v>512</v>
      </c>
      <c r="C7" s="19" t="s">
        <v>20</v>
      </c>
      <c r="D7" s="43">
        <v>1255300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1255300</v>
      </c>
      <c r="P7" s="44">
        <f t="shared" si="2"/>
        <v>68.245079917364365</v>
      </c>
      <c r="Q7" s="9"/>
    </row>
    <row r="8" spans="1:134">
      <c r="A8" s="12"/>
      <c r="B8" s="42">
        <v>513</v>
      </c>
      <c r="C8" s="19" t="s">
        <v>21</v>
      </c>
      <c r="D8" s="43">
        <v>414180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414180</v>
      </c>
      <c r="P8" s="44">
        <f t="shared" si="2"/>
        <v>22.517125149505272</v>
      </c>
      <c r="Q8" s="9"/>
    </row>
    <row r="9" spans="1:134">
      <c r="A9" s="12"/>
      <c r="B9" s="42">
        <v>514</v>
      </c>
      <c r="C9" s="19" t="s">
        <v>22</v>
      </c>
      <c r="D9" s="43">
        <v>733651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733651</v>
      </c>
      <c r="P9" s="44">
        <f t="shared" si="2"/>
        <v>39.885343046645644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2418635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2418635</v>
      </c>
      <c r="P10" s="44">
        <f t="shared" si="2"/>
        <v>131.49043166249865</v>
      </c>
      <c r="Q10" s="9"/>
    </row>
    <row r="11" spans="1:134">
      <c r="A11" s="12"/>
      <c r="B11" s="42">
        <v>519</v>
      </c>
      <c r="C11" s="19" t="s">
        <v>24</v>
      </c>
      <c r="D11" s="43">
        <v>2273025</v>
      </c>
      <c r="E11" s="43">
        <v>12616</v>
      </c>
      <c r="F11" s="43">
        <v>0</v>
      </c>
      <c r="G11" s="43">
        <v>38525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2324166</v>
      </c>
      <c r="P11" s="44">
        <f t="shared" si="2"/>
        <v>126.35457214309014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14067123</v>
      </c>
      <c r="E12" s="29">
        <f t="shared" si="3"/>
        <v>181590</v>
      </c>
      <c r="F12" s="29">
        <f t="shared" si="3"/>
        <v>0</v>
      </c>
      <c r="G12" s="29">
        <f t="shared" si="3"/>
        <v>48005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14296718</v>
      </c>
      <c r="P12" s="41">
        <f t="shared" si="2"/>
        <v>777.24899423725128</v>
      </c>
      <c r="Q12" s="10"/>
    </row>
    <row r="13" spans="1:134">
      <c r="A13" s="12"/>
      <c r="B13" s="42">
        <v>521</v>
      </c>
      <c r="C13" s="19" t="s">
        <v>26</v>
      </c>
      <c r="D13" s="43">
        <v>10997181</v>
      </c>
      <c r="E13" s="43">
        <v>181590</v>
      </c>
      <c r="F13" s="43">
        <v>0</v>
      </c>
      <c r="G13" s="43">
        <v>22488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11201259</v>
      </c>
      <c r="P13" s="44">
        <f t="shared" si="2"/>
        <v>608.96265086441235</v>
      </c>
      <c r="Q13" s="9"/>
    </row>
    <row r="14" spans="1:134">
      <c r="A14" s="12"/>
      <c r="B14" s="42">
        <v>524</v>
      </c>
      <c r="C14" s="19" t="s">
        <v>27</v>
      </c>
      <c r="D14" s="43">
        <v>3069942</v>
      </c>
      <c r="E14" s="43">
        <v>0</v>
      </c>
      <c r="F14" s="43">
        <v>0</v>
      </c>
      <c r="G14" s="43">
        <v>25517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3095459</v>
      </c>
      <c r="P14" s="44">
        <f t="shared" si="2"/>
        <v>168.28634337283896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SUM(D16:D17)</f>
        <v>779046</v>
      </c>
      <c r="E15" s="29">
        <f t="shared" si="4"/>
        <v>0</v>
      </c>
      <c r="F15" s="29">
        <f t="shared" si="4"/>
        <v>0</v>
      </c>
      <c r="G15" s="29">
        <f t="shared" si="4"/>
        <v>5188156</v>
      </c>
      <c r="H15" s="29">
        <f t="shared" si="4"/>
        <v>0</v>
      </c>
      <c r="I15" s="29">
        <f t="shared" si="4"/>
        <v>771524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6738726</v>
      </c>
      <c r="P15" s="41">
        <f t="shared" si="2"/>
        <v>366.35457214309014</v>
      </c>
      <c r="Q15" s="10"/>
    </row>
    <row r="16" spans="1:134">
      <c r="A16" s="12"/>
      <c r="B16" s="42">
        <v>538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771524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771524</v>
      </c>
      <c r="P16" s="44">
        <f t="shared" si="2"/>
        <v>41.944329672719363</v>
      </c>
      <c r="Q16" s="9"/>
    </row>
    <row r="17" spans="1:120">
      <c r="A17" s="12"/>
      <c r="B17" s="42">
        <v>539</v>
      </c>
      <c r="C17" s="19" t="s">
        <v>30</v>
      </c>
      <c r="D17" s="43">
        <v>779046</v>
      </c>
      <c r="E17" s="43">
        <v>0</v>
      </c>
      <c r="F17" s="43">
        <v>0</v>
      </c>
      <c r="G17" s="43">
        <v>5188156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5967202</v>
      </c>
      <c r="P17" s="44">
        <f t="shared" si="2"/>
        <v>324.41024247037075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0</v>
      </c>
      <c r="E18" s="29">
        <f t="shared" si="5"/>
        <v>1198298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1198298</v>
      </c>
      <c r="P18" s="41">
        <f t="shared" si="2"/>
        <v>65.14613460911167</v>
      </c>
      <c r="Q18" s="10"/>
    </row>
    <row r="19" spans="1:120">
      <c r="A19" s="12"/>
      <c r="B19" s="42">
        <v>541</v>
      </c>
      <c r="C19" s="19" t="s">
        <v>32</v>
      </c>
      <c r="D19" s="43">
        <v>0</v>
      </c>
      <c r="E19" s="43">
        <v>1198298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1198298</v>
      </c>
      <c r="P19" s="44">
        <f t="shared" si="2"/>
        <v>65.14613460911167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SUM(D21:D22)</f>
        <v>6523717</v>
      </c>
      <c r="E20" s="29">
        <f t="shared" si="6"/>
        <v>0</v>
      </c>
      <c r="F20" s="29">
        <f t="shared" si="6"/>
        <v>0</v>
      </c>
      <c r="G20" s="29">
        <f t="shared" si="6"/>
        <v>5176146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11699863</v>
      </c>
      <c r="P20" s="41">
        <f t="shared" si="2"/>
        <v>636.06953354354675</v>
      </c>
      <c r="Q20" s="9"/>
    </row>
    <row r="21" spans="1:120">
      <c r="A21" s="12"/>
      <c r="B21" s="42">
        <v>572</v>
      </c>
      <c r="C21" s="19" t="s">
        <v>34</v>
      </c>
      <c r="D21" s="43">
        <v>3447788</v>
      </c>
      <c r="E21" s="43">
        <v>0</v>
      </c>
      <c r="F21" s="43">
        <v>0</v>
      </c>
      <c r="G21" s="43">
        <v>1307855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4755643</v>
      </c>
      <c r="P21" s="44">
        <f t="shared" si="2"/>
        <v>258.5431662498641</v>
      </c>
      <c r="Q21" s="9"/>
    </row>
    <row r="22" spans="1:120">
      <c r="A22" s="12"/>
      <c r="B22" s="42">
        <v>575</v>
      </c>
      <c r="C22" s="19" t="s">
        <v>40</v>
      </c>
      <c r="D22" s="43">
        <v>3075929</v>
      </c>
      <c r="E22" s="43">
        <v>0</v>
      </c>
      <c r="F22" s="43">
        <v>0</v>
      </c>
      <c r="G22" s="43">
        <v>3868291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6944220</v>
      </c>
      <c r="P22" s="44">
        <f t="shared" si="2"/>
        <v>377.52636729368271</v>
      </c>
      <c r="Q22" s="9"/>
    </row>
    <row r="23" spans="1:120" ht="15.75">
      <c r="A23" s="26" t="s">
        <v>36</v>
      </c>
      <c r="B23" s="27"/>
      <c r="C23" s="28"/>
      <c r="D23" s="29">
        <f t="shared" ref="D23:N23" si="7">SUM(D24:D24)</f>
        <v>4092627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4092627</v>
      </c>
      <c r="P23" s="41">
        <f t="shared" si="2"/>
        <v>222.49793410894858</v>
      </c>
      <c r="Q23" s="9"/>
    </row>
    <row r="24" spans="1:120" ht="15.75" thickBot="1">
      <c r="A24" s="12"/>
      <c r="B24" s="42">
        <v>581</v>
      </c>
      <c r="C24" s="19" t="s">
        <v>80</v>
      </c>
      <c r="D24" s="43">
        <v>4092627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4092627</v>
      </c>
      <c r="P24" s="44">
        <f t="shared" si="2"/>
        <v>222.49793410894858</v>
      </c>
      <c r="Q24" s="9"/>
    </row>
    <row r="25" spans="1:120" ht="16.5" thickBot="1">
      <c r="A25" s="13" t="s">
        <v>10</v>
      </c>
      <c r="B25" s="21"/>
      <c r="C25" s="20"/>
      <c r="D25" s="14">
        <f>SUM(D5,D12,D15,D18,D20,D23)</f>
        <v>30276270</v>
      </c>
      <c r="E25" s="14">
        <f t="shared" ref="E25:N25" si="8">SUM(E5,E12,E15,E18,E20,E23)</f>
        <v>1392504</v>
      </c>
      <c r="F25" s="14">
        <f t="shared" si="8"/>
        <v>2418635</v>
      </c>
      <c r="G25" s="14">
        <f t="shared" si="8"/>
        <v>10450832</v>
      </c>
      <c r="H25" s="14">
        <f t="shared" si="8"/>
        <v>0</v>
      </c>
      <c r="I25" s="14">
        <f t="shared" si="8"/>
        <v>771524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1"/>
        <v>45309765</v>
      </c>
      <c r="P25" s="35">
        <f t="shared" si="2"/>
        <v>2463.2904751549418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83</v>
      </c>
      <c r="N27" s="90"/>
      <c r="O27" s="90"/>
      <c r="P27" s="39">
        <v>18394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4359424</v>
      </c>
      <c r="E5" s="24">
        <f t="shared" si="0"/>
        <v>42902</v>
      </c>
      <c r="F5" s="24">
        <f t="shared" si="0"/>
        <v>3335606</v>
      </c>
      <c r="G5" s="24">
        <f t="shared" si="0"/>
        <v>3993239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11731171</v>
      </c>
      <c r="P5" s="30">
        <f t="shared" ref="P5:P26" si="2">(O5/P$28)</f>
        <v>636.90596666485692</v>
      </c>
      <c r="Q5" s="6"/>
    </row>
    <row r="6" spans="1:134">
      <c r="A6" s="12"/>
      <c r="B6" s="42">
        <v>511</v>
      </c>
      <c r="C6" s="19" t="s">
        <v>19</v>
      </c>
      <c r="D6" s="43">
        <v>179608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179608</v>
      </c>
      <c r="P6" s="44">
        <f t="shared" si="2"/>
        <v>9.7512351376296209</v>
      </c>
      <c r="Q6" s="9"/>
    </row>
    <row r="7" spans="1:134">
      <c r="A7" s="12"/>
      <c r="B7" s="42">
        <v>512</v>
      </c>
      <c r="C7" s="19" t="s">
        <v>20</v>
      </c>
      <c r="D7" s="43">
        <v>1211839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1211839</v>
      </c>
      <c r="P7" s="44">
        <f t="shared" si="2"/>
        <v>65.792876920571146</v>
      </c>
      <c r="Q7" s="9"/>
    </row>
    <row r="8" spans="1:134">
      <c r="A8" s="12"/>
      <c r="B8" s="42">
        <v>513</v>
      </c>
      <c r="C8" s="19" t="s">
        <v>21</v>
      </c>
      <c r="D8" s="43">
        <v>375144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375144</v>
      </c>
      <c r="P8" s="44">
        <f t="shared" si="2"/>
        <v>20.367229491286171</v>
      </c>
      <c r="Q8" s="9"/>
    </row>
    <row r="9" spans="1:134">
      <c r="A9" s="12"/>
      <c r="B9" s="42">
        <v>514</v>
      </c>
      <c r="C9" s="19" t="s">
        <v>22</v>
      </c>
      <c r="D9" s="43">
        <v>618225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618225</v>
      </c>
      <c r="P9" s="44">
        <f t="shared" si="2"/>
        <v>33.564525761441992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3335606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3335606</v>
      </c>
      <c r="P10" s="44">
        <f t="shared" si="2"/>
        <v>181.09593354688093</v>
      </c>
      <c r="Q10" s="9"/>
    </row>
    <row r="11" spans="1:134">
      <c r="A11" s="12"/>
      <c r="B11" s="42">
        <v>519</v>
      </c>
      <c r="C11" s="19" t="s">
        <v>24</v>
      </c>
      <c r="D11" s="43">
        <v>1974608</v>
      </c>
      <c r="E11" s="43">
        <v>42902</v>
      </c>
      <c r="F11" s="43">
        <v>0</v>
      </c>
      <c r="G11" s="43">
        <v>3993239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6010749</v>
      </c>
      <c r="P11" s="44">
        <f t="shared" si="2"/>
        <v>326.33416580704704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12916865</v>
      </c>
      <c r="E12" s="29">
        <f t="shared" si="3"/>
        <v>193682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13110547</v>
      </c>
      <c r="P12" s="41">
        <f t="shared" si="2"/>
        <v>711.79472284054509</v>
      </c>
      <c r="Q12" s="10"/>
    </row>
    <row r="13" spans="1:134">
      <c r="A13" s="12"/>
      <c r="B13" s="42">
        <v>521</v>
      </c>
      <c r="C13" s="19" t="s">
        <v>26</v>
      </c>
      <c r="D13" s="43">
        <v>9884694</v>
      </c>
      <c r="E13" s="43">
        <v>193682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10078376</v>
      </c>
      <c r="P13" s="44">
        <f t="shared" si="2"/>
        <v>547.17281068461909</v>
      </c>
      <c r="Q13" s="9"/>
    </row>
    <row r="14" spans="1:134">
      <c r="A14" s="12"/>
      <c r="B14" s="42">
        <v>524</v>
      </c>
      <c r="C14" s="19" t="s">
        <v>27</v>
      </c>
      <c r="D14" s="43">
        <v>2615779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2615779</v>
      </c>
      <c r="P14" s="44">
        <f t="shared" si="2"/>
        <v>142.01525598566698</v>
      </c>
      <c r="Q14" s="9"/>
    </row>
    <row r="15" spans="1:134">
      <c r="A15" s="12"/>
      <c r="B15" s="42">
        <v>525</v>
      </c>
      <c r="C15" s="19" t="s">
        <v>66</v>
      </c>
      <c r="D15" s="43">
        <v>416392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416392</v>
      </c>
      <c r="P15" s="44">
        <f t="shared" si="2"/>
        <v>22.606656170258972</v>
      </c>
      <c r="Q15" s="9"/>
    </row>
    <row r="16" spans="1:134" ht="15.75">
      <c r="A16" s="26" t="s">
        <v>28</v>
      </c>
      <c r="B16" s="27"/>
      <c r="C16" s="28"/>
      <c r="D16" s="29">
        <f t="shared" ref="D16:N16" si="4">SUM(D17:D18)</f>
        <v>703557</v>
      </c>
      <c r="E16" s="29">
        <f t="shared" si="4"/>
        <v>400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838806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1542763</v>
      </c>
      <c r="P16" s="41">
        <f t="shared" si="2"/>
        <v>83.759324610456588</v>
      </c>
      <c r="Q16" s="10"/>
    </row>
    <row r="17" spans="1:120">
      <c r="A17" s="12"/>
      <c r="B17" s="42">
        <v>538</v>
      </c>
      <c r="C17" s="19" t="s">
        <v>29</v>
      </c>
      <c r="D17" s="43">
        <v>0</v>
      </c>
      <c r="E17" s="43">
        <v>400</v>
      </c>
      <c r="F17" s="43">
        <v>0</v>
      </c>
      <c r="G17" s="43">
        <v>0</v>
      </c>
      <c r="H17" s="43">
        <v>0</v>
      </c>
      <c r="I17" s="43">
        <v>838806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839206</v>
      </c>
      <c r="P17" s="44">
        <f t="shared" si="2"/>
        <v>45.56197404853684</v>
      </c>
      <c r="Q17" s="9"/>
    </row>
    <row r="18" spans="1:120">
      <c r="A18" s="12"/>
      <c r="B18" s="42">
        <v>539</v>
      </c>
      <c r="C18" s="19" t="s">
        <v>30</v>
      </c>
      <c r="D18" s="43">
        <v>703557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703557</v>
      </c>
      <c r="P18" s="44">
        <f t="shared" si="2"/>
        <v>38.197350561919755</v>
      </c>
      <c r="Q18" s="9"/>
    </row>
    <row r="19" spans="1:120" ht="15.75">
      <c r="A19" s="26" t="s">
        <v>31</v>
      </c>
      <c r="B19" s="27"/>
      <c r="C19" s="28"/>
      <c r="D19" s="29">
        <f t="shared" ref="D19:N19" si="5">SUM(D20:D20)</f>
        <v>0</v>
      </c>
      <c r="E19" s="29">
        <f t="shared" si="5"/>
        <v>1103899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1103899</v>
      </c>
      <c r="P19" s="41">
        <f t="shared" si="2"/>
        <v>59.932623920951194</v>
      </c>
      <c r="Q19" s="10"/>
    </row>
    <row r="20" spans="1:120">
      <c r="A20" s="12"/>
      <c r="B20" s="42">
        <v>541</v>
      </c>
      <c r="C20" s="19" t="s">
        <v>32</v>
      </c>
      <c r="D20" s="43">
        <v>0</v>
      </c>
      <c r="E20" s="43">
        <v>1103899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1103899</v>
      </c>
      <c r="P20" s="44">
        <f t="shared" si="2"/>
        <v>59.932623920951194</v>
      </c>
      <c r="Q20" s="9"/>
    </row>
    <row r="21" spans="1:120" ht="15.75">
      <c r="A21" s="26" t="s">
        <v>33</v>
      </c>
      <c r="B21" s="27"/>
      <c r="C21" s="28"/>
      <c r="D21" s="29">
        <f t="shared" ref="D21:N21" si="6">SUM(D22:D23)</f>
        <v>5337587</v>
      </c>
      <c r="E21" s="29">
        <f t="shared" si="6"/>
        <v>0</v>
      </c>
      <c r="F21" s="29">
        <f t="shared" si="6"/>
        <v>0</v>
      </c>
      <c r="G21" s="29">
        <f t="shared" si="6"/>
        <v>6200917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11538504</v>
      </c>
      <c r="P21" s="41">
        <f t="shared" si="2"/>
        <v>626.44573538194254</v>
      </c>
      <c r="Q21" s="9"/>
    </row>
    <row r="22" spans="1:120">
      <c r="A22" s="12"/>
      <c r="B22" s="42">
        <v>572</v>
      </c>
      <c r="C22" s="19" t="s">
        <v>34</v>
      </c>
      <c r="D22" s="43">
        <v>2834728</v>
      </c>
      <c r="E22" s="43">
        <v>0</v>
      </c>
      <c r="F22" s="43">
        <v>0</v>
      </c>
      <c r="G22" s="43">
        <v>852658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3687386</v>
      </c>
      <c r="P22" s="44">
        <f t="shared" si="2"/>
        <v>200.19469026548671</v>
      </c>
      <c r="Q22" s="9"/>
    </row>
    <row r="23" spans="1:120">
      <c r="A23" s="12"/>
      <c r="B23" s="42">
        <v>575</v>
      </c>
      <c r="C23" s="19" t="s">
        <v>40</v>
      </c>
      <c r="D23" s="43">
        <v>2502859</v>
      </c>
      <c r="E23" s="43">
        <v>0</v>
      </c>
      <c r="F23" s="43">
        <v>0</v>
      </c>
      <c r="G23" s="43">
        <v>5348259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7851118</v>
      </c>
      <c r="P23" s="44">
        <f t="shared" si="2"/>
        <v>426.25104511645583</v>
      </c>
      <c r="Q23" s="9"/>
    </row>
    <row r="24" spans="1:120" ht="15.75">
      <c r="A24" s="26" t="s">
        <v>36</v>
      </c>
      <c r="B24" s="27"/>
      <c r="C24" s="28"/>
      <c r="D24" s="29">
        <f t="shared" ref="D24:N24" si="7">SUM(D25:D25)</f>
        <v>3221317</v>
      </c>
      <c r="E24" s="29">
        <f t="shared" si="7"/>
        <v>101870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3323187</v>
      </c>
      <c r="P24" s="41">
        <f t="shared" si="2"/>
        <v>180.42168413051741</v>
      </c>
      <c r="Q24" s="9"/>
    </row>
    <row r="25" spans="1:120" ht="15.75" thickBot="1">
      <c r="A25" s="12"/>
      <c r="B25" s="42">
        <v>581</v>
      </c>
      <c r="C25" s="19" t="s">
        <v>80</v>
      </c>
      <c r="D25" s="43">
        <v>3221317</v>
      </c>
      <c r="E25" s="43">
        <v>101870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3323187</v>
      </c>
      <c r="P25" s="44">
        <f t="shared" si="2"/>
        <v>180.42168413051741</v>
      </c>
      <c r="Q25" s="9"/>
    </row>
    <row r="26" spans="1:120" ht="16.5" thickBot="1">
      <c r="A26" s="13" t="s">
        <v>10</v>
      </c>
      <c r="B26" s="21"/>
      <c r="C26" s="20"/>
      <c r="D26" s="14">
        <f>SUM(D5,D12,D16,D19,D21,D24)</f>
        <v>26538750</v>
      </c>
      <c r="E26" s="14">
        <f t="shared" ref="E26:N26" si="8">SUM(E5,E12,E16,E19,E21,E24)</f>
        <v>1442753</v>
      </c>
      <c r="F26" s="14">
        <f t="shared" si="8"/>
        <v>3335606</v>
      </c>
      <c r="G26" s="14">
        <f t="shared" si="8"/>
        <v>10194156</v>
      </c>
      <c r="H26" s="14">
        <f t="shared" si="8"/>
        <v>0</v>
      </c>
      <c r="I26" s="14">
        <f t="shared" si="8"/>
        <v>838806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8"/>
        <v>0</v>
      </c>
      <c r="O26" s="14">
        <f t="shared" si="1"/>
        <v>42350071</v>
      </c>
      <c r="P26" s="35">
        <f t="shared" si="2"/>
        <v>2299.2600575492697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81</v>
      </c>
      <c r="N28" s="90"/>
      <c r="O28" s="90"/>
      <c r="P28" s="39">
        <v>18419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4040272</v>
      </c>
      <c r="E5" s="24">
        <f t="shared" si="0"/>
        <v>0</v>
      </c>
      <c r="F5" s="24">
        <f t="shared" si="0"/>
        <v>1403087</v>
      </c>
      <c r="G5" s="24">
        <f t="shared" si="0"/>
        <v>782286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6225645</v>
      </c>
      <c r="O5" s="30">
        <f t="shared" ref="O5:O26" si="2">(N5/O$28)</f>
        <v>334.37053547451529</v>
      </c>
      <c r="P5" s="6"/>
    </row>
    <row r="6" spans="1:133">
      <c r="A6" s="12"/>
      <c r="B6" s="42">
        <v>511</v>
      </c>
      <c r="C6" s="19" t="s">
        <v>19</v>
      </c>
      <c r="D6" s="43">
        <v>153114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153114</v>
      </c>
      <c r="O6" s="44">
        <f t="shared" si="2"/>
        <v>8.2235350985552387</v>
      </c>
      <c r="P6" s="9"/>
    </row>
    <row r="7" spans="1:133">
      <c r="A7" s="12"/>
      <c r="B7" s="42">
        <v>512</v>
      </c>
      <c r="C7" s="19" t="s">
        <v>20</v>
      </c>
      <c r="D7" s="43">
        <v>1120121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1120121</v>
      </c>
      <c r="O7" s="44">
        <f t="shared" si="2"/>
        <v>60.160105268811428</v>
      </c>
      <c r="P7" s="9"/>
    </row>
    <row r="8" spans="1:133">
      <c r="A8" s="12"/>
      <c r="B8" s="42">
        <v>513</v>
      </c>
      <c r="C8" s="19" t="s">
        <v>21</v>
      </c>
      <c r="D8" s="43">
        <v>370665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370665</v>
      </c>
      <c r="O8" s="44">
        <f t="shared" si="2"/>
        <v>19.907889789999462</v>
      </c>
      <c r="P8" s="9"/>
    </row>
    <row r="9" spans="1:133">
      <c r="A9" s="12"/>
      <c r="B9" s="42">
        <v>514</v>
      </c>
      <c r="C9" s="19" t="s">
        <v>22</v>
      </c>
      <c r="D9" s="43">
        <v>399335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399335</v>
      </c>
      <c r="O9" s="44">
        <f t="shared" si="2"/>
        <v>21.447714700037597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1403087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1403087</v>
      </c>
      <c r="O10" s="44">
        <f t="shared" si="2"/>
        <v>75.357806541704704</v>
      </c>
      <c r="P10" s="9"/>
    </row>
    <row r="11" spans="1:133">
      <c r="A11" s="12"/>
      <c r="B11" s="42">
        <v>519</v>
      </c>
      <c r="C11" s="19" t="s">
        <v>53</v>
      </c>
      <c r="D11" s="43">
        <v>1997037</v>
      </c>
      <c r="E11" s="43">
        <v>0</v>
      </c>
      <c r="F11" s="43">
        <v>0</v>
      </c>
      <c r="G11" s="43">
        <v>782286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2779323</v>
      </c>
      <c r="O11" s="44">
        <f t="shared" si="2"/>
        <v>149.27348407540686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12192640</v>
      </c>
      <c r="E12" s="29">
        <f t="shared" si="3"/>
        <v>108543</v>
      </c>
      <c r="F12" s="29">
        <f t="shared" si="3"/>
        <v>0</v>
      </c>
      <c r="G12" s="29">
        <f t="shared" si="3"/>
        <v>25770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12326953</v>
      </c>
      <c r="O12" s="41">
        <f t="shared" si="2"/>
        <v>662.06310757828021</v>
      </c>
      <c r="P12" s="10"/>
    </row>
    <row r="13" spans="1:133">
      <c r="A13" s="12"/>
      <c r="B13" s="42">
        <v>521</v>
      </c>
      <c r="C13" s="19" t="s">
        <v>26</v>
      </c>
      <c r="D13" s="43">
        <v>9400704</v>
      </c>
      <c r="E13" s="43">
        <v>108543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9509247</v>
      </c>
      <c r="O13" s="44">
        <f t="shared" si="2"/>
        <v>510.72812718191096</v>
      </c>
      <c r="P13" s="9"/>
    </row>
    <row r="14" spans="1:133">
      <c r="A14" s="12"/>
      <c r="B14" s="42">
        <v>524</v>
      </c>
      <c r="C14" s="19" t="s">
        <v>27</v>
      </c>
      <c r="D14" s="43">
        <v>2408787</v>
      </c>
      <c r="E14" s="43">
        <v>0</v>
      </c>
      <c r="F14" s="43">
        <v>0</v>
      </c>
      <c r="G14" s="43">
        <v>25770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2434557</v>
      </c>
      <c r="O14" s="44">
        <f t="shared" si="2"/>
        <v>130.75659272785865</v>
      </c>
      <c r="P14" s="9"/>
    </row>
    <row r="15" spans="1:133">
      <c r="A15" s="12"/>
      <c r="B15" s="42">
        <v>525</v>
      </c>
      <c r="C15" s="19" t="s">
        <v>66</v>
      </c>
      <c r="D15" s="43">
        <v>383149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383149</v>
      </c>
      <c r="O15" s="44">
        <f t="shared" si="2"/>
        <v>20.578387668510661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863820</v>
      </c>
      <c r="E16" s="29">
        <f t="shared" si="4"/>
        <v>32750</v>
      </c>
      <c r="F16" s="29">
        <f t="shared" si="4"/>
        <v>0</v>
      </c>
      <c r="G16" s="29">
        <f t="shared" si="4"/>
        <v>7388</v>
      </c>
      <c r="H16" s="29">
        <f t="shared" si="4"/>
        <v>0</v>
      </c>
      <c r="I16" s="29">
        <f t="shared" si="4"/>
        <v>456377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1360335</v>
      </c>
      <c r="O16" s="41">
        <f t="shared" si="2"/>
        <v>73.061657446694241</v>
      </c>
      <c r="P16" s="10"/>
    </row>
    <row r="17" spans="1:119">
      <c r="A17" s="12"/>
      <c r="B17" s="42">
        <v>538</v>
      </c>
      <c r="C17" s="19" t="s">
        <v>54</v>
      </c>
      <c r="D17" s="43">
        <v>0</v>
      </c>
      <c r="E17" s="43">
        <v>32750</v>
      </c>
      <c r="F17" s="43">
        <v>0</v>
      </c>
      <c r="G17" s="43">
        <v>0</v>
      </c>
      <c r="H17" s="43">
        <v>0</v>
      </c>
      <c r="I17" s="43">
        <v>456377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489127</v>
      </c>
      <c r="O17" s="44">
        <f t="shared" si="2"/>
        <v>26.270315269348515</v>
      </c>
      <c r="P17" s="9"/>
    </row>
    <row r="18" spans="1:119">
      <c r="A18" s="12"/>
      <c r="B18" s="42">
        <v>539</v>
      </c>
      <c r="C18" s="19" t="s">
        <v>30</v>
      </c>
      <c r="D18" s="43">
        <v>863820</v>
      </c>
      <c r="E18" s="43">
        <v>0</v>
      </c>
      <c r="F18" s="43">
        <v>0</v>
      </c>
      <c r="G18" s="43">
        <v>7388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871208</v>
      </c>
      <c r="O18" s="44">
        <f t="shared" si="2"/>
        <v>46.791342177345719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0</v>
      </c>
      <c r="E19" s="29">
        <f t="shared" si="5"/>
        <v>1922420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1922420</v>
      </c>
      <c r="O19" s="41">
        <f t="shared" si="2"/>
        <v>103.25044309576239</v>
      </c>
      <c r="P19" s="10"/>
    </row>
    <row r="20" spans="1:119">
      <c r="A20" s="12"/>
      <c r="B20" s="42">
        <v>541</v>
      </c>
      <c r="C20" s="19" t="s">
        <v>55</v>
      </c>
      <c r="D20" s="43">
        <v>0</v>
      </c>
      <c r="E20" s="43">
        <v>1922420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1922420</v>
      </c>
      <c r="O20" s="44">
        <f t="shared" si="2"/>
        <v>103.25044309576239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4927621</v>
      </c>
      <c r="E21" s="29">
        <f t="shared" si="6"/>
        <v>0</v>
      </c>
      <c r="F21" s="29">
        <f t="shared" si="6"/>
        <v>0</v>
      </c>
      <c r="G21" s="29">
        <f t="shared" si="6"/>
        <v>2351298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7278919</v>
      </c>
      <c r="O21" s="41">
        <f t="shared" si="2"/>
        <v>390.94038347924163</v>
      </c>
      <c r="P21" s="9"/>
    </row>
    <row r="22" spans="1:119">
      <c r="A22" s="12"/>
      <c r="B22" s="42">
        <v>572</v>
      </c>
      <c r="C22" s="19" t="s">
        <v>56</v>
      </c>
      <c r="D22" s="43">
        <v>2497901</v>
      </c>
      <c r="E22" s="43">
        <v>0</v>
      </c>
      <c r="F22" s="43">
        <v>0</v>
      </c>
      <c r="G22" s="43">
        <v>1398217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3896118</v>
      </c>
      <c r="O22" s="44">
        <f t="shared" si="2"/>
        <v>209.25495461625221</v>
      </c>
      <c r="P22" s="9"/>
    </row>
    <row r="23" spans="1:119">
      <c r="A23" s="12"/>
      <c r="B23" s="42">
        <v>575</v>
      </c>
      <c r="C23" s="19" t="s">
        <v>57</v>
      </c>
      <c r="D23" s="43">
        <v>2429720</v>
      </c>
      <c r="E23" s="43">
        <v>0</v>
      </c>
      <c r="F23" s="43">
        <v>0</v>
      </c>
      <c r="G23" s="43">
        <v>953081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3382801</v>
      </c>
      <c r="O23" s="44">
        <f t="shared" si="2"/>
        <v>181.68542886298943</v>
      </c>
      <c r="P23" s="9"/>
    </row>
    <row r="24" spans="1:119" ht="15.75">
      <c r="A24" s="26" t="s">
        <v>58</v>
      </c>
      <c r="B24" s="27"/>
      <c r="C24" s="28"/>
      <c r="D24" s="29">
        <f t="shared" ref="D24:M24" si="7">SUM(D25:D25)</f>
        <v>3213978</v>
      </c>
      <c r="E24" s="29">
        <f t="shared" si="7"/>
        <v>25990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3239968</v>
      </c>
      <c r="O24" s="41">
        <f t="shared" si="2"/>
        <v>174.01407164724208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3213978</v>
      </c>
      <c r="E25" s="43">
        <v>25990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3239968</v>
      </c>
      <c r="O25" s="44">
        <f t="shared" si="2"/>
        <v>174.01407164724208</v>
      </c>
      <c r="P25" s="9"/>
    </row>
    <row r="26" spans="1:119" ht="16.5" thickBot="1">
      <c r="A26" s="13" t="s">
        <v>10</v>
      </c>
      <c r="B26" s="21"/>
      <c r="C26" s="20"/>
      <c r="D26" s="14">
        <f>SUM(D5,D12,D16,D19,D21,D24)</f>
        <v>25238331</v>
      </c>
      <c r="E26" s="14">
        <f t="shared" ref="E26:M26" si="8">SUM(E5,E12,E16,E19,E21,E24)</f>
        <v>2089703</v>
      </c>
      <c r="F26" s="14">
        <f t="shared" si="8"/>
        <v>1403087</v>
      </c>
      <c r="G26" s="14">
        <f t="shared" si="8"/>
        <v>3166742</v>
      </c>
      <c r="H26" s="14">
        <f t="shared" si="8"/>
        <v>0</v>
      </c>
      <c r="I26" s="14">
        <f t="shared" si="8"/>
        <v>456377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32354240</v>
      </c>
      <c r="O26" s="35">
        <f t="shared" si="2"/>
        <v>1737.7001987217359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75</v>
      </c>
      <c r="M28" s="90"/>
      <c r="N28" s="90"/>
      <c r="O28" s="39">
        <v>18619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3837144</v>
      </c>
      <c r="E5" s="24">
        <f t="shared" si="0"/>
        <v>0</v>
      </c>
      <c r="F5" s="24">
        <f t="shared" si="0"/>
        <v>1576351</v>
      </c>
      <c r="G5" s="24">
        <f t="shared" si="0"/>
        <v>145250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5558745</v>
      </c>
      <c r="O5" s="30">
        <f t="shared" ref="O5:O26" si="2">(N5/O$28)</f>
        <v>300.31037277147487</v>
      </c>
      <c r="P5" s="6"/>
    </row>
    <row r="6" spans="1:133">
      <c r="A6" s="12"/>
      <c r="B6" s="42">
        <v>511</v>
      </c>
      <c r="C6" s="19" t="s">
        <v>19</v>
      </c>
      <c r="D6" s="43">
        <v>167113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167113</v>
      </c>
      <c r="O6" s="44">
        <f t="shared" si="2"/>
        <v>9.0282549972987578</v>
      </c>
      <c r="P6" s="9"/>
    </row>
    <row r="7" spans="1:133">
      <c r="A7" s="12"/>
      <c r="B7" s="42">
        <v>512</v>
      </c>
      <c r="C7" s="19" t="s">
        <v>20</v>
      </c>
      <c r="D7" s="43">
        <v>1075310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1075310</v>
      </c>
      <c r="O7" s="44">
        <f t="shared" si="2"/>
        <v>58.093462992976768</v>
      </c>
      <c r="P7" s="9"/>
    </row>
    <row r="8" spans="1:133">
      <c r="A8" s="12"/>
      <c r="B8" s="42">
        <v>513</v>
      </c>
      <c r="C8" s="19" t="s">
        <v>21</v>
      </c>
      <c r="D8" s="43">
        <v>334770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334770</v>
      </c>
      <c r="O8" s="44">
        <f t="shared" si="2"/>
        <v>18.085899513776337</v>
      </c>
      <c r="P8" s="9"/>
    </row>
    <row r="9" spans="1:133">
      <c r="A9" s="12"/>
      <c r="B9" s="42">
        <v>514</v>
      </c>
      <c r="C9" s="19" t="s">
        <v>22</v>
      </c>
      <c r="D9" s="43">
        <v>550745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550745</v>
      </c>
      <c r="O9" s="44">
        <f t="shared" si="2"/>
        <v>29.753916801728796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1576351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1576351</v>
      </c>
      <c r="O10" s="44">
        <f t="shared" si="2"/>
        <v>85.162128579146412</v>
      </c>
      <c r="P10" s="9"/>
    </row>
    <row r="11" spans="1:133">
      <c r="A11" s="12"/>
      <c r="B11" s="42">
        <v>519</v>
      </c>
      <c r="C11" s="19" t="s">
        <v>53</v>
      </c>
      <c r="D11" s="43">
        <v>1709206</v>
      </c>
      <c r="E11" s="43">
        <v>0</v>
      </c>
      <c r="F11" s="43">
        <v>0</v>
      </c>
      <c r="G11" s="43">
        <v>145250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1854456</v>
      </c>
      <c r="O11" s="44">
        <f t="shared" si="2"/>
        <v>100.18670988654782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11753618</v>
      </c>
      <c r="E12" s="29">
        <f t="shared" si="3"/>
        <v>132222</v>
      </c>
      <c r="F12" s="29">
        <f t="shared" si="3"/>
        <v>0</v>
      </c>
      <c r="G12" s="29">
        <f t="shared" si="3"/>
        <v>26017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11911857</v>
      </c>
      <c r="O12" s="41">
        <f t="shared" si="2"/>
        <v>643.53630470016208</v>
      </c>
      <c r="P12" s="10"/>
    </row>
    <row r="13" spans="1:133">
      <c r="A13" s="12"/>
      <c r="B13" s="42">
        <v>521</v>
      </c>
      <c r="C13" s="19" t="s">
        <v>26</v>
      </c>
      <c r="D13" s="43">
        <v>9226617</v>
      </c>
      <c r="E13" s="43">
        <v>132222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9358839</v>
      </c>
      <c r="O13" s="44">
        <f t="shared" si="2"/>
        <v>505.60988654781198</v>
      </c>
      <c r="P13" s="9"/>
    </row>
    <row r="14" spans="1:133">
      <c r="A14" s="12"/>
      <c r="B14" s="42">
        <v>524</v>
      </c>
      <c r="C14" s="19" t="s">
        <v>27</v>
      </c>
      <c r="D14" s="43">
        <v>2237093</v>
      </c>
      <c r="E14" s="43">
        <v>0</v>
      </c>
      <c r="F14" s="43">
        <v>0</v>
      </c>
      <c r="G14" s="43">
        <v>26017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2263110</v>
      </c>
      <c r="O14" s="44">
        <f t="shared" si="2"/>
        <v>122.26418152350081</v>
      </c>
      <c r="P14" s="9"/>
    </row>
    <row r="15" spans="1:133">
      <c r="A15" s="12"/>
      <c r="B15" s="42">
        <v>525</v>
      </c>
      <c r="C15" s="19" t="s">
        <v>66</v>
      </c>
      <c r="D15" s="43">
        <v>289908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289908</v>
      </c>
      <c r="O15" s="44">
        <f t="shared" si="2"/>
        <v>15.662236628849271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776179</v>
      </c>
      <c r="E16" s="29">
        <f t="shared" si="4"/>
        <v>0</v>
      </c>
      <c r="F16" s="29">
        <f t="shared" si="4"/>
        <v>0</v>
      </c>
      <c r="G16" s="29">
        <f t="shared" si="4"/>
        <v>3443</v>
      </c>
      <c r="H16" s="29">
        <f t="shared" si="4"/>
        <v>0</v>
      </c>
      <c r="I16" s="29">
        <f t="shared" si="4"/>
        <v>602661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1382283</v>
      </c>
      <c r="O16" s="41">
        <f t="shared" si="2"/>
        <v>74.677633711507298</v>
      </c>
      <c r="P16" s="10"/>
    </row>
    <row r="17" spans="1:119">
      <c r="A17" s="12"/>
      <c r="B17" s="42">
        <v>538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602661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602661</v>
      </c>
      <c r="O17" s="44">
        <f t="shared" si="2"/>
        <v>32.558670988654782</v>
      </c>
      <c r="P17" s="9"/>
    </row>
    <row r="18" spans="1:119">
      <c r="A18" s="12"/>
      <c r="B18" s="42">
        <v>539</v>
      </c>
      <c r="C18" s="19" t="s">
        <v>30</v>
      </c>
      <c r="D18" s="43">
        <v>776179</v>
      </c>
      <c r="E18" s="43">
        <v>0</v>
      </c>
      <c r="F18" s="43">
        <v>0</v>
      </c>
      <c r="G18" s="43">
        <v>3443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779622</v>
      </c>
      <c r="O18" s="44">
        <f t="shared" si="2"/>
        <v>42.118962722852515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0</v>
      </c>
      <c r="E19" s="29">
        <f t="shared" si="5"/>
        <v>3772076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3772076</v>
      </c>
      <c r="O19" s="41">
        <f t="shared" si="2"/>
        <v>203.78584548892491</v>
      </c>
      <c r="P19" s="10"/>
    </row>
    <row r="20" spans="1:119">
      <c r="A20" s="12"/>
      <c r="B20" s="42">
        <v>541</v>
      </c>
      <c r="C20" s="19" t="s">
        <v>55</v>
      </c>
      <c r="D20" s="43">
        <v>0</v>
      </c>
      <c r="E20" s="43">
        <v>3772076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3772076</v>
      </c>
      <c r="O20" s="44">
        <f t="shared" si="2"/>
        <v>203.78584548892491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4914790</v>
      </c>
      <c r="E21" s="29">
        <f t="shared" si="6"/>
        <v>0</v>
      </c>
      <c r="F21" s="29">
        <f t="shared" si="6"/>
        <v>0</v>
      </c>
      <c r="G21" s="29">
        <f t="shared" si="6"/>
        <v>723729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5638519</v>
      </c>
      <c r="O21" s="41">
        <f t="shared" si="2"/>
        <v>304.62015126958403</v>
      </c>
      <c r="P21" s="9"/>
    </row>
    <row r="22" spans="1:119">
      <c r="A22" s="12"/>
      <c r="B22" s="42">
        <v>572</v>
      </c>
      <c r="C22" s="19" t="s">
        <v>56</v>
      </c>
      <c r="D22" s="43">
        <v>2440075</v>
      </c>
      <c r="E22" s="43">
        <v>0</v>
      </c>
      <c r="F22" s="43">
        <v>0</v>
      </c>
      <c r="G22" s="43">
        <v>422519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2862594</v>
      </c>
      <c r="O22" s="44">
        <f t="shared" si="2"/>
        <v>154.65121555915721</v>
      </c>
      <c r="P22" s="9"/>
    </row>
    <row r="23" spans="1:119">
      <c r="A23" s="12"/>
      <c r="B23" s="42">
        <v>575</v>
      </c>
      <c r="C23" s="19" t="s">
        <v>57</v>
      </c>
      <c r="D23" s="43">
        <v>2474715</v>
      </c>
      <c r="E23" s="43">
        <v>0</v>
      </c>
      <c r="F23" s="43">
        <v>0</v>
      </c>
      <c r="G23" s="43">
        <v>301210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2775925</v>
      </c>
      <c r="O23" s="44">
        <f t="shared" si="2"/>
        <v>149.96893571042679</v>
      </c>
      <c r="P23" s="9"/>
    </row>
    <row r="24" spans="1:119" ht="15.75">
      <c r="A24" s="26" t="s">
        <v>58</v>
      </c>
      <c r="B24" s="27"/>
      <c r="C24" s="28"/>
      <c r="D24" s="29">
        <f t="shared" ref="D24:M24" si="7">SUM(D25:D25)</f>
        <v>2359466</v>
      </c>
      <c r="E24" s="29">
        <f t="shared" si="7"/>
        <v>40990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2400456</v>
      </c>
      <c r="O24" s="41">
        <f t="shared" si="2"/>
        <v>129.68427876823338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2359466</v>
      </c>
      <c r="E25" s="43">
        <v>40990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2400456</v>
      </c>
      <c r="O25" s="44">
        <f t="shared" si="2"/>
        <v>129.68427876823338</v>
      </c>
      <c r="P25" s="9"/>
    </row>
    <row r="26" spans="1:119" ht="16.5" thickBot="1">
      <c r="A26" s="13" t="s">
        <v>10</v>
      </c>
      <c r="B26" s="21"/>
      <c r="C26" s="20"/>
      <c r="D26" s="14">
        <f>SUM(D5,D12,D16,D19,D21,D24)</f>
        <v>23641197</v>
      </c>
      <c r="E26" s="14">
        <f t="shared" ref="E26:M26" si="8">SUM(E5,E12,E16,E19,E21,E24)</f>
        <v>3945288</v>
      </c>
      <c r="F26" s="14">
        <f t="shared" si="8"/>
        <v>1576351</v>
      </c>
      <c r="G26" s="14">
        <f t="shared" si="8"/>
        <v>898439</v>
      </c>
      <c r="H26" s="14">
        <f t="shared" si="8"/>
        <v>0</v>
      </c>
      <c r="I26" s="14">
        <f t="shared" si="8"/>
        <v>602661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30663936</v>
      </c>
      <c r="O26" s="35">
        <f t="shared" si="2"/>
        <v>1656.6145867098865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73</v>
      </c>
      <c r="M28" s="90"/>
      <c r="N28" s="90"/>
      <c r="O28" s="39">
        <v>18510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3547951</v>
      </c>
      <c r="E5" s="24">
        <f t="shared" si="0"/>
        <v>0</v>
      </c>
      <c r="F5" s="24">
        <f t="shared" si="0"/>
        <v>1375530</v>
      </c>
      <c r="G5" s="24">
        <f t="shared" si="0"/>
        <v>79849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5003330</v>
      </c>
      <c r="O5" s="30">
        <f t="shared" ref="O5:O26" si="2">(N5/O$28)</f>
        <v>270.59653866955114</v>
      </c>
      <c r="P5" s="6"/>
    </row>
    <row r="6" spans="1:133">
      <c r="A6" s="12"/>
      <c r="B6" s="42">
        <v>511</v>
      </c>
      <c r="C6" s="19" t="s">
        <v>19</v>
      </c>
      <c r="D6" s="43">
        <v>198801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198801</v>
      </c>
      <c r="O6" s="44">
        <f t="shared" si="2"/>
        <v>10.751811790156841</v>
      </c>
      <c r="P6" s="9"/>
    </row>
    <row r="7" spans="1:133">
      <c r="A7" s="12"/>
      <c r="B7" s="42">
        <v>512</v>
      </c>
      <c r="C7" s="19" t="s">
        <v>20</v>
      </c>
      <c r="D7" s="43">
        <v>992049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992049</v>
      </c>
      <c r="O7" s="44">
        <f t="shared" si="2"/>
        <v>53.653272038939967</v>
      </c>
      <c r="P7" s="9"/>
    </row>
    <row r="8" spans="1:133">
      <c r="A8" s="12"/>
      <c r="B8" s="42">
        <v>513</v>
      </c>
      <c r="C8" s="19" t="s">
        <v>21</v>
      </c>
      <c r="D8" s="43">
        <v>334905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334905</v>
      </c>
      <c r="O8" s="44">
        <f t="shared" si="2"/>
        <v>18.112763656030285</v>
      </c>
      <c r="P8" s="9"/>
    </row>
    <row r="9" spans="1:133">
      <c r="A9" s="12"/>
      <c r="B9" s="42">
        <v>514</v>
      </c>
      <c r="C9" s="19" t="s">
        <v>22</v>
      </c>
      <c r="D9" s="43">
        <v>531928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531928</v>
      </c>
      <c r="O9" s="44">
        <f t="shared" si="2"/>
        <v>28.768415359653869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1375530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1375530</v>
      </c>
      <c r="O10" s="44">
        <f t="shared" si="2"/>
        <v>74.393185505678744</v>
      </c>
      <c r="P10" s="9"/>
    </row>
    <row r="11" spans="1:133">
      <c r="A11" s="12"/>
      <c r="B11" s="42">
        <v>519</v>
      </c>
      <c r="C11" s="19" t="s">
        <v>53</v>
      </c>
      <c r="D11" s="43">
        <v>1490268</v>
      </c>
      <c r="E11" s="43">
        <v>0</v>
      </c>
      <c r="F11" s="43">
        <v>0</v>
      </c>
      <c r="G11" s="43">
        <v>79849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1570117</v>
      </c>
      <c r="O11" s="44">
        <f t="shared" si="2"/>
        <v>84.9170903190914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13694581</v>
      </c>
      <c r="E12" s="29">
        <f t="shared" si="3"/>
        <v>106344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13800925</v>
      </c>
      <c r="O12" s="41">
        <f t="shared" si="2"/>
        <v>746.39940508382915</v>
      </c>
      <c r="P12" s="10"/>
    </row>
    <row r="13" spans="1:133">
      <c r="A13" s="12"/>
      <c r="B13" s="42">
        <v>521</v>
      </c>
      <c r="C13" s="19" t="s">
        <v>26</v>
      </c>
      <c r="D13" s="43">
        <v>8794228</v>
      </c>
      <c r="E13" s="43">
        <v>106344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8900572</v>
      </c>
      <c r="O13" s="44">
        <f t="shared" si="2"/>
        <v>481.37220118983237</v>
      </c>
      <c r="P13" s="9"/>
    </row>
    <row r="14" spans="1:133">
      <c r="A14" s="12"/>
      <c r="B14" s="42">
        <v>524</v>
      </c>
      <c r="C14" s="19" t="s">
        <v>27</v>
      </c>
      <c r="D14" s="43">
        <v>2043907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2043907</v>
      </c>
      <c r="O14" s="44">
        <f t="shared" si="2"/>
        <v>110.54121146565711</v>
      </c>
      <c r="P14" s="9"/>
    </row>
    <row r="15" spans="1:133">
      <c r="A15" s="12"/>
      <c r="B15" s="42">
        <v>525</v>
      </c>
      <c r="C15" s="19" t="s">
        <v>66</v>
      </c>
      <c r="D15" s="43">
        <v>2856446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2856446</v>
      </c>
      <c r="O15" s="44">
        <f t="shared" si="2"/>
        <v>154.48599242833964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714792</v>
      </c>
      <c r="E16" s="29">
        <f t="shared" si="4"/>
        <v>0</v>
      </c>
      <c r="F16" s="29">
        <f t="shared" si="4"/>
        <v>0</v>
      </c>
      <c r="G16" s="29">
        <f t="shared" si="4"/>
        <v>60946</v>
      </c>
      <c r="H16" s="29">
        <f t="shared" si="4"/>
        <v>0</v>
      </c>
      <c r="I16" s="29">
        <f t="shared" si="4"/>
        <v>728939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1504677</v>
      </c>
      <c r="O16" s="41">
        <f t="shared" si="2"/>
        <v>81.377879935100054</v>
      </c>
      <c r="P16" s="10"/>
    </row>
    <row r="17" spans="1:119">
      <c r="A17" s="12"/>
      <c r="B17" s="42">
        <v>538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728939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728939</v>
      </c>
      <c r="O17" s="44">
        <f t="shared" si="2"/>
        <v>39.423418063818282</v>
      </c>
      <c r="P17" s="9"/>
    </row>
    <row r="18" spans="1:119">
      <c r="A18" s="12"/>
      <c r="B18" s="42">
        <v>539</v>
      </c>
      <c r="C18" s="19" t="s">
        <v>30</v>
      </c>
      <c r="D18" s="43">
        <v>714792</v>
      </c>
      <c r="E18" s="43">
        <v>0</v>
      </c>
      <c r="F18" s="43">
        <v>0</v>
      </c>
      <c r="G18" s="43">
        <v>60946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775738</v>
      </c>
      <c r="O18" s="44">
        <f t="shared" si="2"/>
        <v>41.954461871281772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0</v>
      </c>
      <c r="E19" s="29">
        <f t="shared" si="5"/>
        <v>2438349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2438349</v>
      </c>
      <c r="O19" s="41">
        <f t="shared" si="2"/>
        <v>131.87393185505678</v>
      </c>
      <c r="P19" s="10"/>
    </row>
    <row r="20" spans="1:119">
      <c r="A20" s="12"/>
      <c r="B20" s="42">
        <v>541</v>
      </c>
      <c r="C20" s="19" t="s">
        <v>55</v>
      </c>
      <c r="D20" s="43">
        <v>0</v>
      </c>
      <c r="E20" s="43">
        <v>2438349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2438349</v>
      </c>
      <c r="O20" s="44">
        <f t="shared" si="2"/>
        <v>131.87393185505678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4703327</v>
      </c>
      <c r="E21" s="29">
        <f t="shared" si="6"/>
        <v>0</v>
      </c>
      <c r="F21" s="29">
        <f t="shared" si="6"/>
        <v>0</v>
      </c>
      <c r="G21" s="29">
        <f t="shared" si="6"/>
        <v>2832682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7536009</v>
      </c>
      <c r="O21" s="41">
        <f t="shared" si="2"/>
        <v>407.57214710654409</v>
      </c>
      <c r="P21" s="9"/>
    </row>
    <row r="22" spans="1:119">
      <c r="A22" s="12"/>
      <c r="B22" s="42">
        <v>572</v>
      </c>
      <c r="C22" s="19" t="s">
        <v>56</v>
      </c>
      <c r="D22" s="43">
        <v>2389145</v>
      </c>
      <c r="E22" s="43">
        <v>0</v>
      </c>
      <c r="F22" s="43">
        <v>0</v>
      </c>
      <c r="G22" s="43">
        <v>2482583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4871728</v>
      </c>
      <c r="O22" s="44">
        <f t="shared" si="2"/>
        <v>263.47906976744184</v>
      </c>
      <c r="P22" s="9"/>
    </row>
    <row r="23" spans="1:119">
      <c r="A23" s="12"/>
      <c r="B23" s="42">
        <v>575</v>
      </c>
      <c r="C23" s="19" t="s">
        <v>57</v>
      </c>
      <c r="D23" s="43">
        <v>2314182</v>
      </c>
      <c r="E23" s="43">
        <v>0</v>
      </c>
      <c r="F23" s="43">
        <v>0</v>
      </c>
      <c r="G23" s="43">
        <v>350099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2664281</v>
      </c>
      <c r="O23" s="44">
        <f t="shared" si="2"/>
        <v>144.09307733910222</v>
      </c>
      <c r="P23" s="9"/>
    </row>
    <row r="24" spans="1:119" ht="15.75">
      <c r="A24" s="26" t="s">
        <v>58</v>
      </c>
      <c r="B24" s="27"/>
      <c r="C24" s="28"/>
      <c r="D24" s="29">
        <f t="shared" ref="D24:M24" si="7">SUM(D25:D25)</f>
        <v>1999840</v>
      </c>
      <c r="E24" s="29">
        <f t="shared" si="7"/>
        <v>25990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2025830</v>
      </c>
      <c r="O24" s="41">
        <f t="shared" si="2"/>
        <v>109.56354786371011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1999840</v>
      </c>
      <c r="E25" s="43">
        <v>25990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2025830</v>
      </c>
      <c r="O25" s="44">
        <f t="shared" si="2"/>
        <v>109.56354786371011</v>
      </c>
      <c r="P25" s="9"/>
    </row>
    <row r="26" spans="1:119" ht="16.5" thickBot="1">
      <c r="A26" s="13" t="s">
        <v>10</v>
      </c>
      <c r="B26" s="21"/>
      <c r="C26" s="20"/>
      <c r="D26" s="14">
        <f>SUM(D5,D12,D16,D19,D21,D24)</f>
        <v>24660491</v>
      </c>
      <c r="E26" s="14">
        <f t="shared" ref="E26:M26" si="8">SUM(E5,E12,E16,E19,E21,E24)</f>
        <v>2570683</v>
      </c>
      <c r="F26" s="14">
        <f t="shared" si="8"/>
        <v>1375530</v>
      </c>
      <c r="G26" s="14">
        <f t="shared" si="8"/>
        <v>2973477</v>
      </c>
      <c r="H26" s="14">
        <f t="shared" si="8"/>
        <v>0</v>
      </c>
      <c r="I26" s="14">
        <f t="shared" si="8"/>
        <v>728939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32309120</v>
      </c>
      <c r="O26" s="35">
        <f t="shared" si="2"/>
        <v>1747.3834505137913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71</v>
      </c>
      <c r="M28" s="90"/>
      <c r="N28" s="90"/>
      <c r="O28" s="39">
        <v>18490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3572041</v>
      </c>
      <c r="E5" s="24">
        <f t="shared" si="0"/>
        <v>0</v>
      </c>
      <c r="F5" s="24">
        <f t="shared" si="0"/>
        <v>3146850</v>
      </c>
      <c r="G5" s="24">
        <f t="shared" si="0"/>
        <v>11200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6730091</v>
      </c>
      <c r="O5" s="30">
        <f t="shared" ref="O5:O26" si="2">(N5/O$28)</f>
        <v>364.43878269345316</v>
      </c>
      <c r="P5" s="6"/>
    </row>
    <row r="6" spans="1:133">
      <c r="A6" s="12"/>
      <c r="B6" s="42">
        <v>511</v>
      </c>
      <c r="C6" s="19" t="s">
        <v>19</v>
      </c>
      <c r="D6" s="43">
        <v>195954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195954</v>
      </c>
      <c r="O6" s="44">
        <f t="shared" si="2"/>
        <v>10.611035901879028</v>
      </c>
      <c r="P6" s="9"/>
    </row>
    <row r="7" spans="1:133">
      <c r="A7" s="12"/>
      <c r="B7" s="42">
        <v>512</v>
      </c>
      <c r="C7" s="19" t="s">
        <v>20</v>
      </c>
      <c r="D7" s="43">
        <v>1043635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1043635</v>
      </c>
      <c r="O7" s="44">
        <f t="shared" si="2"/>
        <v>56.51351058645151</v>
      </c>
      <c r="P7" s="9"/>
    </row>
    <row r="8" spans="1:133">
      <c r="A8" s="12"/>
      <c r="B8" s="42">
        <v>513</v>
      </c>
      <c r="C8" s="19" t="s">
        <v>21</v>
      </c>
      <c r="D8" s="43">
        <v>391759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391759</v>
      </c>
      <c r="O8" s="44">
        <f t="shared" si="2"/>
        <v>21.214003357340122</v>
      </c>
      <c r="P8" s="9"/>
    </row>
    <row r="9" spans="1:133">
      <c r="A9" s="12"/>
      <c r="B9" s="42">
        <v>514</v>
      </c>
      <c r="C9" s="19" t="s">
        <v>22</v>
      </c>
      <c r="D9" s="43">
        <v>551181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551181</v>
      </c>
      <c r="O9" s="44">
        <f t="shared" si="2"/>
        <v>29.84680781935344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3146850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3146850</v>
      </c>
      <c r="O10" s="44">
        <f t="shared" si="2"/>
        <v>170.40396382736773</v>
      </c>
      <c r="P10" s="9"/>
    </row>
    <row r="11" spans="1:133">
      <c r="A11" s="12"/>
      <c r="B11" s="42">
        <v>519</v>
      </c>
      <c r="C11" s="19" t="s">
        <v>53</v>
      </c>
      <c r="D11" s="43">
        <v>1389512</v>
      </c>
      <c r="E11" s="43">
        <v>0</v>
      </c>
      <c r="F11" s="43">
        <v>0</v>
      </c>
      <c r="G11" s="43">
        <v>11200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1400712</v>
      </c>
      <c r="O11" s="44">
        <f t="shared" si="2"/>
        <v>75.849461201061359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11600497</v>
      </c>
      <c r="E12" s="29">
        <f t="shared" si="3"/>
        <v>140761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11741258</v>
      </c>
      <c r="O12" s="41">
        <f t="shared" si="2"/>
        <v>635.79671847078578</v>
      </c>
      <c r="P12" s="10"/>
    </row>
    <row r="13" spans="1:133">
      <c r="A13" s="12"/>
      <c r="B13" s="42">
        <v>521</v>
      </c>
      <c r="C13" s="19" t="s">
        <v>26</v>
      </c>
      <c r="D13" s="43">
        <v>9146102</v>
      </c>
      <c r="E13" s="43">
        <v>140761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9286863</v>
      </c>
      <c r="O13" s="44">
        <f t="shared" si="2"/>
        <v>502.88964098120971</v>
      </c>
      <c r="P13" s="9"/>
    </row>
    <row r="14" spans="1:133">
      <c r="A14" s="12"/>
      <c r="B14" s="42">
        <v>524</v>
      </c>
      <c r="C14" s="19" t="s">
        <v>27</v>
      </c>
      <c r="D14" s="43">
        <v>2029562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2029562</v>
      </c>
      <c r="O14" s="44">
        <f t="shared" si="2"/>
        <v>109.90209563004278</v>
      </c>
      <c r="P14" s="9"/>
    </row>
    <row r="15" spans="1:133">
      <c r="A15" s="12"/>
      <c r="B15" s="42">
        <v>525</v>
      </c>
      <c r="C15" s="19" t="s">
        <v>66</v>
      </c>
      <c r="D15" s="43">
        <v>424833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424833</v>
      </c>
      <c r="O15" s="44">
        <f t="shared" si="2"/>
        <v>23.004981859533221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664905</v>
      </c>
      <c r="E16" s="29">
        <f t="shared" si="4"/>
        <v>0</v>
      </c>
      <c r="F16" s="29">
        <f t="shared" si="4"/>
        <v>0</v>
      </c>
      <c r="G16" s="29">
        <f t="shared" si="4"/>
        <v>9252</v>
      </c>
      <c r="H16" s="29">
        <f t="shared" si="4"/>
        <v>0</v>
      </c>
      <c r="I16" s="29">
        <f t="shared" si="4"/>
        <v>566002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1240159</v>
      </c>
      <c r="O16" s="41">
        <f t="shared" si="2"/>
        <v>67.155412357177667</v>
      </c>
      <c r="P16" s="10"/>
    </row>
    <row r="17" spans="1:119">
      <c r="A17" s="12"/>
      <c r="B17" s="42">
        <v>538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566002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566002</v>
      </c>
      <c r="O17" s="44">
        <f t="shared" si="2"/>
        <v>30.649374560025993</v>
      </c>
      <c r="P17" s="9"/>
    </row>
    <row r="18" spans="1:119">
      <c r="A18" s="12"/>
      <c r="B18" s="42">
        <v>539</v>
      </c>
      <c r="C18" s="19" t="s">
        <v>30</v>
      </c>
      <c r="D18" s="43">
        <v>664905</v>
      </c>
      <c r="E18" s="43">
        <v>0</v>
      </c>
      <c r="F18" s="43">
        <v>0</v>
      </c>
      <c r="G18" s="43">
        <v>9252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674157</v>
      </c>
      <c r="O18" s="44">
        <f t="shared" si="2"/>
        <v>36.506037797151677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0</v>
      </c>
      <c r="E19" s="29">
        <f t="shared" si="5"/>
        <v>1251040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1251040</v>
      </c>
      <c r="O19" s="41">
        <f t="shared" si="2"/>
        <v>67.744625548275309</v>
      </c>
      <c r="P19" s="10"/>
    </row>
    <row r="20" spans="1:119">
      <c r="A20" s="12"/>
      <c r="B20" s="42">
        <v>541</v>
      </c>
      <c r="C20" s="19" t="s">
        <v>55</v>
      </c>
      <c r="D20" s="43">
        <v>0</v>
      </c>
      <c r="E20" s="43">
        <v>1251040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1251040</v>
      </c>
      <c r="O20" s="44">
        <f t="shared" si="2"/>
        <v>67.744625548275309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4542870</v>
      </c>
      <c r="E21" s="29">
        <f t="shared" si="6"/>
        <v>0</v>
      </c>
      <c r="F21" s="29">
        <f t="shared" si="6"/>
        <v>0</v>
      </c>
      <c r="G21" s="29">
        <f t="shared" si="6"/>
        <v>4476984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9019854</v>
      </c>
      <c r="O21" s="41">
        <f t="shared" si="2"/>
        <v>488.43093084962368</v>
      </c>
      <c r="P21" s="9"/>
    </row>
    <row r="22" spans="1:119">
      <c r="A22" s="12"/>
      <c r="B22" s="42">
        <v>572</v>
      </c>
      <c r="C22" s="19" t="s">
        <v>56</v>
      </c>
      <c r="D22" s="43">
        <v>2447527</v>
      </c>
      <c r="E22" s="43">
        <v>0</v>
      </c>
      <c r="F22" s="43">
        <v>0</v>
      </c>
      <c r="G22" s="43">
        <v>2933640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5381167</v>
      </c>
      <c r="O22" s="44">
        <f t="shared" si="2"/>
        <v>291.39367520441868</v>
      </c>
      <c r="P22" s="9"/>
    </row>
    <row r="23" spans="1:119">
      <c r="A23" s="12"/>
      <c r="B23" s="42">
        <v>575</v>
      </c>
      <c r="C23" s="19" t="s">
        <v>57</v>
      </c>
      <c r="D23" s="43">
        <v>2095343</v>
      </c>
      <c r="E23" s="43">
        <v>0</v>
      </c>
      <c r="F23" s="43">
        <v>0</v>
      </c>
      <c r="G23" s="43">
        <v>1543344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3638687</v>
      </c>
      <c r="O23" s="44">
        <f t="shared" si="2"/>
        <v>197.03725564520497</v>
      </c>
      <c r="P23" s="9"/>
    </row>
    <row r="24" spans="1:119" ht="15.75">
      <c r="A24" s="26" t="s">
        <v>58</v>
      </c>
      <c r="B24" s="27"/>
      <c r="C24" s="28"/>
      <c r="D24" s="29">
        <f t="shared" ref="D24:M24" si="7">SUM(D25:D25)</f>
        <v>3818116</v>
      </c>
      <c r="E24" s="29">
        <f t="shared" si="7"/>
        <v>25990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3844106</v>
      </c>
      <c r="O24" s="41">
        <f t="shared" si="2"/>
        <v>208.16082742188769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3818116</v>
      </c>
      <c r="E25" s="43">
        <v>25990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3844106</v>
      </c>
      <c r="O25" s="44">
        <f t="shared" si="2"/>
        <v>208.16082742188769</v>
      </c>
      <c r="P25" s="9"/>
    </row>
    <row r="26" spans="1:119" ht="16.5" thickBot="1">
      <c r="A26" s="13" t="s">
        <v>10</v>
      </c>
      <c r="B26" s="21"/>
      <c r="C26" s="20"/>
      <c r="D26" s="14">
        <f>SUM(D5,D12,D16,D19,D21,D24)</f>
        <v>24198429</v>
      </c>
      <c r="E26" s="14">
        <f t="shared" ref="E26:M26" si="8">SUM(E5,E12,E16,E19,E21,E24)</f>
        <v>1417791</v>
      </c>
      <c r="F26" s="14">
        <f t="shared" si="8"/>
        <v>3146850</v>
      </c>
      <c r="G26" s="14">
        <f t="shared" si="8"/>
        <v>4497436</v>
      </c>
      <c r="H26" s="14">
        <f t="shared" si="8"/>
        <v>0</v>
      </c>
      <c r="I26" s="14">
        <f t="shared" si="8"/>
        <v>566002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33826508</v>
      </c>
      <c r="O26" s="35">
        <f t="shared" si="2"/>
        <v>1831.7272973412032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67</v>
      </c>
      <c r="M28" s="90"/>
      <c r="N28" s="90"/>
      <c r="O28" s="39">
        <v>18467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3493422</v>
      </c>
      <c r="E5" s="24">
        <f t="shared" si="0"/>
        <v>0</v>
      </c>
      <c r="F5" s="24">
        <f t="shared" si="0"/>
        <v>1966983</v>
      </c>
      <c r="G5" s="24">
        <f t="shared" si="0"/>
        <v>16800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5477205</v>
      </c>
      <c r="O5" s="30">
        <f t="shared" ref="O5:O25" si="2">(N5/O$27)</f>
        <v>297.96567294092046</v>
      </c>
      <c r="P5" s="6"/>
    </row>
    <row r="6" spans="1:133">
      <c r="A6" s="12"/>
      <c r="B6" s="42">
        <v>511</v>
      </c>
      <c r="C6" s="19" t="s">
        <v>19</v>
      </c>
      <c r="D6" s="43">
        <v>204252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204252</v>
      </c>
      <c r="O6" s="44">
        <f t="shared" si="2"/>
        <v>11.111522141225112</v>
      </c>
      <c r="P6" s="9"/>
    </row>
    <row r="7" spans="1:133">
      <c r="A7" s="12"/>
      <c r="B7" s="42">
        <v>512</v>
      </c>
      <c r="C7" s="19" t="s">
        <v>20</v>
      </c>
      <c r="D7" s="43">
        <v>941170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941170</v>
      </c>
      <c r="O7" s="44">
        <f t="shared" si="2"/>
        <v>51.200631052116201</v>
      </c>
      <c r="P7" s="9"/>
    </row>
    <row r="8" spans="1:133">
      <c r="A8" s="12"/>
      <c r="B8" s="42">
        <v>513</v>
      </c>
      <c r="C8" s="19" t="s">
        <v>21</v>
      </c>
      <c r="D8" s="43">
        <v>362030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362030</v>
      </c>
      <c r="O8" s="44">
        <f t="shared" si="2"/>
        <v>19.694810140354694</v>
      </c>
      <c r="P8" s="9"/>
    </row>
    <row r="9" spans="1:133">
      <c r="A9" s="12"/>
      <c r="B9" s="42">
        <v>514</v>
      </c>
      <c r="C9" s="19" t="s">
        <v>22</v>
      </c>
      <c r="D9" s="43">
        <v>466578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466578</v>
      </c>
      <c r="O9" s="44">
        <f t="shared" si="2"/>
        <v>25.382330540746381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1966983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1966983</v>
      </c>
      <c r="O10" s="44">
        <f t="shared" si="2"/>
        <v>107.00592971385051</v>
      </c>
      <c r="P10" s="9"/>
    </row>
    <row r="11" spans="1:133">
      <c r="A11" s="12"/>
      <c r="B11" s="42">
        <v>519</v>
      </c>
      <c r="C11" s="19" t="s">
        <v>53</v>
      </c>
      <c r="D11" s="43">
        <v>1519392</v>
      </c>
      <c r="E11" s="43">
        <v>0</v>
      </c>
      <c r="F11" s="43">
        <v>0</v>
      </c>
      <c r="G11" s="43">
        <v>16800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1536192</v>
      </c>
      <c r="O11" s="44">
        <f t="shared" si="2"/>
        <v>83.570449352627577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10489930</v>
      </c>
      <c r="E12" s="29">
        <f t="shared" si="3"/>
        <v>277469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10767399</v>
      </c>
      <c r="O12" s="41">
        <f t="shared" si="2"/>
        <v>585.75775214884129</v>
      </c>
      <c r="P12" s="10"/>
    </row>
    <row r="13" spans="1:133">
      <c r="A13" s="12"/>
      <c r="B13" s="42">
        <v>521</v>
      </c>
      <c r="C13" s="19" t="s">
        <v>26</v>
      </c>
      <c r="D13" s="43">
        <v>8503299</v>
      </c>
      <c r="E13" s="43">
        <v>277469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8780768</v>
      </c>
      <c r="O13" s="44">
        <f t="shared" si="2"/>
        <v>477.68295071265368</v>
      </c>
      <c r="P13" s="9"/>
    </row>
    <row r="14" spans="1:133">
      <c r="A14" s="12"/>
      <c r="B14" s="42">
        <v>524</v>
      </c>
      <c r="C14" s="19" t="s">
        <v>27</v>
      </c>
      <c r="D14" s="43">
        <v>1986631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1986631</v>
      </c>
      <c r="O14" s="44">
        <f t="shared" si="2"/>
        <v>108.07480143618757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724388</v>
      </c>
      <c r="E15" s="29">
        <f t="shared" si="4"/>
        <v>0</v>
      </c>
      <c r="F15" s="29">
        <f t="shared" si="4"/>
        <v>0</v>
      </c>
      <c r="G15" s="29">
        <f t="shared" si="4"/>
        <v>11314</v>
      </c>
      <c r="H15" s="29">
        <f t="shared" si="4"/>
        <v>0</v>
      </c>
      <c r="I15" s="29">
        <f t="shared" si="4"/>
        <v>666287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1401989</v>
      </c>
      <c r="O15" s="41">
        <f t="shared" si="2"/>
        <v>76.269665977586769</v>
      </c>
      <c r="P15" s="10"/>
    </row>
    <row r="16" spans="1:133">
      <c r="A16" s="12"/>
      <c r="B16" s="42">
        <v>538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666287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666287</v>
      </c>
      <c r="O16" s="44">
        <f t="shared" si="2"/>
        <v>36.246708736807747</v>
      </c>
      <c r="P16" s="9"/>
    </row>
    <row r="17" spans="1:119">
      <c r="A17" s="12"/>
      <c r="B17" s="42">
        <v>539</v>
      </c>
      <c r="C17" s="19" t="s">
        <v>30</v>
      </c>
      <c r="D17" s="43">
        <v>724388</v>
      </c>
      <c r="E17" s="43">
        <v>0</v>
      </c>
      <c r="F17" s="43">
        <v>0</v>
      </c>
      <c r="G17" s="43">
        <v>11314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735702</v>
      </c>
      <c r="O17" s="44">
        <f t="shared" si="2"/>
        <v>40.022957240779022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2062530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2062530</v>
      </c>
      <c r="O18" s="41">
        <f t="shared" si="2"/>
        <v>112.2037863126972</v>
      </c>
      <c r="P18" s="10"/>
    </row>
    <row r="19" spans="1:119">
      <c r="A19" s="12"/>
      <c r="B19" s="42">
        <v>541</v>
      </c>
      <c r="C19" s="19" t="s">
        <v>55</v>
      </c>
      <c r="D19" s="43">
        <v>0</v>
      </c>
      <c r="E19" s="43">
        <v>2062530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2062530</v>
      </c>
      <c r="O19" s="44">
        <f t="shared" si="2"/>
        <v>112.2037863126972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4283656</v>
      </c>
      <c r="E20" s="29">
        <f t="shared" si="6"/>
        <v>0</v>
      </c>
      <c r="F20" s="29">
        <f t="shared" si="6"/>
        <v>0</v>
      </c>
      <c r="G20" s="29">
        <f t="shared" si="6"/>
        <v>1485043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5768699</v>
      </c>
      <c r="O20" s="41">
        <f t="shared" si="2"/>
        <v>313.8232510064193</v>
      </c>
      <c r="P20" s="9"/>
    </row>
    <row r="21" spans="1:119">
      <c r="A21" s="12"/>
      <c r="B21" s="42">
        <v>572</v>
      </c>
      <c r="C21" s="19" t="s">
        <v>56</v>
      </c>
      <c r="D21" s="43">
        <v>2341134</v>
      </c>
      <c r="E21" s="43">
        <v>0</v>
      </c>
      <c r="F21" s="43">
        <v>0</v>
      </c>
      <c r="G21" s="43">
        <v>880724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3221858</v>
      </c>
      <c r="O21" s="44">
        <f t="shared" si="2"/>
        <v>175.27244043085628</v>
      </c>
      <c r="P21" s="9"/>
    </row>
    <row r="22" spans="1:119">
      <c r="A22" s="12"/>
      <c r="B22" s="42">
        <v>575</v>
      </c>
      <c r="C22" s="19" t="s">
        <v>57</v>
      </c>
      <c r="D22" s="43">
        <v>1942522</v>
      </c>
      <c r="E22" s="43">
        <v>0</v>
      </c>
      <c r="F22" s="43">
        <v>0</v>
      </c>
      <c r="G22" s="43">
        <v>604319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2546841</v>
      </c>
      <c r="O22" s="44">
        <f t="shared" si="2"/>
        <v>138.55081057556305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2856993</v>
      </c>
      <c r="E23" s="29">
        <f t="shared" si="7"/>
        <v>25990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2882983</v>
      </c>
      <c r="O23" s="41">
        <f t="shared" si="2"/>
        <v>156.83728647590033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2856993</v>
      </c>
      <c r="E24" s="43">
        <v>25990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2882983</v>
      </c>
      <c r="O24" s="44">
        <f t="shared" si="2"/>
        <v>156.83728647590033</v>
      </c>
      <c r="P24" s="9"/>
    </row>
    <row r="25" spans="1:119" ht="16.5" thickBot="1">
      <c r="A25" s="13" t="s">
        <v>10</v>
      </c>
      <c r="B25" s="21"/>
      <c r="C25" s="20"/>
      <c r="D25" s="14">
        <f>SUM(D5,D12,D15,D18,D20,D23)</f>
        <v>21848389</v>
      </c>
      <c r="E25" s="14">
        <f t="shared" ref="E25:M25" si="8">SUM(E5,E12,E15,E18,E20,E23)</f>
        <v>2365989</v>
      </c>
      <c r="F25" s="14">
        <f t="shared" si="8"/>
        <v>1966983</v>
      </c>
      <c r="G25" s="14">
        <f t="shared" si="8"/>
        <v>1513157</v>
      </c>
      <c r="H25" s="14">
        <f t="shared" si="8"/>
        <v>0</v>
      </c>
      <c r="I25" s="14">
        <f t="shared" si="8"/>
        <v>666287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28360805</v>
      </c>
      <c r="O25" s="35">
        <f t="shared" si="2"/>
        <v>1542.8574148623654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69</v>
      </c>
      <c r="M27" s="90"/>
      <c r="N27" s="90"/>
      <c r="O27" s="39">
        <v>18382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3559937</v>
      </c>
      <c r="E5" s="24">
        <f t="shared" si="0"/>
        <v>0</v>
      </c>
      <c r="F5" s="24">
        <f t="shared" si="0"/>
        <v>1916182</v>
      </c>
      <c r="G5" s="24">
        <f t="shared" si="0"/>
        <v>39439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5515558</v>
      </c>
      <c r="O5" s="30">
        <f t="shared" ref="O5:O25" si="2">(N5/O$27)</f>
        <v>299.62831377661888</v>
      </c>
      <c r="P5" s="6"/>
    </row>
    <row r="6" spans="1:133">
      <c r="A6" s="12"/>
      <c r="B6" s="42">
        <v>511</v>
      </c>
      <c r="C6" s="19" t="s">
        <v>19</v>
      </c>
      <c r="D6" s="43">
        <v>224084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224084</v>
      </c>
      <c r="O6" s="44">
        <f t="shared" si="2"/>
        <v>12.173185571490656</v>
      </c>
      <c r="P6" s="9"/>
    </row>
    <row r="7" spans="1:133">
      <c r="A7" s="12"/>
      <c r="B7" s="42">
        <v>512</v>
      </c>
      <c r="C7" s="19" t="s">
        <v>20</v>
      </c>
      <c r="D7" s="43">
        <v>933958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933958</v>
      </c>
      <c r="O7" s="44">
        <f t="shared" si="2"/>
        <v>50.736527596697087</v>
      </c>
      <c r="P7" s="9"/>
    </row>
    <row r="8" spans="1:133">
      <c r="A8" s="12"/>
      <c r="B8" s="42">
        <v>513</v>
      </c>
      <c r="C8" s="19" t="s">
        <v>21</v>
      </c>
      <c r="D8" s="43">
        <v>338900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338900</v>
      </c>
      <c r="O8" s="44">
        <f t="shared" si="2"/>
        <v>18.410473707083877</v>
      </c>
      <c r="P8" s="9"/>
    </row>
    <row r="9" spans="1:133">
      <c r="A9" s="12"/>
      <c r="B9" s="42">
        <v>514</v>
      </c>
      <c r="C9" s="19" t="s">
        <v>22</v>
      </c>
      <c r="D9" s="43">
        <v>431578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431578</v>
      </c>
      <c r="O9" s="44">
        <f t="shared" si="2"/>
        <v>23.445132551064756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1916182</v>
      </c>
      <c r="G10" s="43">
        <v>39439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1955621</v>
      </c>
      <c r="O10" s="44">
        <f t="shared" si="2"/>
        <v>106.23755975662755</v>
      </c>
      <c r="P10" s="9"/>
    </row>
    <row r="11" spans="1:133">
      <c r="A11" s="12"/>
      <c r="B11" s="42">
        <v>519</v>
      </c>
      <c r="C11" s="19" t="s">
        <v>53</v>
      </c>
      <c r="D11" s="43">
        <v>1631417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1631417</v>
      </c>
      <c r="O11" s="44">
        <f t="shared" si="2"/>
        <v>88.62543459365493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9812835</v>
      </c>
      <c r="E12" s="29">
        <f t="shared" si="3"/>
        <v>86113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9898948</v>
      </c>
      <c r="O12" s="41">
        <f t="shared" si="2"/>
        <v>537.75249891351586</v>
      </c>
      <c r="P12" s="10"/>
    </row>
    <row r="13" spans="1:133">
      <c r="A13" s="12"/>
      <c r="B13" s="42">
        <v>521</v>
      </c>
      <c r="C13" s="19" t="s">
        <v>26</v>
      </c>
      <c r="D13" s="43">
        <v>7907430</v>
      </c>
      <c r="E13" s="43">
        <v>86113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7993543</v>
      </c>
      <c r="O13" s="44">
        <f t="shared" si="2"/>
        <v>434.24288352890051</v>
      </c>
      <c r="P13" s="9"/>
    </row>
    <row r="14" spans="1:133">
      <c r="A14" s="12"/>
      <c r="B14" s="42">
        <v>524</v>
      </c>
      <c r="C14" s="19" t="s">
        <v>27</v>
      </c>
      <c r="D14" s="43">
        <v>1905405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1905405</v>
      </c>
      <c r="O14" s="44">
        <f t="shared" si="2"/>
        <v>103.50961538461539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668245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841338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1509583</v>
      </c>
      <c r="O15" s="41">
        <f t="shared" si="2"/>
        <v>82.00689917427205</v>
      </c>
      <c r="P15" s="10"/>
    </row>
    <row r="16" spans="1:133">
      <c r="A16" s="12"/>
      <c r="B16" s="42">
        <v>538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841338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841338</v>
      </c>
      <c r="O16" s="44">
        <f t="shared" si="2"/>
        <v>45.705019556714475</v>
      </c>
      <c r="P16" s="9"/>
    </row>
    <row r="17" spans="1:119">
      <c r="A17" s="12"/>
      <c r="B17" s="42">
        <v>539</v>
      </c>
      <c r="C17" s="19" t="s">
        <v>30</v>
      </c>
      <c r="D17" s="43">
        <v>668245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668245</v>
      </c>
      <c r="O17" s="44">
        <f t="shared" si="2"/>
        <v>36.301879617557582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2371060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2371060</v>
      </c>
      <c r="O18" s="41">
        <f t="shared" si="2"/>
        <v>128.80595393307257</v>
      </c>
      <c r="P18" s="10"/>
    </row>
    <row r="19" spans="1:119">
      <c r="A19" s="12"/>
      <c r="B19" s="42">
        <v>541</v>
      </c>
      <c r="C19" s="19" t="s">
        <v>55</v>
      </c>
      <c r="D19" s="43">
        <v>0</v>
      </c>
      <c r="E19" s="43">
        <v>2371060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2371060</v>
      </c>
      <c r="O19" s="44">
        <f t="shared" si="2"/>
        <v>128.80595393307257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4165062</v>
      </c>
      <c r="E20" s="29">
        <f t="shared" si="6"/>
        <v>0</v>
      </c>
      <c r="F20" s="29">
        <f t="shared" si="6"/>
        <v>0</v>
      </c>
      <c r="G20" s="29">
        <f t="shared" si="6"/>
        <v>358133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4523195</v>
      </c>
      <c r="O20" s="41">
        <f t="shared" si="2"/>
        <v>245.71898087787918</v>
      </c>
      <c r="P20" s="9"/>
    </row>
    <row r="21" spans="1:119">
      <c r="A21" s="12"/>
      <c r="B21" s="42">
        <v>572</v>
      </c>
      <c r="C21" s="19" t="s">
        <v>56</v>
      </c>
      <c r="D21" s="43">
        <v>2240209</v>
      </c>
      <c r="E21" s="43">
        <v>0</v>
      </c>
      <c r="F21" s="43">
        <v>0</v>
      </c>
      <c r="G21" s="43">
        <v>179418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2419627</v>
      </c>
      <c r="O21" s="44">
        <f t="shared" si="2"/>
        <v>131.44431768796176</v>
      </c>
      <c r="P21" s="9"/>
    </row>
    <row r="22" spans="1:119">
      <c r="A22" s="12"/>
      <c r="B22" s="42">
        <v>575</v>
      </c>
      <c r="C22" s="19" t="s">
        <v>57</v>
      </c>
      <c r="D22" s="43">
        <v>1924853</v>
      </c>
      <c r="E22" s="43">
        <v>0</v>
      </c>
      <c r="F22" s="43">
        <v>0</v>
      </c>
      <c r="G22" s="43">
        <v>178715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2103568</v>
      </c>
      <c r="O22" s="44">
        <f t="shared" si="2"/>
        <v>114.27466318991743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2425022</v>
      </c>
      <c r="E23" s="29">
        <f t="shared" si="7"/>
        <v>1009284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3434306</v>
      </c>
      <c r="O23" s="41">
        <f t="shared" si="2"/>
        <v>186.56594958713603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2425022</v>
      </c>
      <c r="E24" s="43">
        <v>1009284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3434306</v>
      </c>
      <c r="O24" s="44">
        <f t="shared" si="2"/>
        <v>186.56594958713603</v>
      </c>
      <c r="P24" s="9"/>
    </row>
    <row r="25" spans="1:119" ht="16.5" thickBot="1">
      <c r="A25" s="13" t="s">
        <v>10</v>
      </c>
      <c r="B25" s="21"/>
      <c r="C25" s="20"/>
      <c r="D25" s="14">
        <f>SUM(D5,D12,D15,D18,D20,D23)</f>
        <v>20631101</v>
      </c>
      <c r="E25" s="14">
        <f t="shared" ref="E25:M25" si="8">SUM(E5,E12,E15,E18,E20,E23)</f>
        <v>3466457</v>
      </c>
      <c r="F25" s="14">
        <f t="shared" si="8"/>
        <v>1916182</v>
      </c>
      <c r="G25" s="14">
        <f t="shared" si="8"/>
        <v>397572</v>
      </c>
      <c r="H25" s="14">
        <f t="shared" si="8"/>
        <v>0</v>
      </c>
      <c r="I25" s="14">
        <f t="shared" si="8"/>
        <v>841338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27252650</v>
      </c>
      <c r="O25" s="35">
        <f t="shared" si="2"/>
        <v>1480.4785962624946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62</v>
      </c>
      <c r="M27" s="90"/>
      <c r="N27" s="90"/>
      <c r="O27" s="39">
        <v>18408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2024-06-05T19:05:58Z</cp:lastPrinted>
  <dcterms:created xsi:type="dcterms:W3CDTF">2000-08-31T21:26:31Z</dcterms:created>
  <dcterms:modified xsi:type="dcterms:W3CDTF">2024-07-02T15:00:51Z</dcterms:modified>
</cp:coreProperties>
</file>