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'2008'!$A$1:$O$39</definedName>
    <definedName name="_xlnm.Print_Area" localSheetId="14">'2009'!$A$1:$O$39</definedName>
    <definedName name="_xlnm.Print_Area" localSheetId="13">'2010'!$A$1:$O$38</definedName>
    <definedName name="_xlnm.Print_Area" localSheetId="12">'2011'!$A$1:$O$37</definedName>
    <definedName name="_xlnm.Print_Area" localSheetId="11">'2012'!$1:$37</definedName>
    <definedName name="_xlnm.Print_Area" localSheetId="10">'2013'!$A$1:$O$37</definedName>
    <definedName name="_xlnm.Print_Area" localSheetId="9">'2014'!$A$1:$O$37</definedName>
    <definedName name="_xlnm.Print_Area" localSheetId="8">'2015'!$A$1:$O$37</definedName>
    <definedName name="_xlnm.Print_Area" localSheetId="7">'2016'!$A$1:$O$38</definedName>
    <definedName name="_xlnm.Print_Area" localSheetId="6">'2017'!$A$1:$O$38</definedName>
    <definedName name="_xlnm.Print_Area" localSheetId="5">'2018'!$A$1:$O$39</definedName>
    <definedName name="_xlnm.Print_Area" localSheetId="4">'2019'!$A$1:$O$36</definedName>
    <definedName name="_xlnm.Print_Area" localSheetId="3">'2020'!$A$1:$O$39</definedName>
    <definedName name="_xlnm.Print_Area" localSheetId="2">'2021'!$A$1:$P$40</definedName>
    <definedName name="_xlnm.Print_Area" localSheetId="1">'2022'!$A$1:$P$39</definedName>
    <definedName name="_xlnm.Print_Area" localSheetId="0">'2023'!$A$1:$P$39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5" i="48" l="1"/>
  <c r="F35" i="48"/>
  <c r="G35" i="48"/>
  <c r="H35" i="48"/>
  <c r="I35" i="48"/>
  <c r="J35" i="48"/>
  <c r="K35" i="48"/>
  <c r="L35" i="48"/>
  <c r="M35" i="48"/>
  <c r="N35" i="48"/>
  <c r="D35" i="48"/>
  <c r="O34" i="48" l="1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8" i="48"/>
  <c r="P28" i="48" s="1"/>
  <c r="O23" i="48"/>
  <c r="P23" i="48" s="1"/>
  <c r="O15" i="48"/>
  <c r="P15" i="48" s="1"/>
  <c r="O10" i="48"/>
  <c r="P10" i="48" s="1"/>
  <c r="O5" i="48"/>
  <c r="P5" i="48" s="1"/>
  <c r="E35" i="47"/>
  <c r="F35" i="47"/>
  <c r="G35" i="47"/>
  <c r="H35" i="47"/>
  <c r="I35" i="47"/>
  <c r="J35" i="47"/>
  <c r="K35" i="47"/>
  <c r="L35" i="47"/>
  <c r="M35" i="47"/>
  <c r="N35" i="47"/>
  <c r="D35" i="47"/>
  <c r="O35" i="48" l="1"/>
  <c r="P35" i="48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0" i="47" l="1"/>
  <c r="P30" i="47" s="1"/>
  <c r="O28" i="47"/>
  <c r="P28" i="47" s="1"/>
  <c r="O23" i="47"/>
  <c r="P23" i="47" s="1"/>
  <c r="O15" i="47"/>
  <c r="P15" i="47" s="1"/>
  <c r="O10" i="47"/>
  <c r="P10" i="47" s="1"/>
  <c r="O5" i="47"/>
  <c r="P5" i="47" s="1"/>
  <c r="N36" i="46"/>
  <c r="D36" i="46"/>
  <c r="O35" i="46"/>
  <c r="P35" i="46"/>
  <c r="O34" i="46"/>
  <c r="P34" i="46" s="1"/>
  <c r="O33" i="46"/>
  <c r="P33" i="46" s="1"/>
  <c r="O32" i="46"/>
  <c r="P32" i="46" s="1"/>
  <c r="N31" i="46"/>
  <c r="M31" i="46"/>
  <c r="L31" i="46"/>
  <c r="K31" i="46"/>
  <c r="O31" i="46" s="1"/>
  <c r="P31" i="46" s="1"/>
  <c r="J31" i="46"/>
  <c r="I31" i="46"/>
  <c r="H31" i="46"/>
  <c r="G31" i="46"/>
  <c r="F31" i="46"/>
  <c r="E31" i="46"/>
  <c r="D31" i="46"/>
  <c r="O30" i="46"/>
  <c r="P30" i="46"/>
  <c r="N29" i="46"/>
  <c r="M29" i="46"/>
  <c r="L29" i="46"/>
  <c r="O29" i="46" s="1"/>
  <c r="P29" i="46" s="1"/>
  <c r="K29" i="46"/>
  <c r="J29" i="46"/>
  <c r="I29" i="46"/>
  <c r="H29" i="46"/>
  <c r="G29" i="46"/>
  <c r="F29" i="46"/>
  <c r="E29" i="46"/>
  <c r="D29" i="46"/>
  <c r="O28" i="46"/>
  <c r="P28" i="46" s="1"/>
  <c r="O27" i="46"/>
  <c r="P27" i="46"/>
  <c r="O26" i="46"/>
  <c r="P26" i="46"/>
  <c r="O25" i="46"/>
  <c r="P25" i="46" s="1"/>
  <c r="N24" i="46"/>
  <c r="M24" i="46"/>
  <c r="L24" i="46"/>
  <c r="K24" i="46"/>
  <c r="J24" i="46"/>
  <c r="I24" i="46"/>
  <c r="H24" i="46"/>
  <c r="G24" i="46"/>
  <c r="O24" i="46" s="1"/>
  <c r="P24" i="46" s="1"/>
  <c r="F24" i="46"/>
  <c r="E24" i="46"/>
  <c r="D24" i="46"/>
  <c r="O23" i="46"/>
  <c r="P23" i="46" s="1"/>
  <c r="O22" i="46"/>
  <c r="P22" i="46"/>
  <c r="O21" i="46"/>
  <c r="P21" i="46"/>
  <c r="O20" i="46"/>
  <c r="P20" i="46"/>
  <c r="O19" i="46"/>
  <c r="P19" i="46" s="1"/>
  <c r="O18" i="46"/>
  <c r="P18" i="46"/>
  <c r="O17" i="46"/>
  <c r="P17" i="46" s="1"/>
  <c r="O16" i="46"/>
  <c r="P16" i="46"/>
  <c r="N15" i="46"/>
  <c r="M15" i="46"/>
  <c r="L15" i="46"/>
  <c r="K15" i="46"/>
  <c r="J15" i="46"/>
  <c r="O15" i="46" s="1"/>
  <c r="P15" i="46" s="1"/>
  <c r="I15" i="46"/>
  <c r="H15" i="46"/>
  <c r="G15" i="46"/>
  <c r="F15" i="46"/>
  <c r="E15" i="46"/>
  <c r="D15" i="46"/>
  <c r="O14" i="46"/>
  <c r="P14" i="46" s="1"/>
  <c r="O13" i="46"/>
  <c r="P13" i="46" s="1"/>
  <c r="O12" i="46"/>
  <c r="P12" i="46"/>
  <c r="O11" i="46"/>
  <c r="P11" i="46"/>
  <c r="N10" i="46"/>
  <c r="M10" i="46"/>
  <c r="L10" i="46"/>
  <c r="K10" i="46"/>
  <c r="J10" i="46"/>
  <c r="I10" i="46"/>
  <c r="H10" i="46"/>
  <c r="G10" i="46"/>
  <c r="G36" i="46" s="1"/>
  <c r="F10" i="46"/>
  <c r="F36" i="46" s="1"/>
  <c r="E10" i="46"/>
  <c r="E36" i="46" s="1"/>
  <c r="D10" i="46"/>
  <c r="O9" i="46"/>
  <c r="P9" i="46"/>
  <c r="O8" i="46"/>
  <c r="P8" i="46" s="1"/>
  <c r="O7" i="46"/>
  <c r="P7" i="46"/>
  <c r="O6" i="46"/>
  <c r="P6" i="46"/>
  <c r="N5" i="46"/>
  <c r="M5" i="46"/>
  <c r="M36" i="46" s="1"/>
  <c r="L5" i="46"/>
  <c r="L36" i="46" s="1"/>
  <c r="K5" i="46"/>
  <c r="K36" i="46" s="1"/>
  <c r="J5" i="46"/>
  <c r="J36" i="46" s="1"/>
  <c r="I5" i="46"/>
  <c r="I36" i="46" s="1"/>
  <c r="H5" i="46"/>
  <c r="H36" i="46" s="1"/>
  <c r="G5" i="46"/>
  <c r="F5" i="46"/>
  <c r="E5" i="46"/>
  <c r="D5" i="46"/>
  <c r="N34" i="45"/>
  <c r="O34" i="45" s="1"/>
  <c r="M33" i="45"/>
  <c r="L33" i="45"/>
  <c r="N33" i="45" s="1"/>
  <c r="O33" i="45" s="1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G35" i="45" s="1"/>
  <c r="F26" i="45"/>
  <c r="F35" i="45" s="1"/>
  <c r="E26" i="45"/>
  <c r="D26" i="45"/>
  <c r="N25" i="45"/>
  <c r="O25" i="45" s="1"/>
  <c r="N24" i="45"/>
  <c r="O24" i="45" s="1"/>
  <c r="N23" i="45"/>
  <c r="O23" i="45" s="1"/>
  <c r="N22" i="45"/>
  <c r="O22" i="45" s="1"/>
  <c r="M21" i="45"/>
  <c r="M35" i="45" s="1"/>
  <c r="L21" i="45"/>
  <c r="N21" i="45" s="1"/>
  <c r="O21" i="45" s="1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N15" i="45" s="1"/>
  <c r="O15" i="45" s="1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/>
  <c r="M10" i="45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H35" i="45" s="1"/>
  <c r="G5" i="45"/>
  <c r="F5" i="45"/>
  <c r="E5" i="45"/>
  <c r="D5" i="45"/>
  <c r="E32" i="44"/>
  <c r="J32" i="44"/>
  <c r="K32" i="44"/>
  <c r="N31" i="44"/>
  <c r="O31" i="44" s="1"/>
  <c r="N30" i="44"/>
  <c r="O30" i="44" s="1"/>
  <c r="N29" i="44"/>
  <c r="O29" i="44" s="1"/>
  <c r="N28" i="44"/>
  <c r="O28" i="44" s="1"/>
  <c r="M27" i="44"/>
  <c r="L27" i="44"/>
  <c r="N27" i="44" s="1"/>
  <c r="O27" i="44" s="1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N25" i="44" s="1"/>
  <c r="O25" i="44" s="1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N20" i="44" s="1"/>
  <c r="O20" i="44" s="1"/>
  <c r="E20" i="44"/>
  <c r="D20" i="44"/>
  <c r="N19" i="44"/>
  <c r="O19" i="44" s="1"/>
  <c r="N18" i="44"/>
  <c r="O18" i="44" s="1"/>
  <c r="N17" i="44"/>
  <c r="O17" i="44" s="1"/>
  <c r="N16" i="44"/>
  <c r="O16" i="44" s="1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N10" i="44" s="1"/>
  <c r="O10" i="44" s="1"/>
  <c r="E10" i="44"/>
  <c r="D10" i="44"/>
  <c r="D32" i="44" s="1"/>
  <c r="N9" i="44"/>
  <c r="O9" i="44" s="1"/>
  <c r="N8" i="44"/>
  <c r="O8" i="44" s="1"/>
  <c r="N7" i="44"/>
  <c r="O7" i="44" s="1"/>
  <c r="N6" i="44"/>
  <c r="O6" i="44" s="1"/>
  <c r="M5" i="44"/>
  <c r="M32" i="44" s="1"/>
  <c r="L5" i="44"/>
  <c r="N5" i="44" s="1"/>
  <c r="O5" i="44" s="1"/>
  <c r="K5" i="44"/>
  <c r="J5" i="44"/>
  <c r="I5" i="44"/>
  <c r="I32" i="44" s="1"/>
  <c r="H5" i="44"/>
  <c r="H32" i="44" s="1"/>
  <c r="G5" i="44"/>
  <c r="G32" i="44" s="1"/>
  <c r="F5" i="44"/>
  <c r="F32" i="44" s="1"/>
  <c r="E5" i="44"/>
  <c r="D5" i="44"/>
  <c r="N34" i="43"/>
  <c r="O34" i="43" s="1"/>
  <c r="M33" i="43"/>
  <c r="L33" i="43"/>
  <c r="N33" i="43" s="1"/>
  <c r="O33" i="43" s="1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N28" i="43" s="1"/>
  <c r="O28" i="43" s="1"/>
  <c r="E28" i="43"/>
  <c r="D28" i="43"/>
  <c r="N27" i="43"/>
  <c r="O27" i="43" s="1"/>
  <c r="M26" i="43"/>
  <c r="L26" i="43"/>
  <c r="K26" i="43"/>
  <c r="J26" i="43"/>
  <c r="I26" i="43"/>
  <c r="H26" i="43"/>
  <c r="G26" i="43"/>
  <c r="G35" i="43" s="1"/>
  <c r="F26" i="43"/>
  <c r="N26" i="43" s="1"/>
  <c r="O26" i="43" s="1"/>
  <c r="E26" i="43"/>
  <c r="D26" i="43"/>
  <c r="N25" i="43"/>
  <c r="O25" i="43" s="1"/>
  <c r="N24" i="43"/>
  <c r="O24" i="43" s="1"/>
  <c r="N23" i="43"/>
  <c r="O23" i="43" s="1"/>
  <c r="N22" i="43"/>
  <c r="O22" i="43" s="1"/>
  <c r="M21" i="43"/>
  <c r="L21" i="43"/>
  <c r="L35" i="43" s="1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N15" i="43" s="1"/>
  <c r="O15" i="43" s="1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I35" i="43" s="1"/>
  <c r="H5" i="43"/>
  <c r="H35" i="43" s="1"/>
  <c r="G5" i="43"/>
  <c r="F5" i="43"/>
  <c r="E5" i="43"/>
  <c r="D5" i="43"/>
  <c r="L34" i="42"/>
  <c r="N33" i="42"/>
  <c r="O33" i="42" s="1"/>
  <c r="N32" i="42"/>
  <c r="O32" i="42" s="1"/>
  <c r="N31" i="42"/>
  <c r="O31" i="42" s="1"/>
  <c r="N30" i="42"/>
  <c r="O30" i="42" s="1"/>
  <c r="M29" i="42"/>
  <c r="L29" i="42"/>
  <c r="N29" i="42" s="1"/>
  <c r="O29" i="42" s="1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N27" i="42" s="1"/>
  <c r="O27" i="42" s="1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N24" i="42"/>
  <c r="O24" i="42"/>
  <c r="N23" i="42"/>
  <c r="O23" i="42" s="1"/>
  <c r="M22" i="42"/>
  <c r="L22" i="42"/>
  <c r="K22" i="42"/>
  <c r="J22" i="42"/>
  <c r="I22" i="42"/>
  <c r="I34" i="42" s="1"/>
  <c r="H22" i="42"/>
  <c r="G22" i="42"/>
  <c r="F22" i="42"/>
  <c r="N22" i="42" s="1"/>
  <c r="O22" i="42" s="1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N13" i="42"/>
  <c r="O13" i="42" s="1"/>
  <c r="N12" i="42"/>
  <c r="O12" i="42" s="1"/>
  <c r="N11" i="42"/>
  <c r="O11" i="42" s="1"/>
  <c r="M10" i="42"/>
  <c r="L10" i="42"/>
  <c r="K10" i="42"/>
  <c r="K34" i="42" s="1"/>
  <c r="J10" i="42"/>
  <c r="N10" i="42" s="1"/>
  <c r="O10" i="42" s="1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/>
  <c r="M5" i="42"/>
  <c r="M34" i="42" s="1"/>
  <c r="L5" i="42"/>
  <c r="K5" i="42"/>
  <c r="J5" i="42"/>
  <c r="I5" i="42"/>
  <c r="H5" i="42"/>
  <c r="H34" i="42" s="1"/>
  <c r="G5" i="42"/>
  <c r="G34" i="42" s="1"/>
  <c r="F5" i="42"/>
  <c r="F34" i="42" s="1"/>
  <c r="E5" i="42"/>
  <c r="E34" i="42" s="1"/>
  <c r="D5" i="42"/>
  <c r="D34" i="42" s="1"/>
  <c r="N33" i="41"/>
  <c r="O33" i="4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N29" i="41" s="1"/>
  <c r="O29" i="41" s="1"/>
  <c r="G29" i="41"/>
  <c r="F29" i="41"/>
  <c r="E29" i="41"/>
  <c r="D29" i="41"/>
  <c r="N28" i="41"/>
  <c r="O28" i="41" s="1"/>
  <c r="M27" i="41"/>
  <c r="L27" i="41"/>
  <c r="K27" i="41"/>
  <c r="J27" i="41"/>
  <c r="I27" i="41"/>
  <c r="H27" i="41"/>
  <c r="N27" i="41" s="1"/>
  <c r="O27" i="41" s="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D34" i="41" s="1"/>
  <c r="N21" i="41"/>
  <c r="O21" i="41"/>
  <c r="N20" i="41"/>
  <c r="O20" i="41"/>
  <c r="N19" i="41"/>
  <c r="O19" i="41" s="1"/>
  <c r="N18" i="41"/>
  <c r="O18" i="41" s="1"/>
  <c r="N17" i="41"/>
  <c r="O17" i="41" s="1"/>
  <c r="N16" i="41"/>
  <c r="O16" i="41" s="1"/>
  <c r="M15" i="41"/>
  <c r="L15" i="41"/>
  <c r="N15" i="41" s="1"/>
  <c r="O15" i="41" s="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/>
  <c r="N11" i="41"/>
  <c r="O11" i="41" s="1"/>
  <c r="M10" i="41"/>
  <c r="L10" i="41"/>
  <c r="K10" i="41"/>
  <c r="J10" i="41"/>
  <c r="I10" i="41"/>
  <c r="H10" i="41"/>
  <c r="G10" i="41"/>
  <c r="G34" i="41" s="1"/>
  <c r="F10" i="41"/>
  <c r="F34" i="41" s="1"/>
  <c r="E10" i="41"/>
  <c r="D10" i="41"/>
  <c r="N9" i="41"/>
  <c r="O9" i="41" s="1"/>
  <c r="N8" i="41"/>
  <c r="O8" i="41" s="1"/>
  <c r="N7" i="41"/>
  <c r="O7" i="41" s="1"/>
  <c r="N6" i="41"/>
  <c r="O6" i="41" s="1"/>
  <c r="M5" i="41"/>
  <c r="M34" i="41" s="1"/>
  <c r="L5" i="41"/>
  <c r="N5" i="41" s="1"/>
  <c r="O5" i="41" s="1"/>
  <c r="K5" i="41"/>
  <c r="K34" i="41" s="1"/>
  <c r="J5" i="41"/>
  <c r="J34" i="41" s="1"/>
  <c r="I5" i="41"/>
  <c r="I34" i="41" s="1"/>
  <c r="H5" i="41"/>
  <c r="H34" i="41" s="1"/>
  <c r="G5" i="41"/>
  <c r="F5" i="41"/>
  <c r="E5" i="41"/>
  <c r="E34" i="41" s="1"/>
  <c r="D5" i="41"/>
  <c r="N32" i="40"/>
  <c r="O32" i="40" s="1"/>
  <c r="N31" i="40"/>
  <c r="O31" i="40"/>
  <c r="N30" i="40"/>
  <c r="O30" i="40"/>
  <c r="N29" i="40"/>
  <c r="O29" i="40" s="1"/>
  <c r="M28" i="40"/>
  <c r="L28" i="40"/>
  <c r="K28" i="40"/>
  <c r="J28" i="40"/>
  <c r="I28" i="40"/>
  <c r="H28" i="40"/>
  <c r="N28" i="40"/>
  <c r="O28" i="40"/>
  <c r="G28" i="40"/>
  <c r="F28" i="40"/>
  <c r="E28" i="40"/>
  <c r="D28" i="40"/>
  <c r="N27" i="40"/>
  <c r="O27" i="40" s="1"/>
  <c r="M26" i="40"/>
  <c r="L26" i="40"/>
  <c r="K26" i="40"/>
  <c r="J26" i="40"/>
  <c r="I26" i="40"/>
  <c r="H26" i="40"/>
  <c r="H33" i="40" s="1"/>
  <c r="G26" i="40"/>
  <c r="F26" i="40"/>
  <c r="E26" i="40"/>
  <c r="D26" i="40"/>
  <c r="N26" i="40" s="1"/>
  <c r="O26" i="40" s="1"/>
  <c r="N25" i="40"/>
  <c r="O25" i="40"/>
  <c r="N24" i="40"/>
  <c r="O24" i="40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/>
  <c r="N19" i="40"/>
  <c r="O19" i="40" s="1"/>
  <c r="N18" i="40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F33" i="40" s="1"/>
  <c r="E10" i="40"/>
  <c r="E33" i="40" s="1"/>
  <c r="D10" i="40"/>
  <c r="N10" i="40" s="1"/>
  <c r="O10" i="40" s="1"/>
  <c r="N9" i="40"/>
  <c r="O9" i="40"/>
  <c r="N8" i="40"/>
  <c r="O8" i="40"/>
  <c r="N7" i="40"/>
  <c r="O7" i="40" s="1"/>
  <c r="N6" i="40"/>
  <c r="O6" i="40"/>
  <c r="M5" i="40"/>
  <c r="M33" i="40" s="1"/>
  <c r="L5" i="40"/>
  <c r="L33" i="40" s="1"/>
  <c r="K5" i="40"/>
  <c r="K33" i="40"/>
  <c r="J5" i="40"/>
  <c r="J33" i="40"/>
  <c r="I5" i="40"/>
  <c r="N5" i="40" s="1"/>
  <c r="O5" i="40" s="1"/>
  <c r="H5" i="40"/>
  <c r="G5" i="40"/>
  <c r="G33" i="40" s="1"/>
  <c r="F5" i="40"/>
  <c r="E5" i="40"/>
  <c r="D5" i="40"/>
  <c r="D33" i="40" s="1"/>
  <c r="N32" i="39"/>
  <c r="O32" i="39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N29" i="39" s="1"/>
  <c r="O29" i="39" s="1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F33" i="39" s="1"/>
  <c r="E27" i="39"/>
  <c r="D27" i="39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/>
  <c r="N19" i="39"/>
  <c r="O19" i="39" s="1"/>
  <c r="N18" i="39"/>
  <c r="O18" i="39" s="1"/>
  <c r="N17" i="39"/>
  <c r="O17" i="39" s="1"/>
  <c r="N16" i="39"/>
  <c r="O16" i="39" s="1"/>
  <c r="M15" i="39"/>
  <c r="M33" i="39" s="1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/>
  <c r="N12" i="39"/>
  <c r="O12" i="39" s="1"/>
  <c r="N11" i="39"/>
  <c r="O11" i="39" s="1"/>
  <c r="M10" i="39"/>
  <c r="L10" i="39"/>
  <c r="N10" i="39"/>
  <c r="O10" i="39"/>
  <c r="K10" i="39"/>
  <c r="J10" i="39"/>
  <c r="I10" i="39"/>
  <c r="H10" i="39"/>
  <c r="H33" i="39" s="1"/>
  <c r="G10" i="39"/>
  <c r="F10" i="39"/>
  <c r="E10" i="39"/>
  <c r="D10" i="39"/>
  <c r="N9" i="39"/>
  <c r="O9" i="39" s="1"/>
  <c r="N8" i="39"/>
  <c r="O8" i="39"/>
  <c r="N7" i="39"/>
  <c r="O7" i="39"/>
  <c r="N6" i="39"/>
  <c r="O6" i="39" s="1"/>
  <c r="M5" i="39"/>
  <c r="L5" i="39"/>
  <c r="L33" i="39" s="1"/>
  <c r="K5" i="39"/>
  <c r="J5" i="39"/>
  <c r="J33" i="39" s="1"/>
  <c r="I5" i="39"/>
  <c r="N5" i="39" s="1"/>
  <c r="O5" i="39" s="1"/>
  <c r="I33" i="39"/>
  <c r="H5" i="39"/>
  <c r="G5" i="39"/>
  <c r="G33" i="39" s="1"/>
  <c r="F5" i="39"/>
  <c r="E5" i="39"/>
  <c r="E33" i="39" s="1"/>
  <c r="D5" i="39"/>
  <c r="N34" i="38"/>
  <c r="O34" i="38" s="1"/>
  <c r="M33" i="38"/>
  <c r="M35" i="38" s="1"/>
  <c r="L33" i="38"/>
  <c r="N33" i="38" s="1"/>
  <c r="O33" i="38" s="1"/>
  <c r="K33" i="38"/>
  <c r="J33" i="38"/>
  <c r="I33" i="38"/>
  <c r="H33" i="38"/>
  <c r="G33" i="38"/>
  <c r="F33" i="38"/>
  <c r="E33" i="38"/>
  <c r="D33" i="38"/>
  <c r="N32" i="38"/>
  <c r="O32" i="38"/>
  <c r="N31" i="38"/>
  <c r="O31" i="38"/>
  <c r="N30" i="38"/>
  <c r="O30" i="38" s="1"/>
  <c r="M29" i="38"/>
  <c r="L29" i="38"/>
  <c r="K29" i="38"/>
  <c r="J29" i="38"/>
  <c r="I29" i="38"/>
  <c r="H29" i="38"/>
  <c r="N29" i="38"/>
  <c r="O29" i="38"/>
  <c r="G29" i="38"/>
  <c r="F29" i="38"/>
  <c r="E29" i="38"/>
  <c r="D29" i="38"/>
  <c r="N28" i="38"/>
  <c r="O28" i="38" s="1"/>
  <c r="M27" i="38"/>
  <c r="L27" i="38"/>
  <c r="K27" i="38"/>
  <c r="J27" i="38"/>
  <c r="I27" i="38"/>
  <c r="N27" i="38" s="1"/>
  <c r="O27" i="38" s="1"/>
  <c r="I35" i="38"/>
  <c r="H27" i="38"/>
  <c r="G27" i="38"/>
  <c r="F27" i="38"/>
  <c r="E27" i="38"/>
  <c r="D27" i="38"/>
  <c r="N26" i="38"/>
  <c r="O26" i="38"/>
  <c r="N25" i="38"/>
  <c r="O25" i="38"/>
  <c r="N24" i="38"/>
  <c r="O24" i="38" s="1"/>
  <c r="N23" i="38"/>
  <c r="O23" i="38"/>
  <c r="M22" i="38"/>
  <c r="L22" i="38"/>
  <c r="K22" i="38"/>
  <c r="J22" i="38"/>
  <c r="I22" i="38"/>
  <c r="H22" i="38"/>
  <c r="G22" i="38"/>
  <c r="N22" i="38"/>
  <c r="O22" i="38"/>
  <c r="F22" i="38"/>
  <c r="E22" i="38"/>
  <c r="D22" i="38"/>
  <c r="N21" i="38"/>
  <c r="O21" i="38" s="1"/>
  <c r="N20" i="38"/>
  <c r="O20" i="38"/>
  <c r="N19" i="38"/>
  <c r="O19" i="38" s="1"/>
  <c r="N18" i="38"/>
  <c r="O18" i="38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E35" i="38" s="1"/>
  <c r="D10" i="38"/>
  <c r="N9" i="38"/>
  <c r="O9" i="38"/>
  <c r="N8" i="38"/>
  <c r="O8" i="38" s="1"/>
  <c r="N7" i="38"/>
  <c r="O7" i="38" s="1"/>
  <c r="N6" i="38"/>
  <c r="O6" i="38"/>
  <c r="M5" i="38"/>
  <c r="L5" i="38"/>
  <c r="L35" i="38" s="1"/>
  <c r="K5" i="38"/>
  <c r="K35" i="38" s="1"/>
  <c r="J5" i="38"/>
  <c r="I5" i="38"/>
  <c r="H5" i="38"/>
  <c r="G5" i="38"/>
  <c r="G35" i="38" s="1"/>
  <c r="F5" i="38"/>
  <c r="F35" i="38" s="1"/>
  <c r="E5" i="38"/>
  <c r="D5" i="38"/>
  <c r="D35" i="38" s="1"/>
  <c r="N35" i="38" s="1"/>
  <c r="O35" i="38" s="1"/>
  <c r="N32" i="37"/>
  <c r="O32" i="37" s="1"/>
  <c r="N31" i="37"/>
  <c r="O31" i="37"/>
  <c r="N30" i="37"/>
  <c r="O30" i="37" s="1"/>
  <c r="M29" i="37"/>
  <c r="L29" i="37"/>
  <c r="K29" i="37"/>
  <c r="J29" i="37"/>
  <c r="I29" i="37"/>
  <c r="N29" i="37"/>
  <c r="O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N27" i="37" s="1"/>
  <c r="O27" i="37" s="1"/>
  <c r="D27" i="37"/>
  <c r="N26" i="37"/>
  <c r="O26" i="37"/>
  <c r="N25" i="37"/>
  <c r="O25" i="37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N20" i="37"/>
  <c r="O20" i="37" s="1"/>
  <c r="N19" i="37"/>
  <c r="O19" i="37"/>
  <c r="N18" i="37"/>
  <c r="O18" i="37" s="1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 s="1"/>
  <c r="N13" i="37"/>
  <c r="O13" i="37" s="1"/>
  <c r="N12" i="37"/>
  <c r="O12" i="37"/>
  <c r="N11" i="37"/>
  <c r="O11" i="37"/>
  <c r="M10" i="37"/>
  <c r="L10" i="37"/>
  <c r="K10" i="37"/>
  <c r="J10" i="37"/>
  <c r="J33" i="37" s="1"/>
  <c r="I10" i="37"/>
  <c r="H10" i="37"/>
  <c r="G10" i="37"/>
  <c r="F10" i="37"/>
  <c r="F33" i="37" s="1"/>
  <c r="E10" i="37"/>
  <c r="D10" i="37"/>
  <c r="N9" i="37"/>
  <c r="O9" i="37"/>
  <c r="N8" i="37"/>
  <c r="O8" i="37" s="1"/>
  <c r="N7" i="37"/>
  <c r="O7" i="37" s="1"/>
  <c r="N6" i="37"/>
  <c r="O6" i="37" s="1"/>
  <c r="M5" i="37"/>
  <c r="M33" i="37" s="1"/>
  <c r="L5" i="37"/>
  <c r="L33" i="37" s="1"/>
  <c r="K5" i="37"/>
  <c r="K33" i="37"/>
  <c r="J5" i="37"/>
  <c r="I5" i="37"/>
  <c r="I33" i="37" s="1"/>
  <c r="H5" i="37"/>
  <c r="H33" i="37" s="1"/>
  <c r="G5" i="37"/>
  <c r="G33" i="37" s="1"/>
  <c r="F5" i="37"/>
  <c r="E5" i="37"/>
  <c r="D5" i="37"/>
  <c r="D33" i="37" s="1"/>
  <c r="N33" i="37" s="1"/>
  <c r="O33" i="37" s="1"/>
  <c r="N32" i="36"/>
  <c r="O32" i="36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N27" i="36" s="1"/>
  <c r="O27" i="36" s="1"/>
  <c r="E27" i="36"/>
  <c r="D27" i="36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N20" i="36"/>
  <c r="O20" i="36" s="1"/>
  <c r="N19" i="36"/>
  <c r="O19" i="36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G33" i="36" s="1"/>
  <c r="F15" i="36"/>
  <c r="E15" i="36"/>
  <c r="D15" i="36"/>
  <c r="D33" i="36"/>
  <c r="N14" i="36"/>
  <c r="O14" i="36"/>
  <c r="N13" i="36"/>
  <c r="O13" i="36" s="1"/>
  <c r="N12" i="36"/>
  <c r="O12" i="36"/>
  <c r="N11" i="36"/>
  <c r="O11" i="36" s="1"/>
  <c r="M10" i="36"/>
  <c r="L10" i="36"/>
  <c r="K10" i="36"/>
  <c r="J10" i="36"/>
  <c r="I10" i="36"/>
  <c r="I33" i="36" s="1"/>
  <c r="H10" i="36"/>
  <c r="N10" i="36" s="1"/>
  <c r="O10" i="36" s="1"/>
  <c r="G10" i="36"/>
  <c r="F10" i="36"/>
  <c r="E10" i="36"/>
  <c r="D10" i="36"/>
  <c r="N9" i="36"/>
  <c r="O9" i="36"/>
  <c r="N8" i="36"/>
  <c r="O8" i="36" s="1"/>
  <c r="N7" i="36"/>
  <c r="O7" i="36"/>
  <c r="N6" i="36"/>
  <c r="O6" i="36"/>
  <c r="M5" i="36"/>
  <c r="M33" i="36" s="1"/>
  <c r="L5" i="36"/>
  <c r="L33" i="36" s="1"/>
  <c r="K5" i="36"/>
  <c r="K33" i="36" s="1"/>
  <c r="J5" i="36"/>
  <c r="J33" i="36"/>
  <c r="I5" i="36"/>
  <c r="H5" i="36"/>
  <c r="H33" i="36" s="1"/>
  <c r="G5" i="36"/>
  <c r="F5" i="36"/>
  <c r="F33" i="36" s="1"/>
  <c r="E5" i="36"/>
  <c r="E33" i="36" s="1"/>
  <c r="D5" i="36"/>
  <c r="D5" i="35"/>
  <c r="D33" i="35" s="1"/>
  <c r="N32" i="35"/>
  <c r="O32" i="35"/>
  <c r="N31" i="35"/>
  <c r="O31" i="35"/>
  <c r="N30" i="35"/>
  <c r="O30" i="35" s="1"/>
  <c r="M29" i="35"/>
  <c r="M33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M27" i="35"/>
  <c r="L27" i="35"/>
  <c r="K27" i="35"/>
  <c r="J27" i="35"/>
  <c r="I27" i="35"/>
  <c r="H27" i="35"/>
  <c r="G27" i="35"/>
  <c r="F27" i="35"/>
  <c r="F33" i="35" s="1"/>
  <c r="E27" i="35"/>
  <c r="D27" i="35"/>
  <c r="N27" i="35" s="1"/>
  <c r="O27" i="35" s="1"/>
  <c r="N26" i="35"/>
  <c r="O26" i="35" s="1"/>
  <c r="N25" i="35"/>
  <c r="O25" i="35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 s="1"/>
  <c r="N18" i="35"/>
  <c r="O18" i="35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E33" i="35" s="1"/>
  <c r="N15" i="35"/>
  <c r="O15" i="35"/>
  <c r="D15" i="35"/>
  <c r="N14" i="35"/>
  <c r="O14" i="35"/>
  <c r="N13" i="35"/>
  <c r="O13" i="35" s="1"/>
  <c r="N12" i="35"/>
  <c r="O12" i="35" s="1"/>
  <c r="N11" i="35"/>
  <c r="O11" i="35"/>
  <c r="M10" i="35"/>
  <c r="L10" i="35"/>
  <c r="L33" i="35" s="1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K33" i="35" s="1"/>
  <c r="J5" i="35"/>
  <c r="J33" i="35" s="1"/>
  <c r="I5" i="35"/>
  <c r="I33" i="35" s="1"/>
  <c r="H5" i="35"/>
  <c r="H33" i="35"/>
  <c r="G5" i="35"/>
  <c r="G33" i="35" s="1"/>
  <c r="F5" i="35"/>
  <c r="E5" i="35"/>
  <c r="N33" i="34"/>
  <c r="O33" i="34" s="1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N30" i="34"/>
  <c r="O30" i="34"/>
  <c r="E30" i="34"/>
  <c r="D30" i="34"/>
  <c r="N29" i="34"/>
  <c r="O29" i="34" s="1"/>
  <c r="M28" i="34"/>
  <c r="L28" i="34"/>
  <c r="K28" i="34"/>
  <c r="J28" i="34"/>
  <c r="I28" i="34"/>
  <c r="H28" i="34"/>
  <c r="H34" i="34" s="1"/>
  <c r="G28" i="34"/>
  <c r="F28" i="34"/>
  <c r="E28" i="34"/>
  <c r="D28" i="34"/>
  <c r="N28" i="34" s="1"/>
  <c r="O28" i="34" s="1"/>
  <c r="N27" i="34"/>
  <c r="O27" i="34" s="1"/>
  <c r="N26" i="34"/>
  <c r="O26" i="34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E34" i="34" s="1"/>
  <c r="D23" i="34"/>
  <c r="N23" i="34" s="1"/>
  <c r="O23" i="34" s="1"/>
  <c r="N22" i="34"/>
  <c r="O22" i="34" s="1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F34" i="34" s="1"/>
  <c r="N15" i="34"/>
  <c r="O15" i="34" s="1"/>
  <c r="E15" i="34"/>
  <c r="D15" i="34"/>
  <c r="N14" i="34"/>
  <c r="O14" i="34" s="1"/>
  <c r="N13" i="34"/>
  <c r="O13" i="34" s="1"/>
  <c r="N12" i="34"/>
  <c r="O12" i="34"/>
  <c r="N11" i="34"/>
  <c r="O11" i="34"/>
  <c r="M10" i="34"/>
  <c r="N10" i="34" s="1"/>
  <c r="O10" i="34" s="1"/>
  <c r="L10" i="34"/>
  <c r="K10" i="34"/>
  <c r="J10" i="34"/>
  <c r="J34" i="34" s="1"/>
  <c r="I10" i="34"/>
  <c r="H10" i="34"/>
  <c r="G10" i="34"/>
  <c r="F10" i="34"/>
  <c r="E10" i="34"/>
  <c r="D10" i="34"/>
  <c r="D34" i="34" s="1"/>
  <c r="N9" i="34"/>
  <c r="O9" i="34"/>
  <c r="N8" i="34"/>
  <c r="O8" i="34" s="1"/>
  <c r="N7" i="34"/>
  <c r="O7" i="34" s="1"/>
  <c r="N6" i="34"/>
  <c r="O6" i="34"/>
  <c r="M5" i="34"/>
  <c r="L5" i="34"/>
  <c r="L34" i="34" s="1"/>
  <c r="K5" i="34"/>
  <c r="J5" i="34"/>
  <c r="I5" i="34"/>
  <c r="I34" i="34" s="1"/>
  <c r="H5" i="34"/>
  <c r="G5" i="34"/>
  <c r="G34" i="34" s="1"/>
  <c r="F5" i="34"/>
  <c r="E5" i="34"/>
  <c r="D5" i="34"/>
  <c r="N5" i="34" s="1"/>
  <c r="O5" i="34" s="1"/>
  <c r="N23" i="33"/>
  <c r="O23" i="33" s="1"/>
  <c r="N24" i="33"/>
  <c r="O24" i="33"/>
  <c r="N25" i="33"/>
  <c r="O25" i="33" s="1"/>
  <c r="N16" i="33"/>
  <c r="O16" i="33" s="1"/>
  <c r="N17" i="33"/>
  <c r="O17" i="33"/>
  <c r="N18" i="33"/>
  <c r="O18" i="33"/>
  <c r="N19" i="33"/>
  <c r="O19" i="33" s="1"/>
  <c r="N20" i="33"/>
  <c r="O20" i="33"/>
  <c r="N21" i="33"/>
  <c r="O21" i="33" s="1"/>
  <c r="E22" i="33"/>
  <c r="F22" i="33"/>
  <c r="G22" i="33"/>
  <c r="N22" i="33" s="1"/>
  <c r="O22" i="33" s="1"/>
  <c r="H22" i="33"/>
  <c r="I22" i="33"/>
  <c r="J22" i="33"/>
  <c r="K22" i="33"/>
  <c r="L22" i="33"/>
  <c r="M22" i="33"/>
  <c r="D22" i="33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10" i="33"/>
  <c r="F10" i="33"/>
  <c r="G10" i="33"/>
  <c r="H10" i="33"/>
  <c r="H35" i="33"/>
  <c r="I10" i="33"/>
  <c r="I35" i="33" s="1"/>
  <c r="J10" i="33"/>
  <c r="K10" i="33"/>
  <c r="L10" i="33"/>
  <c r="L35" i="33" s="1"/>
  <c r="M10" i="33"/>
  <c r="D10" i="33"/>
  <c r="E5" i="33"/>
  <c r="E35" i="33" s="1"/>
  <c r="F5" i="33"/>
  <c r="G5" i="33"/>
  <c r="N5" i="33" s="1"/>
  <c r="O5" i="33" s="1"/>
  <c r="G35" i="33"/>
  <c r="H5" i="33"/>
  <c r="I5" i="33"/>
  <c r="J5" i="33"/>
  <c r="J35" i="33" s="1"/>
  <c r="K5" i="33"/>
  <c r="L5" i="33"/>
  <c r="M5" i="33"/>
  <c r="M35" i="33" s="1"/>
  <c r="D5" i="33"/>
  <c r="D35" i="33"/>
  <c r="E33" i="33"/>
  <c r="F33" i="33"/>
  <c r="N33" i="33" s="1"/>
  <c r="O33" i="33" s="1"/>
  <c r="G33" i="33"/>
  <c r="H33" i="33"/>
  <c r="I33" i="33"/>
  <c r="J33" i="33"/>
  <c r="K33" i="33"/>
  <c r="L33" i="33"/>
  <c r="M33" i="33"/>
  <c r="D33" i="33"/>
  <c r="N34" i="33"/>
  <c r="O34" i="33" s="1"/>
  <c r="N31" i="33"/>
  <c r="O31" i="33"/>
  <c r="N32" i="33"/>
  <c r="O32" i="33"/>
  <c r="N30" i="33"/>
  <c r="O30" i="33" s="1"/>
  <c r="E29" i="33"/>
  <c r="N29" i="33" s="1"/>
  <c r="O29" i="33" s="1"/>
  <c r="F29" i="33"/>
  <c r="G29" i="33"/>
  <c r="H29" i="33"/>
  <c r="I29" i="33"/>
  <c r="J29" i="33"/>
  <c r="K29" i="33"/>
  <c r="L29" i="33"/>
  <c r="M29" i="33"/>
  <c r="D29" i="33"/>
  <c r="E27" i="33"/>
  <c r="F27" i="33"/>
  <c r="F35" i="33" s="1"/>
  <c r="G27" i="33"/>
  <c r="H27" i="33"/>
  <c r="I27" i="33"/>
  <c r="J27" i="33"/>
  <c r="K27" i="33"/>
  <c r="K35" i="33" s="1"/>
  <c r="L27" i="33"/>
  <c r="M27" i="33"/>
  <c r="D27" i="33"/>
  <c r="N27" i="33" s="1"/>
  <c r="O27" i="33" s="1"/>
  <c r="N28" i="33"/>
  <c r="O28" i="33" s="1"/>
  <c r="N26" i="33"/>
  <c r="O26" i="33"/>
  <c r="N12" i="33"/>
  <c r="O12" i="33" s="1"/>
  <c r="N13" i="33"/>
  <c r="O13" i="33"/>
  <c r="N14" i="33"/>
  <c r="O14" i="33"/>
  <c r="N7" i="33"/>
  <c r="O7" i="33" s="1"/>
  <c r="N8" i="33"/>
  <c r="O8" i="33"/>
  <c r="N9" i="33"/>
  <c r="O9" i="33" s="1"/>
  <c r="N6" i="33"/>
  <c r="O6" i="33" s="1"/>
  <c r="N11" i="33"/>
  <c r="O11" i="33"/>
  <c r="N29" i="36"/>
  <c r="O29" i="36" s="1"/>
  <c r="J35" i="38"/>
  <c r="E33" i="37"/>
  <c r="K33" i="39"/>
  <c r="K34" i="34"/>
  <c r="N10" i="37"/>
  <c r="O10" i="37" s="1"/>
  <c r="H35" i="38"/>
  <c r="N5" i="35"/>
  <c r="O5" i="35" s="1"/>
  <c r="N22" i="41"/>
  <c r="O22" i="41" s="1"/>
  <c r="M35" i="43"/>
  <c r="J35" i="43"/>
  <c r="K35" i="43"/>
  <c r="N21" i="43"/>
  <c r="O21" i="43" s="1"/>
  <c r="E35" i="43"/>
  <c r="D35" i="43"/>
  <c r="N10" i="43"/>
  <c r="O10" i="43" s="1"/>
  <c r="J35" i="45"/>
  <c r="K35" i="45"/>
  <c r="E35" i="45"/>
  <c r="N10" i="45"/>
  <c r="O10" i="45"/>
  <c r="I35" i="45"/>
  <c r="N28" i="45"/>
  <c r="O28" i="45" s="1"/>
  <c r="D35" i="45"/>
  <c r="O35" i="47" l="1"/>
  <c r="P35" i="47" s="1"/>
  <c r="N34" i="41"/>
  <c r="O34" i="41" s="1"/>
  <c r="N33" i="35"/>
  <c r="O33" i="35" s="1"/>
  <c r="N33" i="36"/>
  <c r="O33" i="36" s="1"/>
  <c r="N35" i="33"/>
  <c r="O35" i="33" s="1"/>
  <c r="O36" i="46"/>
  <c r="P36" i="46" s="1"/>
  <c r="N10" i="41"/>
  <c r="O10" i="41" s="1"/>
  <c r="O5" i="46"/>
  <c r="P5" i="46" s="1"/>
  <c r="L35" i="45"/>
  <c r="N35" i="45" s="1"/>
  <c r="O35" i="45" s="1"/>
  <c r="N5" i="42"/>
  <c r="O5" i="42" s="1"/>
  <c r="O10" i="46"/>
  <c r="P10" i="46" s="1"/>
  <c r="N5" i="45"/>
  <c r="O5" i="45" s="1"/>
  <c r="I33" i="40"/>
  <c r="N33" i="40" s="1"/>
  <c r="O33" i="40" s="1"/>
  <c r="N5" i="36"/>
  <c r="O5" i="36" s="1"/>
  <c r="N10" i="33"/>
  <c r="O10" i="33" s="1"/>
  <c r="J34" i="42"/>
  <c r="N34" i="42" s="1"/>
  <c r="O34" i="42" s="1"/>
  <c r="L32" i="44"/>
  <c r="N32" i="44" s="1"/>
  <c r="O32" i="44" s="1"/>
  <c r="M34" i="34"/>
  <c r="N34" i="34" s="1"/>
  <c r="O34" i="34" s="1"/>
  <c r="N5" i="43"/>
  <c r="O5" i="43" s="1"/>
  <c r="N5" i="38"/>
  <c r="O5" i="38" s="1"/>
  <c r="F35" i="43"/>
  <c r="N35" i="43" s="1"/>
  <c r="O35" i="43" s="1"/>
  <c r="N15" i="36"/>
  <c r="O15" i="36" s="1"/>
  <c r="D33" i="39"/>
  <c r="N33" i="39" s="1"/>
  <c r="O33" i="39" s="1"/>
  <c r="L34" i="41"/>
  <c r="N5" i="37"/>
  <c r="O5" i="37" s="1"/>
  <c r="N26" i="45"/>
  <c r="O26" i="45" s="1"/>
  <c r="N27" i="39"/>
  <c r="O27" i="39" s="1"/>
  <c r="N10" i="38"/>
  <c r="O10" i="38" s="1"/>
</calcChain>
</file>

<file path=xl/sharedStrings.xml><?xml version="1.0" encoding="utf-8"?>
<sst xmlns="http://schemas.openxmlformats.org/spreadsheetml/2006/main" count="804" uniqueCount="111">
  <si>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</si>
  <si>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</si>
  <si>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</si>
  <si>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</si>
  <si>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</si>
  <si>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</si>
  <si>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</si>
  <si>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</si>
  <si>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</si>
  <si>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</si>
  <si>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</si>
  <si>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</si>
  <si>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</si>
  <si>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Telecommunications</t>
  </si>
  <si>
    <t>Permits, Fees, and Special Assessments</t>
  </si>
  <si>
    <t>Franchise Fee - Electricity</t>
  </si>
  <si>
    <t>Franchise Fee - Solid Waste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</si>
  <si>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</si>
  <si>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</si>
  <si>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</si>
  <si>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</si>
  <si>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</si>
  <si>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</si>
  <si>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</si>
  <si>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</si>
  <si>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</si>
  <si>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</si>
  <si>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</si>
  <si>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</si>
  <si>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</si>
  <si>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</si>
  <si>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</si>
  <si>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</si>
  <si>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Transportation (User Fees) - Airports</t>
  </si>
  <si>
    <t>Culture / Recreation - Special Recreation Facilities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</si>
  <si>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</si>
  <si>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</si>
  <si>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</si>
  <si>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</si>
  <si>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</si>
  <si>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</si>
  <si>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</si>
  <si>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</si>
  <si>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</si>
  <si>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</si>
  <si>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</si>
  <si>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</si>
  <si>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</si>
  <si>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</si>
  <si>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Pierson Revenues Reported by Account Code and Fund Type</t>
  </si>
  <si>
    <t>Local Fiscal Year Ended September 30, 2010</t>
  </si>
  <si>
    <t>State Grant - Physical Environment - Stormwater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</si>
  <si>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</si>
  <si>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</si>
  <si>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</si>
  <si>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</si>
  <si>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State Grant - General Government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</si>
  <si>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</si>
  <si>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</si>
  <si>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</si>
  <si>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</si>
  <si>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</si>
  <si>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</si>
  <si>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</si>
  <si>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</si>
  <si>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</si>
  <si>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Airports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</si>
  <si>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</si>
  <si>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</si>
  <si>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</si>
  <si>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</si>
  <si>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</si>
  <si>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</si>
  <si>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</si>
  <si>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</si>
  <si>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Contributions and Donations from Private Sources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</si>
  <si>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</si>
  <si>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</si>
  <si>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</si>
  <si>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</si>
  <si>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Other</t>
  </si>
  <si>
    <t>2017 Municipal Population:</t>
  </si>
  <si>
    <t>Local Fiscal Year Ended September 30, 2018</t>
  </si>
  <si>
    <t>Proceeds of General Capital Asset Dispositions - Sales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</si>
  <si>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</si>
  <si>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</si>
  <si>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</si>
  <si>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</si>
  <si>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</si>
  <si>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</si>
  <si>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</si>
  <si>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</si>
  <si>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</si>
  <si>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</si>
  <si>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</si>
  <si>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</si>
  <si>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</si>
  <si>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</si>
  <si>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</si>
  <si>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</si>
  <si>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State Grant - Physical Environment - Water Supply System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</si>
  <si>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</si>
  <si>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</si>
  <si>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</si>
  <si>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</si>
  <si>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</si>
  <si>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2022 Municipal Population:</t>
  </si>
  <si>
    <t>Local Fiscal Year Ended September 30, 2023</t>
  </si>
  <si>
    <t>State Grant - Physical Environment - Sewer / Wastewater</t>
  </si>
  <si>
    <t>General Government - Other General Government Charges and Fees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</si>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</sst>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92</v>
      </c>
      <c r="N4" s="35" t="s">
        <v>10</v>
      </c>
      <c r="O4" s="35" t="s">
        <v>93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SUM(D6:D9)</f>
        <v>545918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545918</v>
      </c>
      <c r="P5" s="33">
        <f t="shared" ref="P5:P35" si="1">(O5/P$37)</f>
        <v>349.94743589743592</v>
      </c>
      <c r="Q5" s="6"/>
    </row>
    <row r="6" spans="1:134">
      <c r="A6" s="12"/>
      <c r="B6" s="25">
        <v>311</v>
      </c>
      <c r="C6" s="20" t="s">
        <v>3</v>
      </c>
      <c r="D6" s="46">
        <v>368002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368002</v>
      </c>
      <c r="P6" s="47">
        <f t="shared" si="1"/>
        <v>235.89871794871794</v>
      </c>
      <c r="Q6" s="9"/>
    </row>
    <row r="7" spans="1:134">
      <c r="A7" s="12"/>
      <c r="B7" s="25">
        <v>312.41000000000003</v>
      </c>
      <c r="C7" s="20" t="s">
        <v>95</v>
      </c>
      <c r="D7" s="46">
        <v>77160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77160</v>
      </c>
      <c r="P7" s="47">
        <f t="shared" si="1"/>
        <v>49.46153846153846</v>
      </c>
      <c r="Q7" s="9"/>
    </row>
    <row r="8" spans="1:134">
      <c r="A8" s="12"/>
      <c r="B8" s="25">
        <v>314.10000000000002</v>
      </c>
      <c r="C8" s="20" t="s">
        <v>12</v>
      </c>
      <c r="D8" s="46">
        <v>61404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61404</v>
      </c>
      <c r="P8" s="47">
        <f t="shared" si="1"/>
        <v>39.361538461538458</v>
      </c>
      <c r="Q8" s="9"/>
    </row>
    <row r="9" spans="1:134">
      <c r="A9" s="12"/>
      <c r="B9" s="25">
        <v>315.2</v>
      </c>
      <c r="C9" s="20" t="s">
        <v>96</v>
      </c>
      <c r="D9" s="46">
        <v>39352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39352</v>
      </c>
      <c r="P9" s="47">
        <f t="shared" si="1"/>
        <v>25.225641025641025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SUM(D11:D14)</f>
        <v>157174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157174</v>
      </c>
      <c r="P10" s="45">
        <f t="shared" si="1"/>
        <v>100.75256410256411</v>
      </c>
      <c r="Q10" s="10"/>
    </row>
    <row r="11" spans="1:134">
      <c r="A11" s="12"/>
      <c r="B11" s="25">
        <v>322</v>
      </c>
      <c r="C11" s="20" t="s">
        <v>97</v>
      </c>
      <c r="D11" s="46">
        <v>19405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19405</v>
      </c>
      <c r="P11" s="47">
        <f t="shared" si="1"/>
        <v>12.439102564102564</v>
      </c>
      <c r="Q11" s="9"/>
    </row>
    <row r="12" spans="1:134">
      <c r="A12" s="12"/>
      <c r="B12" s="25">
        <v>323.10000000000002</v>
      </c>
      <c r="C12" s="20" t="s">
        <v>15</v>
      </c>
      <c r="D12" s="46">
        <v>116168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4">SUM(D12:N12)</f>
        <v>116168</v>
      </c>
      <c r="P12" s="47">
        <f t="shared" si="1"/>
        <v>74.466666666666669</v>
      </c>
      <c r="Q12" s="9"/>
    </row>
    <row r="13" spans="1:134">
      <c r="A13" s="12"/>
      <c r="B13" s="25">
        <v>323.7</v>
      </c>
      <c r="C13" s="20" t="s">
        <v>16</v>
      </c>
      <c r="D13" s="46">
        <v>10375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10375</v>
      </c>
      <c r="P13" s="47">
        <f t="shared" si="1"/>
        <v>6.6506410256410255</v>
      </c>
      <c r="Q13" s="9"/>
    </row>
    <row r="14" spans="1:134">
      <c r="A14" s="12"/>
      <c r="B14" s="25">
        <v>329.5</v>
      </c>
      <c r="C14" s="20" t="s">
        <v>98</v>
      </c>
      <c r="D14" s="46">
        <v>11226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11226</v>
      </c>
      <c r="P14" s="47">
        <f t="shared" si="1"/>
        <v>7.1961538461538463</v>
      </c>
      <c r="Q14" s="9"/>
    </row>
    <row r="15" spans="1:134" ht="15.75">
      <c r="A15" s="29" t="s">
        <v>99</v>
      </c>
      <c r="B15" s="30"/>
      <c r="C15" s="31"/>
      <c r="D15" s="32">
        <f t="shared" ref="D15:N15" si="5">SUM(D16:D22)</f>
        <v>502237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743077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1245314</v>
      </c>
      <c r="P15" s="45">
        <f t="shared" si="1"/>
        <v>798.27820512820517</v>
      </c>
      <c r="Q15" s="10"/>
    </row>
    <row r="16" spans="1:134">
      <c r="A16" s="12"/>
      <c r="B16" s="25">
        <v>332</v>
      </c>
      <c r="C16" s="20" t="s">
        <v>88</v>
      </c>
      <c r="D16" s="46">
        <v>304990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6">SUM(D16:N16)</f>
        <v>304990</v>
      </c>
      <c r="P16" s="47">
        <f t="shared" si="1"/>
        <v>195.50641025641025</v>
      </c>
      <c r="Q16" s="9"/>
    </row>
    <row r="17" spans="1:17">
      <c r="A17" s="12"/>
      <c r="B17" s="25">
        <v>334.31</v>
      </c>
      <c r="C17" s="20" t="s">
        <v>100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500190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500190</v>
      </c>
      <c r="P17" s="47">
        <f t="shared" si="1"/>
        <v>320.63461538461536</v>
      </c>
      <c r="Q17" s="9"/>
    </row>
    <row r="18" spans="1:17">
      <c r="A18" s="12"/>
      <c r="B18" s="25">
        <v>334.35</v>
      </c>
      <c r="C18" s="20" t="s">
        <v>108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242887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242887</v>
      </c>
      <c r="P18" s="47">
        <f t="shared" si="1"/>
        <v>155.69679487179488</v>
      </c>
      <c r="Q18" s="9"/>
    </row>
    <row r="19" spans="1:17">
      <c r="A19" s="12"/>
      <c r="B19" s="25">
        <v>335.125</v>
      </c>
      <c r="C19" s="20" t="s">
        <v>101</v>
      </c>
      <c r="D19" s="46">
        <v>87163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87163</v>
      </c>
      <c r="P19" s="47">
        <f t="shared" si="1"/>
        <v>55.873717948717946</v>
      </c>
      <c r="Q19" s="9"/>
    </row>
    <row r="20" spans="1:17">
      <c r="A20" s="12"/>
      <c r="B20" s="25">
        <v>335.14</v>
      </c>
      <c r="C20" s="20" t="s">
        <v>63</v>
      </c>
      <c r="D20" s="46">
        <v>872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872</v>
      </c>
      <c r="P20" s="47">
        <f t="shared" si="1"/>
        <v>0.55897435897435899</v>
      </c>
      <c r="Q20" s="9"/>
    </row>
    <row r="21" spans="1:17">
      <c r="A21" s="12"/>
      <c r="B21" s="25">
        <v>335.18</v>
      </c>
      <c r="C21" s="20" t="s">
        <v>102</v>
      </c>
      <c r="D21" s="46">
        <v>107791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107791</v>
      </c>
      <c r="P21" s="47">
        <f t="shared" si="1"/>
        <v>69.09679487179487</v>
      </c>
      <c r="Q21" s="9"/>
    </row>
    <row r="22" spans="1:17">
      <c r="A22" s="12"/>
      <c r="B22" s="25">
        <v>338</v>
      </c>
      <c r="C22" s="20" t="s">
        <v>24</v>
      </c>
      <c r="D22" s="46">
        <v>1421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1421</v>
      </c>
      <c r="P22" s="47">
        <f t="shared" si="1"/>
        <v>0.91089743589743588</v>
      </c>
      <c r="Q22" s="9"/>
    </row>
    <row r="23" spans="1:17" ht="15.75">
      <c r="A23" s="29" t="s">
        <v>29</v>
      </c>
      <c r="B23" s="30"/>
      <c r="C23" s="31"/>
      <c r="D23" s="32">
        <f t="shared" ref="D23:N23" si="7">SUM(D24:D27)</f>
        <v>11829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332603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7"/>
        <v>0</v>
      </c>
      <c r="O23" s="32">
        <f>SUM(D23:N23)</f>
        <v>344432</v>
      </c>
      <c r="P23" s="45">
        <f t="shared" si="1"/>
        <v>220.78974358974358</v>
      </c>
      <c r="Q23" s="10"/>
    </row>
    <row r="24" spans="1:17">
      <c r="A24" s="12"/>
      <c r="B24" s="25">
        <v>341.9</v>
      </c>
      <c r="C24" s="20" t="s">
        <v>109</v>
      </c>
      <c r="D24" s="46">
        <v>695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7" si="8">SUM(D24:N24)</f>
        <v>695</v>
      </c>
      <c r="P24" s="47">
        <f t="shared" si="1"/>
        <v>0.44551282051282054</v>
      </c>
      <c r="Q24" s="9"/>
    </row>
    <row r="25" spans="1:17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332603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332603</v>
      </c>
      <c r="P25" s="47">
        <f t="shared" si="1"/>
        <v>213.20705128205128</v>
      </c>
      <c r="Q25" s="9"/>
    </row>
    <row r="26" spans="1:17">
      <c r="A26" s="12"/>
      <c r="B26" s="25">
        <v>344.1</v>
      </c>
      <c r="C26" s="20" t="s">
        <v>66</v>
      </c>
      <c r="D26" s="46">
        <v>5034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5034</v>
      </c>
      <c r="P26" s="47">
        <f t="shared" si="1"/>
        <v>3.226923076923077</v>
      </c>
      <c r="Q26" s="9"/>
    </row>
    <row r="27" spans="1:17">
      <c r="A27" s="12"/>
      <c r="B27" s="25">
        <v>347.5</v>
      </c>
      <c r="C27" s="20" t="s">
        <v>34</v>
      </c>
      <c r="D27" s="46">
        <v>6100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6100</v>
      </c>
      <c r="P27" s="47">
        <f t="shared" si="1"/>
        <v>3.9102564102564101</v>
      </c>
      <c r="Q27" s="9"/>
    </row>
    <row r="28" spans="1:17" ht="15.75">
      <c r="A28" s="29" t="s">
        <v>30</v>
      </c>
      <c r="B28" s="30"/>
      <c r="C28" s="31"/>
      <c r="D28" s="32">
        <f t="shared" ref="D28:N28" si="9">SUM(D29:D29)</f>
        <v>1392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1392</v>
      </c>
      <c r="P28" s="45">
        <f t="shared" si="1"/>
        <v>0.89230769230769236</v>
      </c>
      <c r="Q28" s="10"/>
    </row>
    <row r="29" spans="1:17">
      <c r="A29" s="13"/>
      <c r="B29" s="39">
        <v>359</v>
      </c>
      <c r="C29" s="21" t="s">
        <v>37</v>
      </c>
      <c r="D29" s="46">
        <v>1392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10">SUM(D29:N29)</f>
        <v>1392</v>
      </c>
      <c r="P29" s="47">
        <f t="shared" si="1"/>
        <v>0.89230769230769236</v>
      </c>
      <c r="Q29" s="9"/>
    </row>
    <row r="30" spans="1:17" ht="15.75">
      <c r="A30" s="29" t="s">
        <v>4</v>
      </c>
      <c r="B30" s="30"/>
      <c r="C30" s="31"/>
      <c r="D30" s="32">
        <f t="shared" ref="D30:N30" si="11">SUM(D31:D34)</f>
        <v>171599</v>
      </c>
      <c r="E30" s="32">
        <f t="shared" si="11"/>
        <v>0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48159</v>
      </c>
      <c r="J30" s="32">
        <f t="shared" si="11"/>
        <v>0</v>
      </c>
      <c r="K30" s="32">
        <f t="shared" si="11"/>
        <v>0</v>
      </c>
      <c r="L30" s="32">
        <f t="shared" si="11"/>
        <v>0</v>
      </c>
      <c r="M30" s="32">
        <f t="shared" si="11"/>
        <v>0</v>
      </c>
      <c r="N30" s="32">
        <f t="shared" si="11"/>
        <v>0</v>
      </c>
      <c r="O30" s="32">
        <f>SUM(D30:N30)</f>
        <v>219758</v>
      </c>
      <c r="P30" s="45">
        <f t="shared" si="1"/>
        <v>140.87051282051283</v>
      </c>
      <c r="Q30" s="10"/>
    </row>
    <row r="31" spans="1:17">
      <c r="A31" s="12"/>
      <c r="B31" s="25">
        <v>361.1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1214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1214</v>
      </c>
      <c r="P31" s="47">
        <f t="shared" si="1"/>
        <v>0.77820512820512822</v>
      </c>
      <c r="Q31" s="9"/>
    </row>
    <row r="32" spans="1:17">
      <c r="A32" s="12"/>
      <c r="B32" s="25">
        <v>362</v>
      </c>
      <c r="C32" s="20" t="s">
        <v>39</v>
      </c>
      <c r="D32" s="46">
        <v>60100</v>
      </c>
      <c r="E32" s="46">
        <v>0</v>
      </c>
      <c r="F32" s="46">
        <v>0</v>
      </c>
      <c r="G32" s="46">
        <v>0</v>
      </c>
      <c r="H32" s="46">
        <v>0</v>
      </c>
      <c r="I32" s="46">
        <v>46945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12">SUM(D32:N32)</f>
        <v>107045</v>
      </c>
      <c r="P32" s="47">
        <f t="shared" si="1"/>
        <v>68.618589743589737</v>
      </c>
      <c r="Q32" s="9"/>
    </row>
    <row r="33" spans="1:120">
      <c r="A33" s="12"/>
      <c r="B33" s="25">
        <v>366</v>
      </c>
      <c r="C33" s="20" t="s">
        <v>75</v>
      </c>
      <c r="D33" s="46">
        <v>1388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1388</v>
      </c>
      <c r="P33" s="47">
        <f t="shared" si="1"/>
        <v>0.88974358974358969</v>
      </c>
      <c r="Q33" s="9"/>
    </row>
    <row r="34" spans="1:120" ht="15.75" thickBot="1">
      <c r="A34" s="12"/>
      <c r="B34" s="25">
        <v>369.9</v>
      </c>
      <c r="C34" s="20" t="s">
        <v>40</v>
      </c>
      <c r="D34" s="46">
        <v>110111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110111</v>
      </c>
      <c r="P34" s="47">
        <f t="shared" si="1"/>
        <v>70.583974358974359</v>
      </c>
      <c r="Q34" s="9"/>
    </row>
    <row r="35" spans="1:120" ht="16.5" thickBot="1">
      <c r="A35" s="14" t="s">
        <v>35</v>
      </c>
      <c r="B35" s="23"/>
      <c r="C35" s="22"/>
      <c r="D35" s="15">
        <f>SUM(D5,D10,D15,D23,D28,D30)</f>
        <v>1390149</v>
      </c>
      <c r="E35" s="15">
        <f t="shared" ref="E35:N35" si="13">SUM(E5,E10,E15,E23,E28,E30)</f>
        <v>0</v>
      </c>
      <c r="F35" s="15">
        <f t="shared" si="13"/>
        <v>0</v>
      </c>
      <c r="G35" s="15">
        <f t="shared" si="13"/>
        <v>0</v>
      </c>
      <c r="H35" s="15">
        <f t="shared" si="13"/>
        <v>0</v>
      </c>
      <c r="I35" s="15">
        <f t="shared" si="13"/>
        <v>1123839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>SUM(D35:N35)</f>
        <v>2513988</v>
      </c>
      <c r="P35" s="38">
        <f t="shared" si="1"/>
        <v>1611.5307692307692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8" t="s">
        <v>110</v>
      </c>
      <c r="N37" s="48"/>
      <c r="O37" s="48"/>
      <c r="P37" s="43">
        <v>1560</v>
      </c>
    </row>
    <row r="38" spans="1:1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20" ht="15.75" customHeight="1" thickBot="1">
      <c r="A39" s="52" t="s">
        <v>53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92</v>
      </c>
      <c r="N4" s="35" t="s">
        <v>10</v>
      </c>
      <c r="O4" s="35" t="s">
        <v>93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SUM(D6:D9)</f>
        <v>509630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509630</v>
      </c>
      <c r="P5" s="33">
        <f t="shared" ref="P5:P35" si="1">(O5/P$37)</f>
        <v>325.85038363171356</v>
      </c>
      <c r="Q5" s="6"/>
    </row>
    <row r="6" spans="1:134">
      <c r="A6" s="12"/>
      <c r="B6" s="25">
        <v>311</v>
      </c>
      <c r="C6" s="20" t="s">
        <v>3</v>
      </c>
      <c r="D6" s="46">
        <v>356818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356818</v>
      </c>
      <c r="P6" s="47">
        <f t="shared" si="1"/>
        <v>228.14450127877237</v>
      </c>
      <c r="Q6" s="9"/>
    </row>
    <row r="7" spans="1:134">
      <c r="A7" s="12"/>
      <c r="B7" s="25">
        <v>312.41000000000003</v>
      </c>
      <c r="C7" s="20" t="s">
        <v>95</v>
      </c>
      <c r="D7" s="46">
        <v>63828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63828</v>
      </c>
      <c r="P7" s="47">
        <f t="shared" si="1"/>
        <v>40.810741687979537</v>
      </c>
      <c r="Q7" s="9"/>
    </row>
    <row r="8" spans="1:134">
      <c r="A8" s="12"/>
      <c r="B8" s="25">
        <v>314.10000000000002</v>
      </c>
      <c r="C8" s="20" t="s">
        <v>12</v>
      </c>
      <c r="D8" s="46">
        <v>56125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56125</v>
      </c>
      <c r="P8" s="47">
        <f t="shared" si="1"/>
        <v>35.885549872122759</v>
      </c>
      <c r="Q8" s="9"/>
    </row>
    <row r="9" spans="1:134">
      <c r="A9" s="12"/>
      <c r="B9" s="25">
        <v>315.2</v>
      </c>
      <c r="C9" s="20" t="s">
        <v>96</v>
      </c>
      <c r="D9" s="46">
        <v>32859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32859</v>
      </c>
      <c r="P9" s="47">
        <f t="shared" si="1"/>
        <v>21.009590792838875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SUM(D11:D14)</f>
        <v>156579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156579</v>
      </c>
      <c r="P10" s="45">
        <f t="shared" si="1"/>
        <v>100.11445012787723</v>
      </c>
      <c r="Q10" s="10"/>
    </row>
    <row r="11" spans="1:134">
      <c r="A11" s="12"/>
      <c r="B11" s="25">
        <v>322</v>
      </c>
      <c r="C11" s="20" t="s">
        <v>97</v>
      </c>
      <c r="D11" s="46">
        <v>23248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23248</v>
      </c>
      <c r="P11" s="47">
        <f t="shared" si="1"/>
        <v>14.864450127877237</v>
      </c>
      <c r="Q11" s="9"/>
    </row>
    <row r="12" spans="1:134">
      <c r="A12" s="12"/>
      <c r="B12" s="25">
        <v>323.10000000000002</v>
      </c>
      <c r="C12" s="20" t="s">
        <v>15</v>
      </c>
      <c r="D12" s="46">
        <v>116441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4">SUM(D12:N12)</f>
        <v>116441</v>
      </c>
      <c r="P12" s="47">
        <f t="shared" si="1"/>
        <v>74.45076726342711</v>
      </c>
      <c r="Q12" s="9"/>
    </row>
    <row r="13" spans="1:134">
      <c r="A13" s="12"/>
      <c r="B13" s="25">
        <v>323.7</v>
      </c>
      <c r="C13" s="20" t="s">
        <v>16</v>
      </c>
      <c r="D13" s="46">
        <v>7743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7743</v>
      </c>
      <c r="P13" s="47">
        <f t="shared" si="1"/>
        <v>4.9507672634271103</v>
      </c>
      <c r="Q13" s="9"/>
    </row>
    <row r="14" spans="1:134">
      <c r="A14" s="12"/>
      <c r="B14" s="25">
        <v>329.5</v>
      </c>
      <c r="C14" s="20" t="s">
        <v>98</v>
      </c>
      <c r="D14" s="46">
        <v>9147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9147</v>
      </c>
      <c r="P14" s="47">
        <f t="shared" si="1"/>
        <v>5.8484654731457804</v>
      </c>
      <c r="Q14" s="9"/>
    </row>
    <row r="15" spans="1:134" ht="15.75">
      <c r="A15" s="29" t="s">
        <v>99</v>
      </c>
      <c r="B15" s="30"/>
      <c r="C15" s="31"/>
      <c r="D15" s="32">
        <f t="shared" ref="D15:N15" si="5">SUM(D16:D22)</f>
        <v>721192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76971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798163</v>
      </c>
      <c r="P15" s="45">
        <f t="shared" si="1"/>
        <v>510.33439897698207</v>
      </c>
      <c r="Q15" s="10"/>
    </row>
    <row r="16" spans="1:134">
      <c r="A16" s="12"/>
      <c r="B16" s="25">
        <v>332</v>
      </c>
      <c r="C16" s="20" t="s">
        <v>88</v>
      </c>
      <c r="D16" s="46">
        <v>483801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6">SUM(D16:N16)</f>
        <v>483801</v>
      </c>
      <c r="P16" s="47">
        <f t="shared" si="1"/>
        <v>309.33567774936063</v>
      </c>
      <c r="Q16" s="9"/>
    </row>
    <row r="17" spans="1:17">
      <c r="A17" s="12"/>
      <c r="B17" s="25">
        <v>334.31</v>
      </c>
      <c r="C17" s="20" t="s">
        <v>100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76971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76971</v>
      </c>
      <c r="P17" s="47">
        <f t="shared" si="1"/>
        <v>49.214194373401533</v>
      </c>
      <c r="Q17" s="9"/>
    </row>
    <row r="18" spans="1:17">
      <c r="A18" s="12"/>
      <c r="B18" s="25">
        <v>335.125</v>
      </c>
      <c r="C18" s="20" t="s">
        <v>101</v>
      </c>
      <c r="D18" s="46">
        <v>105631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105631</v>
      </c>
      <c r="P18" s="47">
        <f t="shared" si="1"/>
        <v>67.539002557544762</v>
      </c>
      <c r="Q18" s="9"/>
    </row>
    <row r="19" spans="1:17">
      <c r="A19" s="12"/>
      <c r="B19" s="25">
        <v>335.14</v>
      </c>
      <c r="C19" s="20" t="s">
        <v>63</v>
      </c>
      <c r="D19" s="46">
        <v>844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844</v>
      </c>
      <c r="P19" s="47">
        <f t="shared" si="1"/>
        <v>0.53964194373401531</v>
      </c>
      <c r="Q19" s="9"/>
    </row>
    <row r="20" spans="1:17">
      <c r="A20" s="12"/>
      <c r="B20" s="25">
        <v>335.15</v>
      </c>
      <c r="C20" s="20" t="s">
        <v>64</v>
      </c>
      <c r="D20" s="46">
        <v>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490</v>
      </c>
      <c r="P20" s="47">
        <f t="shared" si="1"/>
        <v>0.3132992327365729</v>
      </c>
      <c r="Q20" s="9"/>
    </row>
    <row r="21" spans="1:17">
      <c r="A21" s="12"/>
      <c r="B21" s="25">
        <v>335.18</v>
      </c>
      <c r="C21" s="20" t="s">
        <v>102</v>
      </c>
      <c r="D21" s="46">
        <v>128435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128435</v>
      </c>
      <c r="P21" s="47">
        <f t="shared" si="1"/>
        <v>82.119565217391298</v>
      </c>
      <c r="Q21" s="9"/>
    </row>
    <row r="22" spans="1:17">
      <c r="A22" s="12"/>
      <c r="B22" s="25">
        <v>338</v>
      </c>
      <c r="C22" s="20" t="s">
        <v>24</v>
      </c>
      <c r="D22" s="46">
        <v>1991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1991</v>
      </c>
      <c r="P22" s="47">
        <f t="shared" si="1"/>
        <v>1.2730179028132993</v>
      </c>
      <c r="Q22" s="9"/>
    </row>
    <row r="23" spans="1:17" ht="15.75">
      <c r="A23" s="29" t="s">
        <v>29</v>
      </c>
      <c r="B23" s="30"/>
      <c r="C23" s="31"/>
      <c r="D23" s="32">
        <f t="shared" ref="D23:N23" si="7">SUM(D24:D27)</f>
        <v>18761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328523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7"/>
        <v>0</v>
      </c>
      <c r="O23" s="32">
        <f>SUM(D23:N23)</f>
        <v>347284</v>
      </c>
      <c r="P23" s="45">
        <f t="shared" si="1"/>
        <v>222.04859335038364</v>
      </c>
      <c r="Q23" s="10"/>
    </row>
    <row r="24" spans="1:17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328523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6" si="8">SUM(D24:N24)</f>
        <v>328523</v>
      </c>
      <c r="P24" s="47">
        <f t="shared" si="1"/>
        <v>210.05306905370844</v>
      </c>
      <c r="Q24" s="9"/>
    </row>
    <row r="25" spans="1:17">
      <c r="A25" s="12"/>
      <c r="B25" s="25">
        <v>344.1</v>
      </c>
      <c r="C25" s="20" t="s">
        <v>66</v>
      </c>
      <c r="D25" s="46">
        <v>6298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6298</v>
      </c>
      <c r="P25" s="47">
        <f t="shared" si="1"/>
        <v>4.0268542199488495</v>
      </c>
      <c r="Q25" s="9"/>
    </row>
    <row r="26" spans="1:17">
      <c r="A26" s="12"/>
      <c r="B26" s="25">
        <v>347.5</v>
      </c>
      <c r="C26" s="20" t="s">
        <v>34</v>
      </c>
      <c r="D26" s="46">
        <v>11539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11539</v>
      </c>
      <c r="P26" s="47">
        <f t="shared" si="1"/>
        <v>7.3778772378516626</v>
      </c>
      <c r="Q26" s="9"/>
    </row>
    <row r="27" spans="1:17">
      <c r="A27" s="12"/>
      <c r="B27" s="25">
        <v>349</v>
      </c>
      <c r="C27" s="20" t="s">
        <v>103</v>
      </c>
      <c r="D27" s="46">
        <v>924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924</v>
      </c>
      <c r="P27" s="47">
        <f t="shared" si="1"/>
        <v>0.59079283887468026</v>
      </c>
      <c r="Q27" s="9"/>
    </row>
    <row r="28" spans="1:17" ht="15.75">
      <c r="A28" s="29" t="s">
        <v>30</v>
      </c>
      <c r="B28" s="30"/>
      <c r="C28" s="31"/>
      <c r="D28" s="32">
        <f t="shared" ref="D28:N28" si="9">SUM(D29:D29)</f>
        <v>1679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1679</v>
      </c>
      <c r="P28" s="45">
        <f t="shared" si="1"/>
        <v>1.0735294117647058</v>
      </c>
      <c r="Q28" s="10"/>
    </row>
    <row r="29" spans="1:17">
      <c r="A29" s="13"/>
      <c r="B29" s="39">
        <v>359</v>
      </c>
      <c r="C29" s="21" t="s">
        <v>37</v>
      </c>
      <c r="D29" s="46">
        <v>1679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10">SUM(D29:N29)</f>
        <v>1679</v>
      </c>
      <c r="P29" s="47">
        <f t="shared" si="1"/>
        <v>1.0735294117647058</v>
      </c>
      <c r="Q29" s="9"/>
    </row>
    <row r="30" spans="1:17" ht="15.75">
      <c r="A30" s="29" t="s">
        <v>4</v>
      </c>
      <c r="B30" s="30"/>
      <c r="C30" s="31"/>
      <c r="D30" s="32">
        <f t="shared" ref="D30:N30" si="11">SUM(D31:D34)</f>
        <v>68969</v>
      </c>
      <c r="E30" s="32">
        <f t="shared" si="11"/>
        <v>0</v>
      </c>
      <c r="F30" s="32">
        <f t="shared" si="11"/>
        <v>0</v>
      </c>
      <c r="G30" s="32">
        <f t="shared" si="11"/>
        <v>0</v>
      </c>
      <c r="H30" s="32">
        <f t="shared" si="11"/>
        <v>0</v>
      </c>
      <c r="I30" s="32">
        <f t="shared" si="11"/>
        <v>35522</v>
      </c>
      <c r="J30" s="32">
        <f t="shared" si="11"/>
        <v>0</v>
      </c>
      <c r="K30" s="32">
        <f t="shared" si="11"/>
        <v>0</v>
      </c>
      <c r="L30" s="32">
        <f t="shared" si="11"/>
        <v>0</v>
      </c>
      <c r="M30" s="32">
        <f t="shared" si="11"/>
        <v>0</v>
      </c>
      <c r="N30" s="32">
        <f t="shared" si="11"/>
        <v>0</v>
      </c>
      <c r="O30" s="32">
        <f>SUM(D30:N30)</f>
        <v>104491</v>
      </c>
      <c r="P30" s="45">
        <f t="shared" si="1"/>
        <v>66.81010230179028</v>
      </c>
      <c r="Q30" s="10"/>
    </row>
    <row r="31" spans="1:17">
      <c r="A31" s="12"/>
      <c r="B31" s="25">
        <v>361.1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204</v>
      </c>
      <c r="P31" s="47">
        <f t="shared" si="1"/>
        <v>0.13043478260869565</v>
      </c>
      <c r="Q31" s="9"/>
    </row>
    <row r="32" spans="1:17">
      <c r="A32" s="12"/>
      <c r="B32" s="25">
        <v>362</v>
      </c>
      <c r="C32" s="20" t="s">
        <v>39</v>
      </c>
      <c r="D32" s="46">
        <v>60200</v>
      </c>
      <c r="E32" s="46">
        <v>0</v>
      </c>
      <c r="F32" s="46">
        <v>0</v>
      </c>
      <c r="G32" s="46">
        <v>0</v>
      </c>
      <c r="H32" s="46">
        <v>0</v>
      </c>
      <c r="I32" s="46">
        <v>35318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12">SUM(D32:N32)</f>
        <v>95518</v>
      </c>
      <c r="P32" s="47">
        <f t="shared" si="1"/>
        <v>61.072890025575447</v>
      </c>
      <c r="Q32" s="9"/>
    </row>
    <row r="33" spans="1:120">
      <c r="A33" s="12"/>
      <c r="B33" s="25">
        <v>366</v>
      </c>
      <c r="C33" s="20" t="s">
        <v>75</v>
      </c>
      <c r="D33" s="46">
        <v>1100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1100</v>
      </c>
      <c r="P33" s="47">
        <f t="shared" si="1"/>
        <v>0.70332480818414322</v>
      </c>
      <c r="Q33" s="9"/>
    </row>
    <row r="34" spans="1:120" ht="15.75" thickBot="1">
      <c r="A34" s="12"/>
      <c r="B34" s="25">
        <v>369.9</v>
      </c>
      <c r="C34" s="20" t="s">
        <v>40</v>
      </c>
      <c r="D34" s="46">
        <v>7669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7669</v>
      </c>
      <c r="P34" s="47">
        <f t="shared" si="1"/>
        <v>4.9034526854219953</v>
      </c>
      <c r="Q34" s="9"/>
    </row>
    <row r="35" spans="1:120" ht="16.5" thickBot="1">
      <c r="A35" s="14" t="s">
        <v>35</v>
      </c>
      <c r="B35" s="23"/>
      <c r="C35" s="22"/>
      <c r="D35" s="15">
        <f>SUM(D5,D10,D15,D23,D28,D30)</f>
        <v>1476810</v>
      </c>
      <c r="E35" s="15">
        <f t="shared" ref="E35:N35" si="13">SUM(E5,E10,E15,E23,E28,E30)</f>
        <v>0</v>
      </c>
      <c r="F35" s="15">
        <f t="shared" si="13"/>
        <v>0</v>
      </c>
      <c r="G35" s="15">
        <f t="shared" si="13"/>
        <v>0</v>
      </c>
      <c r="H35" s="15">
        <f t="shared" si="13"/>
        <v>0</v>
      </c>
      <c r="I35" s="15">
        <f t="shared" si="13"/>
        <v>441016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>SUM(D35:N35)</f>
        <v>1917826</v>
      </c>
      <c r="P35" s="38">
        <f t="shared" si="1"/>
        <v>1226.2314578005114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8" t="s">
        <v>106</v>
      </c>
      <c r="N37" s="48"/>
      <c r="O37" s="48"/>
      <c r="P37" s="43">
        <v>1564</v>
      </c>
    </row>
    <row r="38" spans="1:1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20" ht="15.75" customHeight="1" thickBot="1">
      <c r="A39" s="52" t="s">
        <v>53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92</v>
      </c>
      <c r="N4" s="35" t="s">
        <v>10</v>
      </c>
      <c r="O4" s="35" t="s">
        <v>93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SUM(D6:D9)</f>
        <v>467431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5" si="1">SUM(D5:N5)</f>
        <v>467431</v>
      </c>
      <c r="P5" s="33">
        <f t="shared" ref="P5:P36" si="2">(O5/P$38)</f>
        <v>302.15319974143506</v>
      </c>
      <c r="Q5" s="6"/>
    </row>
    <row r="6" spans="1:134">
      <c r="A6" s="12"/>
      <c r="B6" s="25">
        <v>311</v>
      </c>
      <c r="C6" s="20" t="s">
        <v>3</v>
      </c>
      <c r="D6" s="46">
        <v>320737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320737</v>
      </c>
      <c r="P6" s="47">
        <f t="shared" si="2"/>
        <v>207.32837750484811</v>
      </c>
      <c r="Q6" s="9"/>
    </row>
    <row r="7" spans="1:134">
      <c r="A7" s="12"/>
      <c r="B7" s="25">
        <v>312.41000000000003</v>
      </c>
      <c r="C7" s="20" t="s">
        <v>95</v>
      </c>
      <c r="D7" s="46">
        <v>58237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58237</v>
      </c>
      <c r="P7" s="47">
        <f t="shared" si="2"/>
        <v>37.645119586296055</v>
      </c>
      <c r="Q7" s="9"/>
    </row>
    <row r="8" spans="1:134">
      <c r="A8" s="12"/>
      <c r="B8" s="25">
        <v>314.10000000000002</v>
      </c>
      <c r="C8" s="20" t="s">
        <v>12</v>
      </c>
      <c r="D8" s="46">
        <v>53261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53261</v>
      </c>
      <c r="P8" s="47">
        <f t="shared" si="2"/>
        <v>34.428571428571431</v>
      </c>
      <c r="Q8" s="9"/>
    </row>
    <row r="9" spans="1:134">
      <c r="A9" s="12"/>
      <c r="B9" s="25">
        <v>315.2</v>
      </c>
      <c r="C9" s="20" t="s">
        <v>96</v>
      </c>
      <c r="D9" s="46">
        <v>35196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35196</v>
      </c>
      <c r="P9" s="47">
        <f t="shared" si="2"/>
        <v>22.751131221719458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SUM(D11:D14)</f>
        <v>143643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143643</v>
      </c>
      <c r="P10" s="45">
        <f t="shared" si="2"/>
        <v>92.85261797026503</v>
      </c>
      <c r="Q10" s="10"/>
    </row>
    <row r="11" spans="1:134">
      <c r="A11" s="12"/>
      <c r="B11" s="25">
        <v>322</v>
      </c>
      <c r="C11" s="20" t="s">
        <v>97</v>
      </c>
      <c r="D11" s="46">
        <v>21319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21319</v>
      </c>
      <c r="P11" s="47">
        <f t="shared" si="2"/>
        <v>13.780866192630899</v>
      </c>
      <c r="Q11" s="9"/>
    </row>
    <row r="12" spans="1:134">
      <c r="A12" s="12"/>
      <c r="B12" s="25">
        <v>323.10000000000002</v>
      </c>
      <c r="C12" s="20" t="s">
        <v>15</v>
      </c>
      <c r="D12" s="46">
        <v>99742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99742</v>
      </c>
      <c r="P12" s="47">
        <f t="shared" si="2"/>
        <v>64.474466709760833</v>
      </c>
      <c r="Q12" s="9"/>
    </row>
    <row r="13" spans="1:134">
      <c r="A13" s="12"/>
      <c r="B13" s="25">
        <v>323.7</v>
      </c>
      <c r="C13" s="20" t="s">
        <v>16</v>
      </c>
      <c r="D13" s="46">
        <v>7262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7262</v>
      </c>
      <c r="P13" s="47">
        <f t="shared" si="2"/>
        <v>4.6942469295410474</v>
      </c>
      <c r="Q13" s="9"/>
    </row>
    <row r="14" spans="1:134">
      <c r="A14" s="12"/>
      <c r="B14" s="25">
        <v>329.5</v>
      </c>
      <c r="C14" s="20" t="s">
        <v>98</v>
      </c>
      <c r="D14" s="46">
        <v>15320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15320</v>
      </c>
      <c r="P14" s="47">
        <f t="shared" si="2"/>
        <v>9.9030381383322563</v>
      </c>
      <c r="Q14" s="9"/>
    </row>
    <row r="15" spans="1:134" ht="15.75">
      <c r="A15" s="29" t="s">
        <v>99</v>
      </c>
      <c r="B15" s="30"/>
      <c r="C15" s="31"/>
      <c r="D15" s="32">
        <f t="shared" ref="D15:N15" si="4">SUM(D16:D23)</f>
        <v>273902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40897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314799</v>
      </c>
      <c r="P15" s="45">
        <f t="shared" si="2"/>
        <v>203.48998060762767</v>
      </c>
      <c r="Q15" s="10"/>
    </row>
    <row r="16" spans="1:134">
      <c r="A16" s="12"/>
      <c r="B16" s="25">
        <v>332</v>
      </c>
      <c r="C16" s="20" t="s">
        <v>88</v>
      </c>
      <c r="D16" s="46">
        <v>65872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5">SUM(D16:N16)</f>
        <v>65872</v>
      </c>
      <c r="P16" s="47">
        <f t="shared" si="2"/>
        <v>42.580478345184225</v>
      </c>
      <c r="Q16" s="9"/>
    </row>
    <row r="17" spans="1:17">
      <c r="A17" s="12"/>
      <c r="B17" s="25">
        <v>334.31</v>
      </c>
      <c r="C17" s="20" t="s">
        <v>100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40897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40897</v>
      </c>
      <c r="P17" s="47">
        <f t="shared" si="2"/>
        <v>26.436328377504847</v>
      </c>
      <c r="Q17" s="9"/>
    </row>
    <row r="18" spans="1:17">
      <c r="A18" s="12"/>
      <c r="B18" s="25">
        <v>335.125</v>
      </c>
      <c r="C18" s="20" t="s">
        <v>101</v>
      </c>
      <c r="D18" s="46">
        <v>82860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82860</v>
      </c>
      <c r="P18" s="47">
        <f t="shared" si="2"/>
        <v>53.561732385261799</v>
      </c>
      <c r="Q18" s="9"/>
    </row>
    <row r="19" spans="1:17">
      <c r="A19" s="12"/>
      <c r="B19" s="25">
        <v>335.14</v>
      </c>
      <c r="C19" s="20" t="s">
        <v>63</v>
      </c>
      <c r="D19" s="46">
        <v>622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622</v>
      </c>
      <c r="P19" s="47">
        <f t="shared" si="2"/>
        <v>0.40206851971557855</v>
      </c>
      <c r="Q19" s="9"/>
    </row>
    <row r="20" spans="1:17">
      <c r="A20" s="12"/>
      <c r="B20" s="25">
        <v>335.15</v>
      </c>
      <c r="C20" s="20" t="s">
        <v>64</v>
      </c>
      <c r="D20" s="46">
        <v>1126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1126</v>
      </c>
      <c r="P20" s="47">
        <f t="shared" si="2"/>
        <v>0.72786037491919842</v>
      </c>
      <c r="Q20" s="9"/>
    </row>
    <row r="21" spans="1:17">
      <c r="A21" s="12"/>
      <c r="B21" s="25">
        <v>335.18</v>
      </c>
      <c r="C21" s="20" t="s">
        <v>102</v>
      </c>
      <c r="D21" s="46">
        <v>111763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111763</v>
      </c>
      <c r="P21" s="47">
        <f t="shared" si="2"/>
        <v>72.244990303813836</v>
      </c>
      <c r="Q21" s="9"/>
    </row>
    <row r="22" spans="1:17">
      <c r="A22" s="12"/>
      <c r="B22" s="25">
        <v>337.4</v>
      </c>
      <c r="C22" s="20" t="s">
        <v>23</v>
      </c>
      <c r="D22" s="46">
        <v>10315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6" si="6">SUM(D22:N22)</f>
        <v>10315</v>
      </c>
      <c r="P22" s="47">
        <f t="shared" si="2"/>
        <v>6.6677440206851974</v>
      </c>
      <c r="Q22" s="9"/>
    </row>
    <row r="23" spans="1:17">
      <c r="A23" s="12"/>
      <c r="B23" s="25">
        <v>338</v>
      </c>
      <c r="C23" s="20" t="s">
        <v>24</v>
      </c>
      <c r="D23" s="46">
        <v>1344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1344</v>
      </c>
      <c r="P23" s="47">
        <f t="shared" si="2"/>
        <v>0.86877828054298645</v>
      </c>
      <c r="Q23" s="9"/>
    </row>
    <row r="24" spans="1:17" ht="15.75">
      <c r="A24" s="29" t="s">
        <v>29</v>
      </c>
      <c r="B24" s="30"/>
      <c r="C24" s="31"/>
      <c r="D24" s="32">
        <f t="shared" ref="D24:N24" si="7">SUM(D25:D28)</f>
        <v>15995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259448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7"/>
        <v>0</v>
      </c>
      <c r="O24" s="32">
        <f t="shared" si="6"/>
        <v>275443</v>
      </c>
      <c r="P24" s="45">
        <f t="shared" si="2"/>
        <v>178.0497737556561</v>
      </c>
      <c r="Q24" s="10"/>
    </row>
    <row r="25" spans="1:17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259448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259448</v>
      </c>
      <c r="P25" s="47">
        <f t="shared" si="2"/>
        <v>167.71040723981901</v>
      </c>
      <c r="Q25" s="9"/>
    </row>
    <row r="26" spans="1:17">
      <c r="A26" s="12"/>
      <c r="B26" s="25">
        <v>344.1</v>
      </c>
      <c r="C26" s="20" t="s">
        <v>66</v>
      </c>
      <c r="D26" s="46">
        <v>7335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7335</v>
      </c>
      <c r="P26" s="47">
        <f t="shared" si="2"/>
        <v>4.7414350355526826</v>
      </c>
      <c r="Q26" s="9"/>
    </row>
    <row r="27" spans="1:17">
      <c r="A27" s="12"/>
      <c r="B27" s="25">
        <v>347.5</v>
      </c>
      <c r="C27" s="20" t="s">
        <v>34</v>
      </c>
      <c r="D27" s="46">
        <v>7626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7626</v>
      </c>
      <c r="P27" s="47">
        <f t="shared" si="2"/>
        <v>4.9295410471881063</v>
      </c>
      <c r="Q27" s="9"/>
    </row>
    <row r="28" spans="1:17">
      <c r="A28" s="12"/>
      <c r="B28" s="25">
        <v>349</v>
      </c>
      <c r="C28" s="20" t="s">
        <v>103</v>
      </c>
      <c r="D28" s="46">
        <v>1034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1034</v>
      </c>
      <c r="P28" s="47">
        <f t="shared" si="2"/>
        <v>0.66839043309631541</v>
      </c>
      <c r="Q28" s="9"/>
    </row>
    <row r="29" spans="1:17" ht="15.75">
      <c r="A29" s="29" t="s">
        <v>30</v>
      </c>
      <c r="B29" s="30"/>
      <c r="C29" s="31"/>
      <c r="D29" s="32">
        <f t="shared" ref="D29:N29" si="8">SUM(D30:D30)</f>
        <v>4219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6"/>
        <v>4219</v>
      </c>
      <c r="P29" s="45">
        <f t="shared" si="2"/>
        <v>2.7272139625080802</v>
      </c>
      <c r="Q29" s="10"/>
    </row>
    <row r="30" spans="1:17">
      <c r="A30" s="13"/>
      <c r="B30" s="39">
        <v>359</v>
      </c>
      <c r="C30" s="21" t="s">
        <v>37</v>
      </c>
      <c r="D30" s="46">
        <v>4219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4219</v>
      </c>
      <c r="P30" s="47">
        <f t="shared" si="2"/>
        <v>2.7272139625080802</v>
      </c>
      <c r="Q30" s="9"/>
    </row>
    <row r="31" spans="1:17" ht="15.75">
      <c r="A31" s="29" t="s">
        <v>4</v>
      </c>
      <c r="B31" s="30"/>
      <c r="C31" s="31"/>
      <c r="D31" s="32">
        <f t="shared" ref="D31:N31" si="9">SUM(D32:D35)</f>
        <v>77492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34715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 t="shared" si="6"/>
        <v>112207</v>
      </c>
      <c r="P31" s="45">
        <f t="shared" si="2"/>
        <v>72.531997414350357</v>
      </c>
      <c r="Q31" s="10"/>
    </row>
    <row r="32" spans="1:17">
      <c r="A32" s="12"/>
      <c r="B32" s="25">
        <v>361.1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425</v>
      </c>
      <c r="P32" s="47">
        <f t="shared" si="2"/>
        <v>0.27472527472527475</v>
      </c>
      <c r="Q32" s="9"/>
    </row>
    <row r="33" spans="1:120">
      <c r="A33" s="12"/>
      <c r="B33" s="25">
        <v>362</v>
      </c>
      <c r="C33" s="20" t="s">
        <v>39</v>
      </c>
      <c r="D33" s="46">
        <v>60300</v>
      </c>
      <c r="E33" s="46">
        <v>0</v>
      </c>
      <c r="F33" s="46">
        <v>0</v>
      </c>
      <c r="G33" s="46">
        <v>0</v>
      </c>
      <c r="H33" s="46">
        <v>0</v>
      </c>
      <c r="I33" s="46">
        <v>34290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94590</v>
      </c>
      <c r="P33" s="47">
        <f t="shared" si="2"/>
        <v>61.144149967679382</v>
      </c>
      <c r="Q33" s="9"/>
    </row>
    <row r="34" spans="1:120">
      <c r="A34" s="12"/>
      <c r="B34" s="25">
        <v>366</v>
      </c>
      <c r="C34" s="20" t="s">
        <v>75</v>
      </c>
      <c r="D34" s="46">
        <v>5950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5950</v>
      </c>
      <c r="P34" s="47">
        <f t="shared" si="2"/>
        <v>3.8461538461538463</v>
      </c>
      <c r="Q34" s="9"/>
    </row>
    <row r="35" spans="1:120" ht="15.75" thickBot="1">
      <c r="A35" s="12"/>
      <c r="B35" s="25">
        <v>369.9</v>
      </c>
      <c r="C35" s="20" t="s">
        <v>40</v>
      </c>
      <c r="D35" s="46">
        <v>11242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11242</v>
      </c>
      <c r="P35" s="47">
        <f t="shared" si="2"/>
        <v>7.2669683257918551</v>
      </c>
      <c r="Q35" s="9"/>
    </row>
    <row r="36" spans="1:120" ht="16.5" thickBot="1">
      <c r="A36" s="14" t="s">
        <v>35</v>
      </c>
      <c r="B36" s="23"/>
      <c r="C36" s="22"/>
      <c r="D36" s="15">
        <f>SUM(D5,D10,D15,D24,D29,D31)</f>
        <v>982682</v>
      </c>
      <c r="E36" s="15">
        <f t="shared" ref="E36:N36" si="10">SUM(E5,E10,E15,E24,E29,E31)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335060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10"/>
        <v>0</v>
      </c>
      <c r="O36" s="15">
        <f t="shared" si="6"/>
        <v>1317742</v>
      </c>
      <c r="P36" s="38">
        <f t="shared" si="2"/>
        <v>851.80478345184224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8" t="s">
        <v>104</v>
      </c>
      <c r="N38" s="48"/>
      <c r="O38" s="48"/>
      <c r="P38" s="43">
        <v>1547</v>
      </c>
    </row>
    <row r="39" spans="1:120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20" ht="15.75" customHeight="1" thickBot="1">
      <c r="A40" s="52" t="s">
        <v>53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439875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439875</v>
      </c>
      <c r="O5" s="33">
        <f t="shared" ref="O5:O35" si="2">(N5/O$37)</f>
        <v>235.35313001605135</v>
      </c>
      <c r="P5" s="6"/>
    </row>
    <row r="6" spans="1:133">
      <c r="A6" s="12"/>
      <c r="B6" s="25">
        <v>311</v>
      </c>
      <c r="C6" s="20" t="s">
        <v>3</v>
      </c>
      <c r="D6" s="46">
        <v>294929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294929</v>
      </c>
      <c r="O6" s="47">
        <f t="shared" si="2"/>
        <v>157.8004280363831</v>
      </c>
      <c r="P6" s="9"/>
    </row>
    <row r="7" spans="1:133">
      <c r="A7" s="12"/>
      <c r="B7" s="25">
        <v>312.41000000000003</v>
      </c>
      <c r="C7" s="20" t="s">
        <v>11</v>
      </c>
      <c r="D7" s="46">
        <v>63148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63148</v>
      </c>
      <c r="O7" s="47">
        <f t="shared" si="2"/>
        <v>33.787051899411452</v>
      </c>
      <c r="P7" s="9"/>
    </row>
    <row r="8" spans="1:133">
      <c r="A8" s="12"/>
      <c r="B8" s="25">
        <v>314.10000000000002</v>
      </c>
      <c r="C8" s="20" t="s">
        <v>12</v>
      </c>
      <c r="D8" s="46">
        <v>50474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50474</v>
      </c>
      <c r="O8" s="47">
        <f t="shared" si="2"/>
        <v>27.005885500267524</v>
      </c>
      <c r="P8" s="9"/>
    </row>
    <row r="9" spans="1:133">
      <c r="A9" s="12"/>
      <c r="B9" s="25">
        <v>315</v>
      </c>
      <c r="C9" s="20" t="s">
        <v>61</v>
      </c>
      <c r="D9" s="46">
        <v>31324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31324</v>
      </c>
      <c r="O9" s="47">
        <f t="shared" si="2"/>
        <v>16.759764579989298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137385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137385</v>
      </c>
      <c r="O10" s="45">
        <f t="shared" si="2"/>
        <v>73.507223113964685</v>
      </c>
      <c r="P10" s="10"/>
    </row>
    <row r="11" spans="1:133">
      <c r="A11" s="12"/>
      <c r="B11" s="25">
        <v>322</v>
      </c>
      <c r="C11" s="20" t="s">
        <v>0</v>
      </c>
      <c r="D11" s="46">
        <v>22019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22019</v>
      </c>
      <c r="O11" s="47">
        <f t="shared" si="2"/>
        <v>11.781166399143927</v>
      </c>
      <c r="P11" s="9"/>
    </row>
    <row r="12" spans="1:133">
      <c r="A12" s="12"/>
      <c r="B12" s="25">
        <v>323.10000000000002</v>
      </c>
      <c r="C12" s="20" t="s">
        <v>15</v>
      </c>
      <c r="D12" s="46">
        <v>96567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96567</v>
      </c>
      <c r="O12" s="47">
        <f t="shared" si="2"/>
        <v>51.667736757624397</v>
      </c>
      <c r="P12" s="9"/>
    </row>
    <row r="13" spans="1:133">
      <c r="A13" s="12"/>
      <c r="B13" s="25">
        <v>323.7</v>
      </c>
      <c r="C13" s="20" t="s">
        <v>16</v>
      </c>
      <c r="D13" s="46">
        <v>7489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7489</v>
      </c>
      <c r="O13" s="47">
        <f t="shared" si="2"/>
        <v>4.0069555912252541</v>
      </c>
      <c r="P13" s="9"/>
    </row>
    <row r="14" spans="1:133">
      <c r="A14" s="12"/>
      <c r="B14" s="25">
        <v>329</v>
      </c>
      <c r="C14" s="20" t="s">
        <v>17</v>
      </c>
      <c r="D14" s="46">
        <v>11310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11310</v>
      </c>
      <c r="O14" s="47">
        <f t="shared" si="2"/>
        <v>6.0513643659711072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195500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195500</v>
      </c>
      <c r="O15" s="45">
        <f t="shared" si="2"/>
        <v>104.60139111824505</v>
      </c>
      <c r="P15" s="10"/>
    </row>
    <row r="16" spans="1:133">
      <c r="A16" s="12"/>
      <c r="B16" s="25">
        <v>332</v>
      </c>
      <c r="C16" s="20" t="s">
        <v>88</v>
      </c>
      <c r="D16" s="46">
        <v>27075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27075</v>
      </c>
      <c r="O16" s="47">
        <f t="shared" si="2"/>
        <v>14.486356340288925</v>
      </c>
      <c r="P16" s="9"/>
    </row>
    <row r="17" spans="1:16">
      <c r="A17" s="12"/>
      <c r="B17" s="25">
        <v>335.12</v>
      </c>
      <c r="C17" s="20" t="s">
        <v>62</v>
      </c>
      <c r="D17" s="46">
        <v>68411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68411</v>
      </c>
      <c r="O17" s="47">
        <f t="shared" si="2"/>
        <v>36.602996254681649</v>
      </c>
      <c r="P17" s="9"/>
    </row>
    <row r="18" spans="1:16">
      <c r="A18" s="12"/>
      <c r="B18" s="25">
        <v>335.14</v>
      </c>
      <c r="C18" s="20" t="s">
        <v>63</v>
      </c>
      <c r="D18" s="46">
        <v>583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583</v>
      </c>
      <c r="O18" s="47">
        <f t="shared" si="2"/>
        <v>0.31193151417870518</v>
      </c>
      <c r="P18" s="9"/>
    </row>
    <row r="19" spans="1:16">
      <c r="A19" s="12"/>
      <c r="B19" s="25">
        <v>335.18</v>
      </c>
      <c r="C19" s="20" t="s">
        <v>65</v>
      </c>
      <c r="D19" s="46">
        <v>97707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97707</v>
      </c>
      <c r="O19" s="47">
        <f t="shared" si="2"/>
        <v>52.277688603531303</v>
      </c>
      <c r="P19" s="9"/>
    </row>
    <row r="20" spans="1:16">
      <c r="A20" s="12"/>
      <c r="B20" s="25">
        <v>338</v>
      </c>
      <c r="C20" s="20" t="s">
        <v>24</v>
      </c>
      <c r="D20" s="46">
        <v>1724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1724</v>
      </c>
      <c r="O20" s="47">
        <f t="shared" si="2"/>
        <v>0.92241840556447297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SUM(D22:D25)</f>
        <v>12369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245528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257897</v>
      </c>
      <c r="O21" s="45">
        <f t="shared" si="2"/>
        <v>137.98662386302837</v>
      </c>
      <c r="P21" s="10"/>
    </row>
    <row r="22" spans="1:16">
      <c r="A22" s="12"/>
      <c r="B22" s="25">
        <v>343.3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245528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245528</v>
      </c>
      <c r="O22" s="47">
        <f t="shared" si="2"/>
        <v>131.36864633493846</v>
      </c>
      <c r="P22" s="9"/>
    </row>
    <row r="23" spans="1:16">
      <c r="A23" s="12"/>
      <c r="B23" s="25">
        <v>344.1</v>
      </c>
      <c r="C23" s="20" t="s">
        <v>66</v>
      </c>
      <c r="D23" s="46">
        <v>6993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6993</v>
      </c>
      <c r="O23" s="47">
        <f t="shared" si="2"/>
        <v>3.7415730337078652</v>
      </c>
      <c r="P23" s="9"/>
    </row>
    <row r="24" spans="1:16">
      <c r="A24" s="12"/>
      <c r="B24" s="25">
        <v>347.5</v>
      </c>
      <c r="C24" s="20" t="s">
        <v>34</v>
      </c>
      <c r="D24" s="46">
        <v>4850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4850</v>
      </c>
      <c r="O24" s="47">
        <f t="shared" si="2"/>
        <v>2.5949705724986623</v>
      </c>
      <c r="P24" s="9"/>
    </row>
    <row r="25" spans="1:16">
      <c r="A25" s="12"/>
      <c r="B25" s="25">
        <v>349</v>
      </c>
      <c r="C25" s="20" t="s">
        <v>1</v>
      </c>
      <c r="D25" s="46">
        <v>526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526</v>
      </c>
      <c r="O25" s="47">
        <f t="shared" si="2"/>
        <v>0.28143392188336008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960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960</v>
      </c>
      <c r="O26" s="45">
        <f t="shared" si="2"/>
        <v>0.5136436597110754</v>
      </c>
      <c r="P26" s="10"/>
    </row>
    <row r="27" spans="1:16">
      <c r="A27" s="13"/>
      <c r="B27" s="39">
        <v>359</v>
      </c>
      <c r="C27" s="21" t="s">
        <v>37</v>
      </c>
      <c r="D27" s="46">
        <v>960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960</v>
      </c>
      <c r="O27" s="47">
        <f t="shared" si="2"/>
        <v>0.5136436597110754</v>
      </c>
      <c r="P27" s="9"/>
    </row>
    <row r="28" spans="1:16" ht="15.75">
      <c r="A28" s="29" t="s">
        <v>4</v>
      </c>
      <c r="B28" s="30"/>
      <c r="C28" s="31"/>
      <c r="D28" s="32">
        <f t="shared" ref="D28:M28" si="7">SUM(D29:D32)</f>
        <v>70964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34983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105947</v>
      </c>
      <c r="O28" s="45">
        <f t="shared" si="2"/>
        <v>56.686463349384695</v>
      </c>
      <c r="P28" s="10"/>
    </row>
    <row r="29" spans="1:16">
      <c r="A29" s="12"/>
      <c r="B29" s="25">
        <v>361.1</v>
      </c>
      <c r="C29" s="20" t="s">
        <v>38</v>
      </c>
      <c r="D29" s="46">
        <v>282</v>
      </c>
      <c r="E29" s="46">
        <v>0</v>
      </c>
      <c r="F29" s="46">
        <v>0</v>
      </c>
      <c r="G29" s="46">
        <v>0</v>
      </c>
      <c r="H29" s="46">
        <v>0</v>
      </c>
      <c r="I29" s="46">
        <v>1692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1974</v>
      </c>
      <c r="O29" s="47">
        <f t="shared" si="2"/>
        <v>1.0561797752808988</v>
      </c>
      <c r="P29" s="9"/>
    </row>
    <row r="30" spans="1:16">
      <c r="A30" s="12"/>
      <c r="B30" s="25">
        <v>362</v>
      </c>
      <c r="C30" s="20" t="s">
        <v>39</v>
      </c>
      <c r="D30" s="46">
        <v>60400</v>
      </c>
      <c r="E30" s="46">
        <v>0</v>
      </c>
      <c r="F30" s="46">
        <v>0</v>
      </c>
      <c r="G30" s="46">
        <v>0</v>
      </c>
      <c r="H30" s="46">
        <v>0</v>
      </c>
      <c r="I30" s="46">
        <v>33291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93691</v>
      </c>
      <c r="O30" s="47">
        <f t="shared" si="2"/>
        <v>50.128945960406632</v>
      </c>
      <c r="P30" s="9"/>
    </row>
    <row r="31" spans="1:16">
      <c r="A31" s="12"/>
      <c r="B31" s="25">
        <v>366</v>
      </c>
      <c r="C31" s="20" t="s">
        <v>75</v>
      </c>
      <c r="D31" s="46">
        <v>4100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4100</v>
      </c>
      <c r="O31" s="47">
        <f t="shared" si="2"/>
        <v>2.1936864633493847</v>
      </c>
      <c r="P31" s="9"/>
    </row>
    <row r="32" spans="1:16">
      <c r="A32" s="12"/>
      <c r="B32" s="25">
        <v>369.9</v>
      </c>
      <c r="C32" s="20" t="s">
        <v>40</v>
      </c>
      <c r="D32" s="46">
        <v>6182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6182</v>
      </c>
      <c r="O32" s="47">
        <f t="shared" si="2"/>
        <v>3.3076511503477795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SUM(D34:D34)</f>
        <v>65600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65600</v>
      </c>
      <c r="O33" s="45">
        <f t="shared" si="2"/>
        <v>35.098983413590155</v>
      </c>
      <c r="P33" s="9"/>
    </row>
    <row r="34" spans="1:119" ht="15.75" thickBot="1">
      <c r="A34" s="12"/>
      <c r="B34" s="25">
        <v>381</v>
      </c>
      <c r="C34" s="20" t="s">
        <v>41</v>
      </c>
      <c r="D34" s="46">
        <v>65600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65600</v>
      </c>
      <c r="O34" s="47">
        <f t="shared" si="2"/>
        <v>35.098983413590155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9">SUM(D5,D10,D15,D21,D26,D28,D33)</f>
        <v>922653</v>
      </c>
      <c r="E35" s="15">
        <f t="shared" si="9"/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280511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1203164</v>
      </c>
      <c r="O35" s="38">
        <f t="shared" si="2"/>
        <v>643.74745853397542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89</v>
      </c>
      <c r="M37" s="48"/>
      <c r="N37" s="48"/>
      <c r="O37" s="43">
        <v>1869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417961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417961</v>
      </c>
      <c r="O5" s="33">
        <f t="shared" ref="O5:O32" si="2">(N5/O$34)</f>
        <v>240.34560092006902</v>
      </c>
      <c r="P5" s="6"/>
    </row>
    <row r="6" spans="1:133">
      <c r="A6" s="12"/>
      <c r="B6" s="25">
        <v>311</v>
      </c>
      <c r="C6" s="20" t="s">
        <v>3</v>
      </c>
      <c r="D6" s="46">
        <v>282175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282175</v>
      </c>
      <c r="O6" s="47">
        <f t="shared" si="2"/>
        <v>162.26279470960321</v>
      </c>
      <c r="P6" s="9"/>
    </row>
    <row r="7" spans="1:133">
      <c r="A7" s="12"/>
      <c r="B7" s="25">
        <v>312.41000000000003</v>
      </c>
      <c r="C7" s="20" t="s">
        <v>11</v>
      </c>
      <c r="D7" s="46">
        <v>56979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56979</v>
      </c>
      <c r="O7" s="47">
        <f t="shared" si="2"/>
        <v>32.765382403680277</v>
      </c>
      <c r="P7" s="9"/>
    </row>
    <row r="8" spans="1:133">
      <c r="A8" s="12"/>
      <c r="B8" s="25">
        <v>314.10000000000002</v>
      </c>
      <c r="C8" s="20" t="s">
        <v>12</v>
      </c>
      <c r="D8" s="46">
        <v>48425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48425</v>
      </c>
      <c r="O8" s="47">
        <f t="shared" si="2"/>
        <v>27.846463484761358</v>
      </c>
      <c r="P8" s="9"/>
    </row>
    <row r="9" spans="1:133">
      <c r="A9" s="12"/>
      <c r="B9" s="25">
        <v>315</v>
      </c>
      <c r="C9" s="20" t="s">
        <v>61</v>
      </c>
      <c r="D9" s="46">
        <v>30382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30382</v>
      </c>
      <c r="O9" s="47">
        <f t="shared" si="2"/>
        <v>17.470960322024151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131701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131701</v>
      </c>
      <c r="O10" s="45">
        <f t="shared" si="2"/>
        <v>75.733755031627368</v>
      </c>
      <c r="P10" s="10"/>
    </row>
    <row r="11" spans="1:133">
      <c r="A11" s="12"/>
      <c r="B11" s="25">
        <v>322</v>
      </c>
      <c r="C11" s="20" t="s">
        <v>0</v>
      </c>
      <c r="D11" s="46">
        <v>22405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22405</v>
      </c>
      <c r="O11" s="47">
        <f t="shared" si="2"/>
        <v>12.883841288096606</v>
      </c>
      <c r="P11" s="9"/>
    </row>
    <row r="12" spans="1:133">
      <c r="A12" s="12"/>
      <c r="B12" s="25">
        <v>323.10000000000002</v>
      </c>
      <c r="C12" s="20" t="s">
        <v>15</v>
      </c>
      <c r="D12" s="46">
        <v>98712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98712</v>
      </c>
      <c r="O12" s="47">
        <f t="shared" si="2"/>
        <v>56.763657274295575</v>
      </c>
      <c r="P12" s="9"/>
    </row>
    <row r="13" spans="1:133">
      <c r="A13" s="12"/>
      <c r="B13" s="25">
        <v>323.7</v>
      </c>
      <c r="C13" s="20" t="s">
        <v>16</v>
      </c>
      <c r="D13" s="46">
        <v>7934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7934</v>
      </c>
      <c r="O13" s="47">
        <f t="shared" si="2"/>
        <v>4.5623921794134557</v>
      </c>
      <c r="P13" s="9"/>
    </row>
    <row r="14" spans="1:133">
      <c r="A14" s="12"/>
      <c r="B14" s="25">
        <v>329</v>
      </c>
      <c r="C14" s="20" t="s">
        <v>17</v>
      </c>
      <c r="D14" s="46">
        <v>2650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2650</v>
      </c>
      <c r="O14" s="47">
        <f t="shared" si="2"/>
        <v>1.5238642898217367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SUM(D16:D19)</f>
        <v>178591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178591</v>
      </c>
      <c r="O15" s="45">
        <f t="shared" si="2"/>
        <v>102.69752731454859</v>
      </c>
      <c r="P15" s="10"/>
    </row>
    <row r="16" spans="1:133">
      <c r="A16" s="12"/>
      <c r="B16" s="25">
        <v>335.12</v>
      </c>
      <c r="C16" s="20" t="s">
        <v>62</v>
      </c>
      <c r="D16" s="46">
        <v>74694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74694</v>
      </c>
      <c r="O16" s="47">
        <f t="shared" si="2"/>
        <v>42.952271420356524</v>
      </c>
      <c r="P16" s="9"/>
    </row>
    <row r="17" spans="1:119">
      <c r="A17" s="12"/>
      <c r="B17" s="25">
        <v>335.14</v>
      </c>
      <c r="C17" s="20" t="s">
        <v>63</v>
      </c>
      <c r="D17" s="46">
        <v>522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522</v>
      </c>
      <c r="O17" s="47">
        <f t="shared" si="2"/>
        <v>0.30017251293847036</v>
      </c>
      <c r="P17" s="9"/>
    </row>
    <row r="18" spans="1:119">
      <c r="A18" s="12"/>
      <c r="B18" s="25">
        <v>335.18</v>
      </c>
      <c r="C18" s="20" t="s">
        <v>65</v>
      </c>
      <c r="D18" s="46">
        <v>101815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101815</v>
      </c>
      <c r="O18" s="47">
        <f t="shared" si="2"/>
        <v>58.548016101207594</v>
      </c>
      <c r="P18" s="9"/>
    </row>
    <row r="19" spans="1:119">
      <c r="A19" s="12"/>
      <c r="B19" s="25">
        <v>338</v>
      </c>
      <c r="C19" s="20" t="s">
        <v>24</v>
      </c>
      <c r="D19" s="46">
        <v>1560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1560</v>
      </c>
      <c r="O19" s="47">
        <f t="shared" si="2"/>
        <v>0.89706728004600345</v>
      </c>
      <c r="P19" s="9"/>
    </row>
    <row r="20" spans="1:119" ht="15.75">
      <c r="A20" s="29" t="s">
        <v>29</v>
      </c>
      <c r="B20" s="30"/>
      <c r="C20" s="31"/>
      <c r="D20" s="32">
        <f t="shared" ref="D20:M20" si="5">SUM(D21:D24)</f>
        <v>10538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230418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240956</v>
      </c>
      <c r="O20" s="45">
        <f t="shared" si="2"/>
        <v>138.5600920069005</v>
      </c>
      <c r="P20" s="10"/>
    </row>
    <row r="21" spans="1:119">
      <c r="A21" s="12"/>
      <c r="B21" s="25">
        <v>343.3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230418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230418</v>
      </c>
      <c r="O21" s="47">
        <f t="shared" si="2"/>
        <v>132.5002875215641</v>
      </c>
      <c r="P21" s="9"/>
    </row>
    <row r="22" spans="1:119">
      <c r="A22" s="12"/>
      <c r="B22" s="25">
        <v>344.1</v>
      </c>
      <c r="C22" s="20" t="s">
        <v>66</v>
      </c>
      <c r="D22" s="46">
        <v>5132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5132</v>
      </c>
      <c r="O22" s="47">
        <f t="shared" si="2"/>
        <v>2.9511213341000575</v>
      </c>
      <c r="P22" s="9"/>
    </row>
    <row r="23" spans="1:119">
      <c r="A23" s="12"/>
      <c r="B23" s="25">
        <v>347.5</v>
      </c>
      <c r="C23" s="20" t="s">
        <v>34</v>
      </c>
      <c r="D23" s="46">
        <v>5300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5300</v>
      </c>
      <c r="O23" s="47">
        <f t="shared" si="2"/>
        <v>3.0477285796434734</v>
      </c>
      <c r="P23" s="9"/>
    </row>
    <row r="24" spans="1:119">
      <c r="A24" s="12"/>
      <c r="B24" s="25">
        <v>349</v>
      </c>
      <c r="C24" s="20" t="s">
        <v>1</v>
      </c>
      <c r="D24" s="46">
        <v>106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106</v>
      </c>
      <c r="O24" s="47">
        <f t="shared" si="2"/>
        <v>6.0954571592869468E-2</v>
      </c>
      <c r="P24" s="9"/>
    </row>
    <row r="25" spans="1:119" ht="15.75">
      <c r="A25" s="29" t="s">
        <v>30</v>
      </c>
      <c r="B25" s="30"/>
      <c r="C25" s="31"/>
      <c r="D25" s="32">
        <f t="shared" ref="D25:M25" si="6">SUM(D26:D26)</f>
        <v>541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541</v>
      </c>
      <c r="O25" s="45">
        <f t="shared" si="2"/>
        <v>0.31109833237492812</v>
      </c>
      <c r="P25" s="10"/>
    </row>
    <row r="26" spans="1:119">
      <c r="A26" s="13"/>
      <c r="B26" s="39">
        <v>359</v>
      </c>
      <c r="C26" s="21" t="s">
        <v>37</v>
      </c>
      <c r="D26" s="46">
        <v>541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541</v>
      </c>
      <c r="O26" s="47">
        <f t="shared" si="2"/>
        <v>0.31109833237492812</v>
      </c>
      <c r="P26" s="9"/>
    </row>
    <row r="27" spans="1:119" ht="15.75">
      <c r="A27" s="29" t="s">
        <v>4</v>
      </c>
      <c r="B27" s="30"/>
      <c r="C27" s="31"/>
      <c r="D27" s="32">
        <f t="shared" ref="D27:M27" si="7">SUM(D28:D31)</f>
        <v>88405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35393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123798</v>
      </c>
      <c r="O27" s="45">
        <f t="shared" si="2"/>
        <v>71.189189189189193</v>
      </c>
      <c r="P27" s="10"/>
    </row>
    <row r="28" spans="1:119">
      <c r="A28" s="12"/>
      <c r="B28" s="25">
        <v>361.1</v>
      </c>
      <c r="C28" s="20" t="s">
        <v>38</v>
      </c>
      <c r="D28" s="46">
        <v>7</v>
      </c>
      <c r="E28" s="46">
        <v>0</v>
      </c>
      <c r="F28" s="46">
        <v>0</v>
      </c>
      <c r="G28" s="46">
        <v>0</v>
      </c>
      <c r="H28" s="46">
        <v>0</v>
      </c>
      <c r="I28" s="46">
        <v>3072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3079</v>
      </c>
      <c r="O28" s="47">
        <f t="shared" si="2"/>
        <v>1.7705577918343876</v>
      </c>
      <c r="P28" s="9"/>
    </row>
    <row r="29" spans="1:119">
      <c r="A29" s="12"/>
      <c r="B29" s="25">
        <v>362</v>
      </c>
      <c r="C29" s="20" t="s">
        <v>39</v>
      </c>
      <c r="D29" s="46">
        <v>60000</v>
      </c>
      <c r="E29" s="46">
        <v>0</v>
      </c>
      <c r="F29" s="46">
        <v>0</v>
      </c>
      <c r="G29" s="46">
        <v>0</v>
      </c>
      <c r="H29" s="46">
        <v>0</v>
      </c>
      <c r="I29" s="46">
        <v>32321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92321</v>
      </c>
      <c r="O29" s="47">
        <f t="shared" si="2"/>
        <v>53.088556641748134</v>
      </c>
      <c r="P29" s="9"/>
    </row>
    <row r="30" spans="1:119">
      <c r="A30" s="12"/>
      <c r="B30" s="25">
        <v>366</v>
      </c>
      <c r="C30" s="20" t="s">
        <v>75</v>
      </c>
      <c r="D30" s="46">
        <v>10871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10871</v>
      </c>
      <c r="O30" s="47">
        <f t="shared" si="2"/>
        <v>6.2512938470385278</v>
      </c>
      <c r="P30" s="9"/>
    </row>
    <row r="31" spans="1:119" ht="15.75" thickBot="1">
      <c r="A31" s="12"/>
      <c r="B31" s="25">
        <v>369.9</v>
      </c>
      <c r="C31" s="20" t="s">
        <v>40</v>
      </c>
      <c r="D31" s="46">
        <v>17527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17527</v>
      </c>
      <c r="O31" s="47">
        <f t="shared" si="2"/>
        <v>10.078780908568143</v>
      </c>
      <c r="P31" s="9"/>
    </row>
    <row r="32" spans="1:119" ht="16.5" thickBot="1">
      <c r="A32" s="14" t="s">
        <v>35</v>
      </c>
      <c r="B32" s="23"/>
      <c r="C32" s="22"/>
      <c r="D32" s="15">
        <f>SUM(D5,D10,D15,D20,D25,D27)</f>
        <v>827737</v>
      </c>
      <c r="E32" s="15">
        <f t="shared" ref="E32:M32" si="8">SUM(E5,E10,E15,E20,E25,E27)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265811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1093548</v>
      </c>
      <c r="O32" s="38">
        <f t="shared" si="2"/>
        <v>628.83726279470966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86</v>
      </c>
      <c r="M34" s="48"/>
      <c r="N34" s="48"/>
      <c r="O34" s="43">
        <v>1739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409233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409233</v>
      </c>
      <c r="O5" s="33">
        <f t="shared" ref="O5:O35" si="2">(N5/O$37)</f>
        <v>232.51875000000001</v>
      </c>
      <c r="P5" s="6"/>
    </row>
    <row r="6" spans="1:133">
      <c r="A6" s="12"/>
      <c r="B6" s="25">
        <v>311</v>
      </c>
      <c r="C6" s="20" t="s">
        <v>3</v>
      </c>
      <c r="D6" s="46">
        <v>275623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275623</v>
      </c>
      <c r="O6" s="47">
        <f t="shared" si="2"/>
        <v>156.60397727272726</v>
      </c>
      <c r="P6" s="9"/>
    </row>
    <row r="7" spans="1:133">
      <c r="A7" s="12"/>
      <c r="B7" s="25">
        <v>312.41000000000003</v>
      </c>
      <c r="C7" s="20" t="s">
        <v>11</v>
      </c>
      <c r="D7" s="46">
        <v>57859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57859</v>
      </c>
      <c r="O7" s="47">
        <f t="shared" si="2"/>
        <v>32.874431818181819</v>
      </c>
      <c r="P7" s="9"/>
    </row>
    <row r="8" spans="1:133">
      <c r="A8" s="12"/>
      <c r="B8" s="25">
        <v>314.10000000000002</v>
      </c>
      <c r="C8" s="20" t="s">
        <v>12</v>
      </c>
      <c r="D8" s="46">
        <v>43288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43288</v>
      </c>
      <c r="O8" s="47">
        <f t="shared" si="2"/>
        <v>24.595454545454544</v>
      </c>
      <c r="P8" s="9"/>
    </row>
    <row r="9" spans="1:133">
      <c r="A9" s="12"/>
      <c r="B9" s="25">
        <v>315</v>
      </c>
      <c r="C9" s="20" t="s">
        <v>61</v>
      </c>
      <c r="D9" s="46">
        <v>32463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32463</v>
      </c>
      <c r="O9" s="47">
        <f t="shared" si="2"/>
        <v>18.444886363636364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121254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121254</v>
      </c>
      <c r="O10" s="45">
        <f t="shared" si="2"/>
        <v>68.894318181818178</v>
      </c>
      <c r="P10" s="10"/>
    </row>
    <row r="11" spans="1:133">
      <c r="A11" s="12"/>
      <c r="B11" s="25">
        <v>322</v>
      </c>
      <c r="C11" s="20" t="s">
        <v>0</v>
      </c>
      <c r="D11" s="46">
        <v>19797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19797</v>
      </c>
      <c r="O11" s="47">
        <f t="shared" si="2"/>
        <v>11.248295454545454</v>
      </c>
      <c r="P11" s="9"/>
    </row>
    <row r="12" spans="1:133">
      <c r="A12" s="12"/>
      <c r="B12" s="25">
        <v>323.10000000000002</v>
      </c>
      <c r="C12" s="20" t="s">
        <v>15</v>
      </c>
      <c r="D12" s="46">
        <v>89535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89535</v>
      </c>
      <c r="O12" s="47">
        <f t="shared" si="2"/>
        <v>50.872159090909093</v>
      </c>
      <c r="P12" s="9"/>
    </row>
    <row r="13" spans="1:133">
      <c r="A13" s="12"/>
      <c r="B13" s="25">
        <v>323.7</v>
      </c>
      <c r="C13" s="20" t="s">
        <v>16</v>
      </c>
      <c r="D13" s="46">
        <v>8097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8097</v>
      </c>
      <c r="O13" s="47">
        <f t="shared" si="2"/>
        <v>4.6005681818181818</v>
      </c>
      <c r="P13" s="9"/>
    </row>
    <row r="14" spans="1:133">
      <c r="A14" s="12"/>
      <c r="B14" s="25">
        <v>329</v>
      </c>
      <c r="C14" s="20" t="s">
        <v>17</v>
      </c>
      <c r="D14" s="46">
        <v>3825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3825</v>
      </c>
      <c r="O14" s="47">
        <f t="shared" si="2"/>
        <v>2.1732954545454546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219383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219383</v>
      </c>
      <c r="O15" s="45">
        <f t="shared" si="2"/>
        <v>124.64943181818182</v>
      </c>
      <c r="P15" s="10"/>
    </row>
    <row r="16" spans="1:133">
      <c r="A16" s="12"/>
      <c r="B16" s="25">
        <v>334.1</v>
      </c>
      <c r="C16" s="20" t="s">
        <v>56</v>
      </c>
      <c r="D16" s="46">
        <v>50000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50000</v>
      </c>
      <c r="O16" s="47">
        <f t="shared" si="2"/>
        <v>28.40909090909091</v>
      </c>
      <c r="P16" s="9"/>
    </row>
    <row r="17" spans="1:16">
      <c r="A17" s="12"/>
      <c r="B17" s="25">
        <v>335.12</v>
      </c>
      <c r="C17" s="20" t="s">
        <v>62</v>
      </c>
      <c r="D17" s="46">
        <v>69290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69290</v>
      </c>
      <c r="O17" s="47">
        <f t="shared" si="2"/>
        <v>39.36931818181818</v>
      </c>
      <c r="P17" s="9"/>
    </row>
    <row r="18" spans="1:16">
      <c r="A18" s="12"/>
      <c r="B18" s="25">
        <v>335.14</v>
      </c>
      <c r="C18" s="20" t="s">
        <v>63</v>
      </c>
      <c r="D18" s="46">
        <v>539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539</v>
      </c>
      <c r="O18" s="47">
        <f t="shared" si="2"/>
        <v>0.30625000000000002</v>
      </c>
      <c r="P18" s="9"/>
    </row>
    <row r="19" spans="1:16">
      <c r="A19" s="12"/>
      <c r="B19" s="25">
        <v>335.18</v>
      </c>
      <c r="C19" s="20" t="s">
        <v>65</v>
      </c>
      <c r="D19" s="46">
        <v>97948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97948</v>
      </c>
      <c r="O19" s="47">
        <f t="shared" si="2"/>
        <v>55.652272727272724</v>
      </c>
      <c r="P19" s="9"/>
    </row>
    <row r="20" spans="1:16">
      <c r="A20" s="12"/>
      <c r="B20" s="25">
        <v>338</v>
      </c>
      <c r="C20" s="20" t="s">
        <v>24</v>
      </c>
      <c r="D20" s="46">
        <v>1606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1606</v>
      </c>
      <c r="O20" s="47">
        <f t="shared" si="2"/>
        <v>0.91249999999999998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SUM(D22:D25)</f>
        <v>17383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226613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243996</v>
      </c>
      <c r="O21" s="45">
        <f t="shared" si="2"/>
        <v>138.6340909090909</v>
      </c>
      <c r="P21" s="10"/>
    </row>
    <row r="22" spans="1:16">
      <c r="A22" s="12"/>
      <c r="B22" s="25">
        <v>343.3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226613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226613</v>
      </c>
      <c r="O22" s="47">
        <f t="shared" si="2"/>
        <v>128.75738636363636</v>
      </c>
      <c r="P22" s="9"/>
    </row>
    <row r="23" spans="1:16">
      <c r="A23" s="12"/>
      <c r="B23" s="25">
        <v>344.1</v>
      </c>
      <c r="C23" s="20" t="s">
        <v>66</v>
      </c>
      <c r="D23" s="46">
        <v>7675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7675</v>
      </c>
      <c r="O23" s="47">
        <f t="shared" si="2"/>
        <v>4.3607954545454541</v>
      </c>
      <c r="P23" s="9"/>
    </row>
    <row r="24" spans="1:16">
      <c r="A24" s="12"/>
      <c r="B24" s="25">
        <v>347.5</v>
      </c>
      <c r="C24" s="20" t="s">
        <v>34</v>
      </c>
      <c r="D24" s="46">
        <v>9150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9150</v>
      </c>
      <c r="O24" s="47">
        <f t="shared" si="2"/>
        <v>5.1988636363636367</v>
      </c>
      <c r="P24" s="9"/>
    </row>
    <row r="25" spans="1:16">
      <c r="A25" s="12"/>
      <c r="B25" s="25">
        <v>349</v>
      </c>
      <c r="C25" s="20" t="s">
        <v>1</v>
      </c>
      <c r="D25" s="46">
        <v>558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558</v>
      </c>
      <c r="O25" s="47">
        <f t="shared" si="2"/>
        <v>0.31704545454545452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259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259</v>
      </c>
      <c r="O26" s="45">
        <f t="shared" si="2"/>
        <v>0.14715909090909091</v>
      </c>
      <c r="P26" s="10"/>
    </row>
    <row r="27" spans="1:16">
      <c r="A27" s="13"/>
      <c r="B27" s="39">
        <v>359</v>
      </c>
      <c r="C27" s="21" t="s">
        <v>37</v>
      </c>
      <c r="D27" s="46">
        <v>259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259</v>
      </c>
      <c r="O27" s="47">
        <f t="shared" si="2"/>
        <v>0.14715909090909091</v>
      </c>
      <c r="P27" s="9"/>
    </row>
    <row r="28" spans="1:16" ht="15.75">
      <c r="A28" s="29" t="s">
        <v>4</v>
      </c>
      <c r="B28" s="30"/>
      <c r="C28" s="31"/>
      <c r="D28" s="32">
        <f t="shared" ref="D28:M28" si="7">SUM(D29:D32)</f>
        <v>65415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32557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97972</v>
      </c>
      <c r="O28" s="45">
        <f t="shared" si="2"/>
        <v>55.665909090909089</v>
      </c>
      <c r="P28" s="10"/>
    </row>
    <row r="29" spans="1:16">
      <c r="A29" s="12"/>
      <c r="B29" s="25">
        <v>361.1</v>
      </c>
      <c r="C29" s="20" t="s">
        <v>38</v>
      </c>
      <c r="D29" s="46">
        <v>1203</v>
      </c>
      <c r="E29" s="46">
        <v>0</v>
      </c>
      <c r="F29" s="46">
        <v>0</v>
      </c>
      <c r="G29" s="46">
        <v>0</v>
      </c>
      <c r="H29" s="46">
        <v>0</v>
      </c>
      <c r="I29" s="46">
        <v>1177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2380</v>
      </c>
      <c r="O29" s="47">
        <f t="shared" si="2"/>
        <v>1.3522727272727273</v>
      </c>
      <c r="P29" s="9"/>
    </row>
    <row r="30" spans="1:16">
      <c r="A30" s="12"/>
      <c r="B30" s="25">
        <v>362</v>
      </c>
      <c r="C30" s="20" t="s">
        <v>39</v>
      </c>
      <c r="D30" s="46">
        <v>54195</v>
      </c>
      <c r="E30" s="46">
        <v>0</v>
      </c>
      <c r="F30" s="46">
        <v>0</v>
      </c>
      <c r="G30" s="46">
        <v>0</v>
      </c>
      <c r="H30" s="46">
        <v>0</v>
      </c>
      <c r="I30" s="46">
        <v>31380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85575</v>
      </c>
      <c r="O30" s="47">
        <f t="shared" si="2"/>
        <v>48.622159090909093</v>
      </c>
      <c r="P30" s="9"/>
    </row>
    <row r="31" spans="1:16">
      <c r="A31" s="12"/>
      <c r="B31" s="25">
        <v>366</v>
      </c>
      <c r="C31" s="20" t="s">
        <v>75</v>
      </c>
      <c r="D31" s="46">
        <v>8882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8882</v>
      </c>
      <c r="O31" s="47">
        <f t="shared" si="2"/>
        <v>5.0465909090909093</v>
      </c>
      <c r="P31" s="9"/>
    </row>
    <row r="32" spans="1:16">
      <c r="A32" s="12"/>
      <c r="B32" s="25">
        <v>369.9</v>
      </c>
      <c r="C32" s="20" t="s">
        <v>40</v>
      </c>
      <c r="D32" s="46">
        <v>1135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1135</v>
      </c>
      <c r="O32" s="47">
        <f t="shared" si="2"/>
        <v>0.64488636363636365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SUM(D34:D34)</f>
        <v>5772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5772</v>
      </c>
      <c r="O33" s="45">
        <f t="shared" si="2"/>
        <v>3.2795454545454548</v>
      </c>
      <c r="P33" s="9"/>
    </row>
    <row r="34" spans="1:119" ht="15.75" thickBot="1">
      <c r="A34" s="12"/>
      <c r="B34" s="25">
        <v>388.1</v>
      </c>
      <c r="C34" s="20" t="s">
        <v>83</v>
      </c>
      <c r="D34" s="46">
        <v>5772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5772</v>
      </c>
      <c r="O34" s="47">
        <f t="shared" si="2"/>
        <v>3.2795454545454548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9">SUM(D5,D10,D15,D21,D26,D28,D33)</f>
        <v>838699</v>
      </c>
      <c r="E35" s="15">
        <f t="shared" si="9"/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259170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1097869</v>
      </c>
      <c r="O35" s="38">
        <f t="shared" si="2"/>
        <v>623.7892045454546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84</v>
      </c>
      <c r="M37" s="48"/>
      <c r="N37" s="48"/>
      <c r="O37" s="43">
        <v>1760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385713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385713</v>
      </c>
      <c r="O5" s="33">
        <f t="shared" ref="O5:O34" si="2">(N5/O$36)</f>
        <v>221.03896848137535</v>
      </c>
      <c r="P5" s="6"/>
    </row>
    <row r="6" spans="1:133">
      <c r="A6" s="12"/>
      <c r="B6" s="25">
        <v>311</v>
      </c>
      <c r="C6" s="20" t="s">
        <v>3</v>
      </c>
      <c r="D6" s="46">
        <v>258554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258554</v>
      </c>
      <c r="O6" s="47">
        <f t="shared" si="2"/>
        <v>148.16848137535817</v>
      </c>
      <c r="P6" s="9"/>
    </row>
    <row r="7" spans="1:133">
      <c r="A7" s="12"/>
      <c r="B7" s="25">
        <v>312.41000000000003</v>
      </c>
      <c r="C7" s="20" t="s">
        <v>11</v>
      </c>
      <c r="D7" s="46">
        <v>55883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55883</v>
      </c>
      <c r="O7" s="47">
        <f t="shared" si="2"/>
        <v>32.02464183381089</v>
      </c>
      <c r="P7" s="9"/>
    </row>
    <row r="8" spans="1:133">
      <c r="A8" s="12"/>
      <c r="B8" s="25">
        <v>314.10000000000002</v>
      </c>
      <c r="C8" s="20" t="s">
        <v>12</v>
      </c>
      <c r="D8" s="46">
        <v>42544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42544</v>
      </c>
      <c r="O8" s="47">
        <f t="shared" si="2"/>
        <v>24.380515759312321</v>
      </c>
      <c r="P8" s="9"/>
    </row>
    <row r="9" spans="1:133">
      <c r="A9" s="12"/>
      <c r="B9" s="25">
        <v>315</v>
      </c>
      <c r="C9" s="20" t="s">
        <v>61</v>
      </c>
      <c r="D9" s="46">
        <v>28732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28732</v>
      </c>
      <c r="O9" s="47">
        <f t="shared" si="2"/>
        <v>16.465329512893984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105818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105818</v>
      </c>
      <c r="O10" s="45">
        <f t="shared" si="2"/>
        <v>60.640687679083094</v>
      </c>
      <c r="P10" s="10"/>
    </row>
    <row r="11" spans="1:133">
      <c r="A11" s="12"/>
      <c r="B11" s="25">
        <v>322</v>
      </c>
      <c r="C11" s="20" t="s">
        <v>0</v>
      </c>
      <c r="D11" s="46">
        <v>9164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9164</v>
      </c>
      <c r="O11" s="47">
        <f t="shared" si="2"/>
        <v>5.2515759312320913</v>
      </c>
      <c r="P11" s="9"/>
    </row>
    <row r="12" spans="1:133">
      <c r="A12" s="12"/>
      <c r="B12" s="25">
        <v>323.10000000000002</v>
      </c>
      <c r="C12" s="20" t="s">
        <v>15</v>
      </c>
      <c r="D12" s="46">
        <v>84799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84799</v>
      </c>
      <c r="O12" s="47">
        <f t="shared" si="2"/>
        <v>48.595415472779372</v>
      </c>
      <c r="P12" s="9"/>
    </row>
    <row r="13" spans="1:133">
      <c r="A13" s="12"/>
      <c r="B13" s="25">
        <v>323.7</v>
      </c>
      <c r="C13" s="20" t="s">
        <v>16</v>
      </c>
      <c r="D13" s="46">
        <v>7299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7299</v>
      </c>
      <c r="O13" s="47">
        <f t="shared" si="2"/>
        <v>4.1828080229226359</v>
      </c>
      <c r="P13" s="9"/>
    </row>
    <row r="14" spans="1:133">
      <c r="A14" s="12"/>
      <c r="B14" s="25">
        <v>329</v>
      </c>
      <c r="C14" s="20" t="s">
        <v>17</v>
      </c>
      <c r="D14" s="46">
        <v>4556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4556</v>
      </c>
      <c r="O14" s="47">
        <f t="shared" si="2"/>
        <v>2.6108882521489973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255021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255021</v>
      </c>
      <c r="O15" s="45">
        <f t="shared" si="2"/>
        <v>146.14383954154727</v>
      </c>
      <c r="P15" s="10"/>
    </row>
    <row r="16" spans="1:133">
      <c r="A16" s="12"/>
      <c r="B16" s="25">
        <v>334.1</v>
      </c>
      <c r="C16" s="20" t="s">
        <v>56</v>
      </c>
      <c r="D16" s="46">
        <v>70321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70321</v>
      </c>
      <c r="O16" s="47">
        <f t="shared" si="2"/>
        <v>40.298567335243554</v>
      </c>
      <c r="P16" s="9"/>
    </row>
    <row r="17" spans="1:16">
      <c r="A17" s="12"/>
      <c r="B17" s="25">
        <v>334.9</v>
      </c>
      <c r="C17" s="20" t="s">
        <v>80</v>
      </c>
      <c r="D17" s="46">
        <v>22968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22968</v>
      </c>
      <c r="O17" s="47">
        <f t="shared" si="2"/>
        <v>13.162177650429799</v>
      </c>
      <c r="P17" s="9"/>
    </row>
    <row r="18" spans="1:16">
      <c r="A18" s="12"/>
      <c r="B18" s="25">
        <v>335.12</v>
      </c>
      <c r="C18" s="20" t="s">
        <v>62</v>
      </c>
      <c r="D18" s="46">
        <v>65968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65968</v>
      </c>
      <c r="O18" s="47">
        <f t="shared" si="2"/>
        <v>37.804011461318055</v>
      </c>
      <c r="P18" s="9"/>
    </row>
    <row r="19" spans="1:16">
      <c r="A19" s="12"/>
      <c r="B19" s="25">
        <v>335.14</v>
      </c>
      <c r="C19" s="20" t="s">
        <v>63</v>
      </c>
      <c r="D19" s="46">
        <v>447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447</v>
      </c>
      <c r="O19" s="47">
        <f t="shared" si="2"/>
        <v>0.25616045845272206</v>
      </c>
      <c r="P19" s="9"/>
    </row>
    <row r="20" spans="1:16">
      <c r="A20" s="12"/>
      <c r="B20" s="25">
        <v>335.18</v>
      </c>
      <c r="C20" s="20" t="s">
        <v>65</v>
      </c>
      <c r="D20" s="46">
        <v>94120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94120</v>
      </c>
      <c r="O20" s="47">
        <f t="shared" si="2"/>
        <v>53.936962750716333</v>
      </c>
      <c r="P20" s="9"/>
    </row>
    <row r="21" spans="1:16">
      <c r="A21" s="12"/>
      <c r="B21" s="25">
        <v>338</v>
      </c>
      <c r="C21" s="20" t="s">
        <v>24</v>
      </c>
      <c r="D21" s="46">
        <v>1197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1197</v>
      </c>
      <c r="O21" s="47">
        <f t="shared" si="2"/>
        <v>0.68595988538681951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12459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227990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240449</v>
      </c>
      <c r="O22" s="45">
        <f t="shared" si="2"/>
        <v>137.79312320916907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227990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227990</v>
      </c>
      <c r="O23" s="47">
        <f t="shared" si="2"/>
        <v>130.65329512893982</v>
      </c>
      <c r="P23" s="9"/>
    </row>
    <row r="24" spans="1:16">
      <c r="A24" s="12"/>
      <c r="B24" s="25">
        <v>344.1</v>
      </c>
      <c r="C24" s="20" t="s">
        <v>66</v>
      </c>
      <c r="D24" s="46">
        <v>5643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5643</v>
      </c>
      <c r="O24" s="47">
        <f t="shared" si="2"/>
        <v>3.2338108882521488</v>
      </c>
      <c r="P24" s="9"/>
    </row>
    <row r="25" spans="1:16">
      <c r="A25" s="12"/>
      <c r="B25" s="25">
        <v>347.5</v>
      </c>
      <c r="C25" s="20" t="s">
        <v>34</v>
      </c>
      <c r="D25" s="46">
        <v>6051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6051</v>
      </c>
      <c r="O25" s="47">
        <f t="shared" si="2"/>
        <v>3.467621776504298</v>
      </c>
      <c r="P25" s="9"/>
    </row>
    <row r="26" spans="1:16">
      <c r="A26" s="12"/>
      <c r="B26" s="25">
        <v>349</v>
      </c>
      <c r="C26" s="20" t="s">
        <v>1</v>
      </c>
      <c r="D26" s="46">
        <v>765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765</v>
      </c>
      <c r="O26" s="47">
        <f t="shared" si="2"/>
        <v>0.43839541547277938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84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84</v>
      </c>
      <c r="O27" s="45">
        <f t="shared" si="2"/>
        <v>4.8137535816618914E-2</v>
      </c>
      <c r="P27" s="10"/>
    </row>
    <row r="28" spans="1:16">
      <c r="A28" s="13"/>
      <c r="B28" s="39">
        <v>359</v>
      </c>
      <c r="C28" s="21" t="s">
        <v>37</v>
      </c>
      <c r="D28" s="46">
        <v>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84</v>
      </c>
      <c r="O28" s="47">
        <f t="shared" si="2"/>
        <v>4.8137535816618914E-2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SUM(D30:D33)</f>
        <v>75832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31375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107207</v>
      </c>
      <c r="O29" s="45">
        <f t="shared" si="2"/>
        <v>61.43667621776504</v>
      </c>
      <c r="P29" s="10"/>
    </row>
    <row r="30" spans="1:16">
      <c r="A30" s="12"/>
      <c r="B30" s="25">
        <v>361.1</v>
      </c>
      <c r="C30" s="20" t="s">
        <v>38</v>
      </c>
      <c r="D30" s="46">
        <v>442</v>
      </c>
      <c r="E30" s="46">
        <v>0</v>
      </c>
      <c r="F30" s="46">
        <v>0</v>
      </c>
      <c r="G30" s="46">
        <v>0</v>
      </c>
      <c r="H30" s="46">
        <v>0</v>
      </c>
      <c r="I30" s="46">
        <v>909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1351</v>
      </c>
      <c r="O30" s="47">
        <f t="shared" si="2"/>
        <v>0.77421203438395414</v>
      </c>
      <c r="P30" s="9"/>
    </row>
    <row r="31" spans="1:16">
      <c r="A31" s="12"/>
      <c r="B31" s="25">
        <v>362</v>
      </c>
      <c r="C31" s="20" t="s">
        <v>39</v>
      </c>
      <c r="D31" s="46">
        <v>54300</v>
      </c>
      <c r="E31" s="46">
        <v>0</v>
      </c>
      <c r="F31" s="46">
        <v>0</v>
      </c>
      <c r="G31" s="46">
        <v>0</v>
      </c>
      <c r="H31" s="46">
        <v>0</v>
      </c>
      <c r="I31" s="46">
        <v>30466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84766</v>
      </c>
      <c r="O31" s="47">
        <f t="shared" si="2"/>
        <v>48.576504297994269</v>
      </c>
      <c r="P31" s="9"/>
    </row>
    <row r="32" spans="1:16">
      <c r="A32" s="12"/>
      <c r="B32" s="25">
        <v>366</v>
      </c>
      <c r="C32" s="20" t="s">
        <v>75</v>
      </c>
      <c r="D32" s="46">
        <v>12803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12803</v>
      </c>
      <c r="O32" s="47">
        <f t="shared" si="2"/>
        <v>7.3369627507163324</v>
      </c>
      <c r="P32" s="9"/>
    </row>
    <row r="33" spans="1:119" ht="15.75" thickBot="1">
      <c r="A33" s="12"/>
      <c r="B33" s="25">
        <v>369.9</v>
      </c>
      <c r="C33" s="20" t="s">
        <v>40</v>
      </c>
      <c r="D33" s="46">
        <v>8287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8287</v>
      </c>
      <c r="O33" s="47">
        <f t="shared" si="2"/>
        <v>4.7489971346704873</v>
      </c>
      <c r="P33" s="9"/>
    </row>
    <row r="34" spans="1:119" ht="16.5" thickBot="1">
      <c r="A34" s="14" t="s">
        <v>35</v>
      </c>
      <c r="B34" s="23"/>
      <c r="C34" s="22"/>
      <c r="D34" s="15">
        <f>SUM(D5,D10,D15,D22,D27,D29)</f>
        <v>834927</v>
      </c>
      <c r="E34" s="15">
        <f t="shared" ref="E34:M34" si="8">SUM(E5,E10,E15,E22,E27,E29)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259365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1094292</v>
      </c>
      <c r="O34" s="38">
        <f t="shared" si="2"/>
        <v>627.10143266475643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81</v>
      </c>
      <c r="M36" s="48"/>
      <c r="N36" s="48"/>
      <c r="O36" s="43">
        <v>1745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377067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377067</v>
      </c>
      <c r="O5" s="33">
        <f t="shared" ref="O5:O34" si="2">(N5/O$36)</f>
        <v>222.58972845336481</v>
      </c>
      <c r="P5" s="6"/>
    </row>
    <row r="6" spans="1:133">
      <c r="A6" s="12"/>
      <c r="B6" s="25">
        <v>311</v>
      </c>
      <c r="C6" s="20" t="s">
        <v>3</v>
      </c>
      <c r="D6" s="46">
        <v>247490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247490</v>
      </c>
      <c r="O6" s="47">
        <f t="shared" si="2"/>
        <v>146.09799291617475</v>
      </c>
      <c r="P6" s="9"/>
    </row>
    <row r="7" spans="1:133">
      <c r="A7" s="12"/>
      <c r="B7" s="25">
        <v>312.41000000000003</v>
      </c>
      <c r="C7" s="20" t="s">
        <v>11</v>
      </c>
      <c r="D7" s="46">
        <v>52721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52721</v>
      </c>
      <c r="O7" s="47">
        <f t="shared" si="2"/>
        <v>31.122195985832349</v>
      </c>
      <c r="P7" s="9"/>
    </row>
    <row r="8" spans="1:133">
      <c r="A8" s="12"/>
      <c r="B8" s="25">
        <v>314.10000000000002</v>
      </c>
      <c r="C8" s="20" t="s">
        <v>12</v>
      </c>
      <c r="D8" s="46">
        <v>45628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45628</v>
      </c>
      <c r="O8" s="47">
        <f t="shared" si="2"/>
        <v>26.935064935064936</v>
      </c>
      <c r="P8" s="9"/>
    </row>
    <row r="9" spans="1:133">
      <c r="A9" s="12"/>
      <c r="B9" s="25">
        <v>315</v>
      </c>
      <c r="C9" s="20" t="s">
        <v>61</v>
      </c>
      <c r="D9" s="46">
        <v>31228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31228</v>
      </c>
      <c r="O9" s="47">
        <f t="shared" si="2"/>
        <v>18.4344746162928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99026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99026</v>
      </c>
      <c r="O10" s="45">
        <f t="shared" si="2"/>
        <v>58.456906729633999</v>
      </c>
      <c r="P10" s="10"/>
    </row>
    <row r="11" spans="1:133">
      <c r="A11" s="12"/>
      <c r="B11" s="25">
        <v>322</v>
      </c>
      <c r="C11" s="20" t="s">
        <v>0</v>
      </c>
      <c r="D11" s="46">
        <v>7384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7384</v>
      </c>
      <c r="O11" s="47">
        <f t="shared" si="2"/>
        <v>4.3589138134592682</v>
      </c>
      <c r="P11" s="9"/>
    </row>
    <row r="12" spans="1:133">
      <c r="A12" s="12"/>
      <c r="B12" s="25">
        <v>323.10000000000002</v>
      </c>
      <c r="C12" s="20" t="s">
        <v>15</v>
      </c>
      <c r="D12" s="46">
        <v>82288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82288</v>
      </c>
      <c r="O12" s="47">
        <f t="shared" si="2"/>
        <v>48.576151121605669</v>
      </c>
      <c r="P12" s="9"/>
    </row>
    <row r="13" spans="1:133">
      <c r="A13" s="12"/>
      <c r="B13" s="25">
        <v>323.7</v>
      </c>
      <c r="C13" s="20" t="s">
        <v>16</v>
      </c>
      <c r="D13" s="46">
        <v>6004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6004</v>
      </c>
      <c r="O13" s="47">
        <f t="shared" si="2"/>
        <v>3.5442739079102714</v>
      </c>
      <c r="P13" s="9"/>
    </row>
    <row r="14" spans="1:133">
      <c r="A14" s="12"/>
      <c r="B14" s="25">
        <v>329</v>
      </c>
      <c r="C14" s="20" t="s">
        <v>17</v>
      </c>
      <c r="D14" s="46">
        <v>3350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3350</v>
      </c>
      <c r="O14" s="47">
        <f t="shared" si="2"/>
        <v>1.9775678866587958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199774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199774</v>
      </c>
      <c r="O15" s="45">
        <f t="shared" si="2"/>
        <v>117.93034238488784</v>
      </c>
      <c r="P15" s="10"/>
    </row>
    <row r="16" spans="1:133">
      <c r="A16" s="12"/>
      <c r="B16" s="25">
        <v>334.1</v>
      </c>
      <c r="C16" s="20" t="s">
        <v>56</v>
      </c>
      <c r="D16" s="46">
        <v>45589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45589</v>
      </c>
      <c r="O16" s="47">
        <f t="shared" si="2"/>
        <v>26.912042502951593</v>
      </c>
      <c r="P16" s="9"/>
    </row>
    <row r="17" spans="1:16">
      <c r="A17" s="12"/>
      <c r="B17" s="25">
        <v>335.12</v>
      </c>
      <c r="C17" s="20" t="s">
        <v>62</v>
      </c>
      <c r="D17" s="46">
        <v>60039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60039</v>
      </c>
      <c r="O17" s="47">
        <f t="shared" si="2"/>
        <v>35.442148760330582</v>
      </c>
      <c r="P17" s="9"/>
    </row>
    <row r="18" spans="1:16">
      <c r="A18" s="12"/>
      <c r="B18" s="25">
        <v>335.14</v>
      </c>
      <c r="C18" s="20" t="s">
        <v>63</v>
      </c>
      <c r="D18" s="46">
        <v>595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595</v>
      </c>
      <c r="O18" s="47">
        <f t="shared" si="2"/>
        <v>0.3512396694214876</v>
      </c>
      <c r="P18" s="9"/>
    </row>
    <row r="19" spans="1:16">
      <c r="A19" s="12"/>
      <c r="B19" s="25">
        <v>335.15</v>
      </c>
      <c r="C19" s="20" t="s">
        <v>64</v>
      </c>
      <c r="D19" s="46">
        <v>489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489</v>
      </c>
      <c r="O19" s="47">
        <f t="shared" si="2"/>
        <v>0.28866587957497047</v>
      </c>
      <c r="P19" s="9"/>
    </row>
    <row r="20" spans="1:16">
      <c r="A20" s="12"/>
      <c r="B20" s="25">
        <v>335.18</v>
      </c>
      <c r="C20" s="20" t="s">
        <v>65</v>
      </c>
      <c r="D20" s="46">
        <v>91100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91100</v>
      </c>
      <c r="O20" s="47">
        <f t="shared" si="2"/>
        <v>53.778040141676506</v>
      </c>
      <c r="P20" s="9"/>
    </row>
    <row r="21" spans="1:16">
      <c r="A21" s="12"/>
      <c r="B21" s="25">
        <v>338</v>
      </c>
      <c r="C21" s="20" t="s">
        <v>24</v>
      </c>
      <c r="D21" s="46">
        <v>1962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1962</v>
      </c>
      <c r="O21" s="47">
        <f t="shared" si="2"/>
        <v>1.1582054309327037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11422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219009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230431</v>
      </c>
      <c r="O22" s="45">
        <f t="shared" si="2"/>
        <v>136.02774498229044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219009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219009</v>
      </c>
      <c r="O23" s="47">
        <f t="shared" si="2"/>
        <v>129.28512396694214</v>
      </c>
      <c r="P23" s="9"/>
    </row>
    <row r="24" spans="1:16">
      <c r="A24" s="12"/>
      <c r="B24" s="25">
        <v>344.1</v>
      </c>
      <c r="C24" s="20" t="s">
        <v>66</v>
      </c>
      <c r="D24" s="46">
        <v>5069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5069</v>
      </c>
      <c r="O24" s="47">
        <f t="shared" si="2"/>
        <v>2.9923258559622194</v>
      </c>
      <c r="P24" s="9"/>
    </row>
    <row r="25" spans="1:16">
      <c r="A25" s="12"/>
      <c r="B25" s="25">
        <v>347.5</v>
      </c>
      <c r="C25" s="20" t="s">
        <v>34</v>
      </c>
      <c r="D25" s="46">
        <v>5400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5400</v>
      </c>
      <c r="O25" s="47">
        <f t="shared" si="2"/>
        <v>3.1877213695395512</v>
      </c>
      <c r="P25" s="9"/>
    </row>
    <row r="26" spans="1:16">
      <c r="A26" s="12"/>
      <c r="B26" s="25">
        <v>349</v>
      </c>
      <c r="C26" s="20" t="s">
        <v>1</v>
      </c>
      <c r="D26" s="46">
        <v>953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953</v>
      </c>
      <c r="O26" s="47">
        <f t="shared" si="2"/>
        <v>0.56257378984651707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86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86</v>
      </c>
      <c r="O27" s="45">
        <f t="shared" si="2"/>
        <v>5.0767414403778043E-2</v>
      </c>
      <c r="P27" s="10"/>
    </row>
    <row r="28" spans="1:16">
      <c r="A28" s="13"/>
      <c r="B28" s="39">
        <v>359</v>
      </c>
      <c r="C28" s="21" t="s">
        <v>37</v>
      </c>
      <c r="D28" s="46">
        <v>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86</v>
      </c>
      <c r="O28" s="47">
        <f t="shared" si="2"/>
        <v>5.0767414403778043E-2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SUM(D30:D33)</f>
        <v>79123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30290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109413</v>
      </c>
      <c r="O29" s="45">
        <f t="shared" si="2"/>
        <v>64.588547815820547</v>
      </c>
      <c r="P29" s="10"/>
    </row>
    <row r="30" spans="1:16">
      <c r="A30" s="12"/>
      <c r="B30" s="25">
        <v>361.1</v>
      </c>
      <c r="C30" s="20" t="s">
        <v>38</v>
      </c>
      <c r="D30" s="46">
        <v>444</v>
      </c>
      <c r="E30" s="46">
        <v>0</v>
      </c>
      <c r="F30" s="46">
        <v>0</v>
      </c>
      <c r="G30" s="46">
        <v>0</v>
      </c>
      <c r="H30" s="46">
        <v>0</v>
      </c>
      <c r="I30" s="46">
        <v>712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1156</v>
      </c>
      <c r="O30" s="47">
        <f t="shared" si="2"/>
        <v>0.68240850059031877</v>
      </c>
      <c r="P30" s="9"/>
    </row>
    <row r="31" spans="1:16">
      <c r="A31" s="12"/>
      <c r="B31" s="25">
        <v>362</v>
      </c>
      <c r="C31" s="20" t="s">
        <v>39</v>
      </c>
      <c r="D31" s="46">
        <v>54600</v>
      </c>
      <c r="E31" s="46">
        <v>0</v>
      </c>
      <c r="F31" s="46">
        <v>0</v>
      </c>
      <c r="G31" s="46">
        <v>0</v>
      </c>
      <c r="H31" s="46">
        <v>0</v>
      </c>
      <c r="I31" s="46">
        <v>29578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84178</v>
      </c>
      <c r="O31" s="47">
        <f t="shared" si="2"/>
        <v>49.691853600944512</v>
      </c>
      <c r="P31" s="9"/>
    </row>
    <row r="32" spans="1:16">
      <c r="A32" s="12"/>
      <c r="B32" s="25">
        <v>366</v>
      </c>
      <c r="C32" s="20" t="s">
        <v>75</v>
      </c>
      <c r="D32" s="46">
        <v>18633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18633</v>
      </c>
      <c r="O32" s="47">
        <f t="shared" si="2"/>
        <v>10.999409681227863</v>
      </c>
      <c r="P32" s="9"/>
    </row>
    <row r="33" spans="1:119" ht="15.75" thickBot="1">
      <c r="A33" s="12"/>
      <c r="B33" s="25">
        <v>369.9</v>
      </c>
      <c r="C33" s="20" t="s">
        <v>40</v>
      </c>
      <c r="D33" s="46">
        <v>5446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5446</v>
      </c>
      <c r="O33" s="47">
        <f t="shared" si="2"/>
        <v>3.2148760330578514</v>
      </c>
      <c r="P33" s="9"/>
    </row>
    <row r="34" spans="1:119" ht="16.5" thickBot="1">
      <c r="A34" s="14" t="s">
        <v>35</v>
      </c>
      <c r="B34" s="23"/>
      <c r="C34" s="22"/>
      <c r="D34" s="15">
        <f>SUM(D5,D10,D15,D22,D27,D29)</f>
        <v>766498</v>
      </c>
      <c r="E34" s="15">
        <f t="shared" ref="E34:M34" si="8">SUM(E5,E10,E15,E22,E27,E29)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249299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1015797</v>
      </c>
      <c r="O34" s="38">
        <f t="shared" si="2"/>
        <v>599.64403778040139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78</v>
      </c>
      <c r="M36" s="48"/>
      <c r="N36" s="48"/>
      <c r="O36" s="43">
        <v>1694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379220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379220</v>
      </c>
      <c r="O5" s="33">
        <f t="shared" ref="O5:O33" si="2">(N5/O$35)</f>
        <v>224.25783560023655</v>
      </c>
      <c r="P5" s="6"/>
    </row>
    <row r="6" spans="1:133">
      <c r="A6" s="12"/>
      <c r="B6" s="25">
        <v>311</v>
      </c>
      <c r="C6" s="20" t="s">
        <v>3</v>
      </c>
      <c r="D6" s="46">
        <v>251356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251356</v>
      </c>
      <c r="O6" s="47">
        <f t="shared" si="2"/>
        <v>148.64340626848019</v>
      </c>
      <c r="P6" s="9"/>
    </row>
    <row r="7" spans="1:133">
      <c r="A7" s="12"/>
      <c r="B7" s="25">
        <v>312.41000000000003</v>
      </c>
      <c r="C7" s="20" t="s">
        <v>11</v>
      </c>
      <c r="D7" s="46">
        <v>48712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48712</v>
      </c>
      <c r="O7" s="47">
        <f t="shared" si="2"/>
        <v>28.80662329982259</v>
      </c>
      <c r="P7" s="9"/>
    </row>
    <row r="8" spans="1:133">
      <c r="A8" s="12"/>
      <c r="B8" s="25">
        <v>314.10000000000002</v>
      </c>
      <c r="C8" s="20" t="s">
        <v>12</v>
      </c>
      <c r="D8" s="46">
        <v>41890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41890</v>
      </c>
      <c r="O8" s="47">
        <f t="shared" si="2"/>
        <v>24.772324068598461</v>
      </c>
      <c r="P8" s="9"/>
    </row>
    <row r="9" spans="1:133">
      <c r="A9" s="12"/>
      <c r="B9" s="25">
        <v>315</v>
      </c>
      <c r="C9" s="20" t="s">
        <v>61</v>
      </c>
      <c r="D9" s="46">
        <v>37262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37262</v>
      </c>
      <c r="O9" s="47">
        <f t="shared" si="2"/>
        <v>22.035481963335304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113429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113429</v>
      </c>
      <c r="O10" s="45">
        <f t="shared" si="2"/>
        <v>67.078060319337666</v>
      </c>
      <c r="P10" s="10"/>
    </row>
    <row r="11" spans="1:133">
      <c r="A11" s="12"/>
      <c r="B11" s="25">
        <v>322</v>
      </c>
      <c r="C11" s="20" t="s">
        <v>0</v>
      </c>
      <c r="D11" s="46">
        <v>9874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9874</v>
      </c>
      <c r="O11" s="47">
        <f t="shared" si="2"/>
        <v>5.839148432879953</v>
      </c>
      <c r="P11" s="9"/>
    </row>
    <row r="12" spans="1:133">
      <c r="A12" s="12"/>
      <c r="B12" s="25">
        <v>323.10000000000002</v>
      </c>
      <c r="C12" s="20" t="s">
        <v>15</v>
      </c>
      <c r="D12" s="46">
        <v>91361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91361</v>
      </c>
      <c r="O12" s="47">
        <f t="shared" si="2"/>
        <v>54.027794204612654</v>
      </c>
      <c r="P12" s="9"/>
    </row>
    <row r="13" spans="1:133">
      <c r="A13" s="12"/>
      <c r="B13" s="25">
        <v>323.7</v>
      </c>
      <c r="C13" s="20" t="s">
        <v>16</v>
      </c>
      <c r="D13" s="46">
        <v>6793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6793</v>
      </c>
      <c r="O13" s="47">
        <f t="shared" si="2"/>
        <v>4.0171496156120643</v>
      </c>
      <c r="P13" s="9"/>
    </row>
    <row r="14" spans="1:133">
      <c r="A14" s="12"/>
      <c r="B14" s="25">
        <v>329</v>
      </c>
      <c r="C14" s="20" t="s">
        <v>17</v>
      </c>
      <c r="D14" s="46">
        <v>5401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5401</v>
      </c>
      <c r="O14" s="47">
        <f t="shared" si="2"/>
        <v>3.1939680662329981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146362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146362</v>
      </c>
      <c r="O15" s="45">
        <f t="shared" si="2"/>
        <v>86.553518628030744</v>
      </c>
      <c r="P15" s="10"/>
    </row>
    <row r="16" spans="1:133">
      <c r="A16" s="12"/>
      <c r="B16" s="25">
        <v>335.12</v>
      </c>
      <c r="C16" s="20" t="s">
        <v>62</v>
      </c>
      <c r="D16" s="46">
        <v>57457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57457</v>
      </c>
      <c r="O16" s="47">
        <f t="shared" si="2"/>
        <v>33.978119455943229</v>
      </c>
      <c r="P16" s="9"/>
    </row>
    <row r="17" spans="1:16">
      <c r="A17" s="12"/>
      <c r="B17" s="25">
        <v>335.14</v>
      </c>
      <c r="C17" s="20" t="s">
        <v>63</v>
      </c>
      <c r="D17" s="46">
        <v>424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424</v>
      </c>
      <c r="O17" s="47">
        <f t="shared" si="2"/>
        <v>0.25073920756948553</v>
      </c>
      <c r="P17" s="9"/>
    </row>
    <row r="18" spans="1:16">
      <c r="A18" s="12"/>
      <c r="B18" s="25">
        <v>335.15</v>
      </c>
      <c r="C18" s="20" t="s">
        <v>64</v>
      </c>
      <c r="D18" s="46">
        <v>475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475</v>
      </c>
      <c r="O18" s="47">
        <f t="shared" si="2"/>
        <v>0.2808988764044944</v>
      </c>
      <c r="P18" s="9"/>
    </row>
    <row r="19" spans="1:16">
      <c r="A19" s="12"/>
      <c r="B19" s="25">
        <v>335.18</v>
      </c>
      <c r="C19" s="20" t="s">
        <v>65</v>
      </c>
      <c r="D19" s="46">
        <v>86920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86920</v>
      </c>
      <c r="O19" s="47">
        <f t="shared" si="2"/>
        <v>51.401537551744532</v>
      </c>
      <c r="P19" s="9"/>
    </row>
    <row r="20" spans="1:16">
      <c r="A20" s="12"/>
      <c r="B20" s="25">
        <v>338</v>
      </c>
      <c r="C20" s="20" t="s">
        <v>24</v>
      </c>
      <c r="D20" s="46">
        <v>1086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1086</v>
      </c>
      <c r="O20" s="47">
        <f t="shared" si="2"/>
        <v>0.64222353636901242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SUM(D22:D25)</f>
        <v>12975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221154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234129</v>
      </c>
      <c r="O21" s="45">
        <f t="shared" si="2"/>
        <v>138.45594322885867</v>
      </c>
      <c r="P21" s="10"/>
    </row>
    <row r="22" spans="1:16">
      <c r="A22" s="12"/>
      <c r="B22" s="25">
        <v>343.3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221154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221154</v>
      </c>
      <c r="O22" s="47">
        <f t="shared" si="2"/>
        <v>130.78296865759904</v>
      </c>
      <c r="P22" s="9"/>
    </row>
    <row r="23" spans="1:16">
      <c r="A23" s="12"/>
      <c r="B23" s="25">
        <v>344.1</v>
      </c>
      <c r="C23" s="20" t="s">
        <v>66</v>
      </c>
      <c r="D23" s="46">
        <v>4685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4685</v>
      </c>
      <c r="O23" s="47">
        <f t="shared" si="2"/>
        <v>2.7705499704316972</v>
      </c>
      <c r="P23" s="9"/>
    </row>
    <row r="24" spans="1:16">
      <c r="A24" s="12"/>
      <c r="B24" s="25">
        <v>347.5</v>
      </c>
      <c r="C24" s="20" t="s">
        <v>34</v>
      </c>
      <c r="D24" s="46">
        <v>7414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7414</v>
      </c>
      <c r="O24" s="47">
        <f t="shared" si="2"/>
        <v>4.384387936132466</v>
      </c>
      <c r="P24" s="9"/>
    </row>
    <row r="25" spans="1:16">
      <c r="A25" s="12"/>
      <c r="B25" s="25">
        <v>349</v>
      </c>
      <c r="C25" s="20" t="s">
        <v>1</v>
      </c>
      <c r="D25" s="46">
        <v>876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876</v>
      </c>
      <c r="O25" s="47">
        <f t="shared" si="2"/>
        <v>0.51803666469544651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243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243</v>
      </c>
      <c r="O26" s="45">
        <f t="shared" si="2"/>
        <v>0.14370195150798346</v>
      </c>
      <c r="P26" s="10"/>
    </row>
    <row r="27" spans="1:16">
      <c r="A27" s="13"/>
      <c r="B27" s="39">
        <v>359</v>
      </c>
      <c r="C27" s="21" t="s">
        <v>37</v>
      </c>
      <c r="D27" s="46">
        <v>243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243</v>
      </c>
      <c r="O27" s="47">
        <f t="shared" si="2"/>
        <v>0.14370195150798346</v>
      </c>
      <c r="P27" s="9"/>
    </row>
    <row r="28" spans="1:16" ht="15.75">
      <c r="A28" s="29" t="s">
        <v>4</v>
      </c>
      <c r="B28" s="30"/>
      <c r="C28" s="31"/>
      <c r="D28" s="32">
        <f t="shared" ref="D28:M28" si="7">SUM(D29:D32)</f>
        <v>60937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28781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89718</v>
      </c>
      <c r="O28" s="45">
        <f t="shared" si="2"/>
        <v>53.056179775280896</v>
      </c>
      <c r="P28" s="10"/>
    </row>
    <row r="29" spans="1:16">
      <c r="A29" s="12"/>
      <c r="B29" s="25">
        <v>361.1</v>
      </c>
      <c r="C29" s="20" t="s">
        <v>38</v>
      </c>
      <c r="D29" s="46">
        <v>27</v>
      </c>
      <c r="E29" s="46">
        <v>0</v>
      </c>
      <c r="F29" s="46">
        <v>0</v>
      </c>
      <c r="G29" s="46">
        <v>0</v>
      </c>
      <c r="H29" s="46">
        <v>0</v>
      </c>
      <c r="I29" s="46">
        <v>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91</v>
      </c>
      <c r="O29" s="47">
        <f t="shared" si="2"/>
        <v>5.3814311058545242E-2</v>
      </c>
      <c r="P29" s="9"/>
    </row>
    <row r="30" spans="1:16">
      <c r="A30" s="12"/>
      <c r="B30" s="25">
        <v>362</v>
      </c>
      <c r="C30" s="20" t="s">
        <v>39</v>
      </c>
      <c r="D30" s="46">
        <v>50000</v>
      </c>
      <c r="E30" s="46">
        <v>0</v>
      </c>
      <c r="F30" s="46">
        <v>0</v>
      </c>
      <c r="G30" s="46">
        <v>0</v>
      </c>
      <c r="H30" s="46">
        <v>0</v>
      </c>
      <c r="I30" s="46">
        <v>28717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78717</v>
      </c>
      <c r="O30" s="47">
        <f t="shared" si="2"/>
        <v>46.550561797752806</v>
      </c>
      <c r="P30" s="9"/>
    </row>
    <row r="31" spans="1:16">
      <c r="A31" s="12"/>
      <c r="B31" s="25">
        <v>366</v>
      </c>
      <c r="C31" s="20" t="s">
        <v>75</v>
      </c>
      <c r="D31" s="46">
        <v>6355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6355</v>
      </c>
      <c r="O31" s="47">
        <f t="shared" si="2"/>
        <v>3.7581312832643405</v>
      </c>
      <c r="P31" s="9"/>
    </row>
    <row r="32" spans="1:16" ht="15.75" thickBot="1">
      <c r="A32" s="12"/>
      <c r="B32" s="25">
        <v>369.9</v>
      </c>
      <c r="C32" s="20" t="s">
        <v>40</v>
      </c>
      <c r="D32" s="46">
        <v>4555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4555</v>
      </c>
      <c r="O32" s="47">
        <f t="shared" si="2"/>
        <v>2.6936723832052039</v>
      </c>
      <c r="P32" s="9"/>
    </row>
    <row r="33" spans="1:119" ht="16.5" thickBot="1">
      <c r="A33" s="14" t="s">
        <v>35</v>
      </c>
      <c r="B33" s="23"/>
      <c r="C33" s="22"/>
      <c r="D33" s="15">
        <f>SUM(D5,D10,D15,D21,D26,D28)</f>
        <v>713166</v>
      </c>
      <c r="E33" s="15">
        <f t="shared" ref="E33:M33" si="8">SUM(E5,E10,E15,E21,E26,E28)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249935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963101</v>
      </c>
      <c r="O33" s="38">
        <f t="shared" si="2"/>
        <v>569.54523950325256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76</v>
      </c>
      <c r="M35" s="48"/>
      <c r="N35" s="48"/>
      <c r="O35" s="43">
        <v>1691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371203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371203</v>
      </c>
      <c r="O5" s="33">
        <f t="shared" ref="O5:O33" si="2">(N5/O$35)</f>
        <v>219.906990521327</v>
      </c>
      <c r="P5" s="6"/>
    </row>
    <row r="6" spans="1:133">
      <c r="A6" s="12"/>
      <c r="B6" s="25">
        <v>311</v>
      </c>
      <c r="C6" s="20" t="s">
        <v>3</v>
      </c>
      <c r="D6" s="46">
        <v>241158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241158</v>
      </c>
      <c r="O6" s="47">
        <f t="shared" si="2"/>
        <v>142.86611374407582</v>
      </c>
      <c r="P6" s="9"/>
    </row>
    <row r="7" spans="1:133">
      <c r="A7" s="12"/>
      <c r="B7" s="25">
        <v>312.41000000000003</v>
      </c>
      <c r="C7" s="20" t="s">
        <v>11</v>
      </c>
      <c r="D7" s="46">
        <v>46382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46382</v>
      </c>
      <c r="O7" s="47">
        <f t="shared" si="2"/>
        <v>27.477488151658768</v>
      </c>
      <c r="P7" s="9"/>
    </row>
    <row r="8" spans="1:133">
      <c r="A8" s="12"/>
      <c r="B8" s="25">
        <v>314.10000000000002</v>
      </c>
      <c r="C8" s="20" t="s">
        <v>12</v>
      </c>
      <c r="D8" s="46">
        <v>42086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42086</v>
      </c>
      <c r="O8" s="47">
        <f t="shared" si="2"/>
        <v>24.932464454976305</v>
      </c>
      <c r="P8" s="9"/>
    </row>
    <row r="9" spans="1:133">
      <c r="A9" s="12"/>
      <c r="B9" s="25">
        <v>315</v>
      </c>
      <c r="C9" s="20" t="s">
        <v>61</v>
      </c>
      <c r="D9" s="46">
        <v>41577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41577</v>
      </c>
      <c r="O9" s="47">
        <f t="shared" si="2"/>
        <v>24.630924170616115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103614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103614</v>
      </c>
      <c r="O10" s="45">
        <f t="shared" si="2"/>
        <v>61.382701421800945</v>
      </c>
      <c r="P10" s="10"/>
    </row>
    <row r="11" spans="1:133">
      <c r="A11" s="12"/>
      <c r="B11" s="25">
        <v>322</v>
      </c>
      <c r="C11" s="20" t="s">
        <v>0</v>
      </c>
      <c r="D11" s="46">
        <v>4167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4167</v>
      </c>
      <c r="O11" s="47">
        <f t="shared" si="2"/>
        <v>2.4686018957345972</v>
      </c>
      <c r="P11" s="9"/>
    </row>
    <row r="12" spans="1:133">
      <c r="A12" s="12"/>
      <c r="B12" s="25">
        <v>323.10000000000002</v>
      </c>
      <c r="C12" s="20" t="s">
        <v>15</v>
      </c>
      <c r="D12" s="46">
        <v>90381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90381</v>
      </c>
      <c r="O12" s="47">
        <f t="shared" si="2"/>
        <v>53.54324644549763</v>
      </c>
      <c r="P12" s="9"/>
    </row>
    <row r="13" spans="1:133">
      <c r="A13" s="12"/>
      <c r="B13" s="25">
        <v>323.7</v>
      </c>
      <c r="C13" s="20" t="s">
        <v>16</v>
      </c>
      <c r="D13" s="46">
        <v>6316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6316</v>
      </c>
      <c r="O13" s="47">
        <f t="shared" si="2"/>
        <v>3.7417061611374409</v>
      </c>
      <c r="P13" s="9"/>
    </row>
    <row r="14" spans="1:133">
      <c r="A14" s="12"/>
      <c r="B14" s="25">
        <v>329</v>
      </c>
      <c r="C14" s="20" t="s">
        <v>17</v>
      </c>
      <c r="D14" s="46">
        <v>2750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2750</v>
      </c>
      <c r="O14" s="47">
        <f t="shared" si="2"/>
        <v>1.6291469194312795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193734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193734</v>
      </c>
      <c r="O15" s="45">
        <f t="shared" si="2"/>
        <v>114.77132701421802</v>
      </c>
      <c r="P15" s="10"/>
    </row>
    <row r="16" spans="1:133">
      <c r="A16" s="12"/>
      <c r="B16" s="25">
        <v>334.1</v>
      </c>
      <c r="C16" s="20" t="s">
        <v>56</v>
      </c>
      <c r="D16" s="46">
        <v>56308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56308</v>
      </c>
      <c r="O16" s="47">
        <f t="shared" si="2"/>
        <v>33.357819905213269</v>
      </c>
      <c r="P16" s="9"/>
    </row>
    <row r="17" spans="1:16">
      <c r="A17" s="12"/>
      <c r="B17" s="25">
        <v>335.12</v>
      </c>
      <c r="C17" s="20" t="s">
        <v>62</v>
      </c>
      <c r="D17" s="46">
        <v>52761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52761</v>
      </c>
      <c r="O17" s="47">
        <f t="shared" si="2"/>
        <v>31.256516587677726</v>
      </c>
      <c r="P17" s="9"/>
    </row>
    <row r="18" spans="1:16">
      <c r="A18" s="12"/>
      <c r="B18" s="25">
        <v>335.14</v>
      </c>
      <c r="C18" s="20" t="s">
        <v>63</v>
      </c>
      <c r="D18" s="46">
        <v>306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306</v>
      </c>
      <c r="O18" s="47">
        <f t="shared" si="2"/>
        <v>0.18127962085308058</v>
      </c>
      <c r="P18" s="9"/>
    </row>
    <row r="19" spans="1:16">
      <c r="A19" s="12"/>
      <c r="B19" s="25">
        <v>335.15</v>
      </c>
      <c r="C19" s="20" t="s">
        <v>64</v>
      </c>
      <c r="D19" s="46">
        <v>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500</v>
      </c>
      <c r="O19" s="47">
        <f t="shared" si="2"/>
        <v>0.29620853080568721</v>
      </c>
      <c r="P19" s="9"/>
    </row>
    <row r="20" spans="1:16">
      <c r="A20" s="12"/>
      <c r="B20" s="25">
        <v>335.18</v>
      </c>
      <c r="C20" s="20" t="s">
        <v>65</v>
      </c>
      <c r="D20" s="46">
        <v>81687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81687</v>
      </c>
      <c r="O20" s="47">
        <f t="shared" si="2"/>
        <v>48.392772511848342</v>
      </c>
      <c r="P20" s="9"/>
    </row>
    <row r="21" spans="1:16">
      <c r="A21" s="12"/>
      <c r="B21" s="25">
        <v>338</v>
      </c>
      <c r="C21" s="20" t="s">
        <v>24</v>
      </c>
      <c r="D21" s="46">
        <v>2172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2172</v>
      </c>
      <c r="O21" s="47">
        <f t="shared" si="2"/>
        <v>1.2867298578199051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9290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232605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241895</v>
      </c>
      <c r="O22" s="45">
        <f t="shared" si="2"/>
        <v>143.30272511848341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232605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232605</v>
      </c>
      <c r="O23" s="47">
        <f t="shared" si="2"/>
        <v>137.79917061611374</v>
      </c>
      <c r="P23" s="9"/>
    </row>
    <row r="24" spans="1:16">
      <c r="A24" s="12"/>
      <c r="B24" s="25">
        <v>344.1</v>
      </c>
      <c r="C24" s="20" t="s">
        <v>66</v>
      </c>
      <c r="D24" s="46">
        <v>4057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4057</v>
      </c>
      <c r="O24" s="47">
        <f t="shared" si="2"/>
        <v>2.403436018957346</v>
      </c>
      <c r="P24" s="9"/>
    </row>
    <row r="25" spans="1:16">
      <c r="A25" s="12"/>
      <c r="B25" s="25">
        <v>347.5</v>
      </c>
      <c r="C25" s="20" t="s">
        <v>34</v>
      </c>
      <c r="D25" s="46">
        <v>4635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4635</v>
      </c>
      <c r="O25" s="47">
        <f t="shared" si="2"/>
        <v>2.7458530805687205</v>
      </c>
      <c r="P25" s="9"/>
    </row>
    <row r="26" spans="1:16">
      <c r="A26" s="12"/>
      <c r="B26" s="25">
        <v>349</v>
      </c>
      <c r="C26" s="20" t="s">
        <v>1</v>
      </c>
      <c r="D26" s="46">
        <v>598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598</v>
      </c>
      <c r="O26" s="47">
        <f t="shared" si="2"/>
        <v>0.35426540284360192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566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566</v>
      </c>
      <c r="O27" s="45">
        <f t="shared" si="2"/>
        <v>0.33530805687203791</v>
      </c>
      <c r="P27" s="10"/>
    </row>
    <row r="28" spans="1:16">
      <c r="A28" s="13"/>
      <c r="B28" s="39">
        <v>359</v>
      </c>
      <c r="C28" s="21" t="s">
        <v>37</v>
      </c>
      <c r="D28" s="46">
        <v>566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566</v>
      </c>
      <c r="O28" s="47">
        <f t="shared" si="2"/>
        <v>0.33530805687203791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SUM(D30:D32)</f>
        <v>54629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28082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82711</v>
      </c>
      <c r="O29" s="45">
        <f t="shared" si="2"/>
        <v>48.999407582938389</v>
      </c>
      <c r="P29" s="10"/>
    </row>
    <row r="30" spans="1:16">
      <c r="A30" s="12"/>
      <c r="B30" s="25">
        <v>361.1</v>
      </c>
      <c r="C30" s="20" t="s">
        <v>38</v>
      </c>
      <c r="D30" s="46">
        <v>174</v>
      </c>
      <c r="E30" s="46">
        <v>0</v>
      </c>
      <c r="F30" s="46">
        <v>0</v>
      </c>
      <c r="G30" s="46">
        <v>0</v>
      </c>
      <c r="H30" s="46">
        <v>0</v>
      </c>
      <c r="I30" s="46">
        <v>201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375</v>
      </c>
      <c r="O30" s="47">
        <f t="shared" si="2"/>
        <v>0.22215639810426541</v>
      </c>
      <c r="P30" s="9"/>
    </row>
    <row r="31" spans="1:16">
      <c r="A31" s="12"/>
      <c r="B31" s="25">
        <v>362</v>
      </c>
      <c r="C31" s="20" t="s">
        <v>39</v>
      </c>
      <c r="D31" s="46">
        <v>48800</v>
      </c>
      <c r="E31" s="46">
        <v>0</v>
      </c>
      <c r="F31" s="46">
        <v>0</v>
      </c>
      <c r="G31" s="46">
        <v>0</v>
      </c>
      <c r="H31" s="46">
        <v>0</v>
      </c>
      <c r="I31" s="46">
        <v>27881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76681</v>
      </c>
      <c r="O31" s="47">
        <f t="shared" si="2"/>
        <v>45.427132701421804</v>
      </c>
      <c r="P31" s="9"/>
    </row>
    <row r="32" spans="1:16" ht="15.75" thickBot="1">
      <c r="A32" s="12"/>
      <c r="B32" s="25">
        <v>369.9</v>
      </c>
      <c r="C32" s="20" t="s">
        <v>40</v>
      </c>
      <c r="D32" s="46">
        <v>5655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5655</v>
      </c>
      <c r="O32" s="47">
        <f t="shared" si="2"/>
        <v>3.3501184834123223</v>
      </c>
      <c r="P32" s="9"/>
    </row>
    <row r="33" spans="1:119" ht="16.5" thickBot="1">
      <c r="A33" s="14" t="s">
        <v>35</v>
      </c>
      <c r="B33" s="23"/>
      <c r="C33" s="22"/>
      <c r="D33" s="15">
        <f>SUM(D5,D10,D15,D22,D27,D29)</f>
        <v>733036</v>
      </c>
      <c r="E33" s="15">
        <f t="shared" ref="E33:M33" si="8">SUM(E5,E10,E15,E22,E27,E29)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260687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993723</v>
      </c>
      <c r="O33" s="38">
        <f t="shared" si="2"/>
        <v>588.69845971563984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73</v>
      </c>
      <c r="M35" s="48"/>
      <c r="N35" s="48"/>
      <c r="O35" s="43">
        <v>1688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376874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376874</v>
      </c>
      <c r="O5" s="33">
        <f t="shared" ref="O5:O33" si="2">(N5/O$35)</f>
        <v>223.26658767772511</v>
      </c>
      <c r="P5" s="6"/>
    </row>
    <row r="6" spans="1:133">
      <c r="A6" s="12"/>
      <c r="B6" s="25">
        <v>311</v>
      </c>
      <c r="C6" s="20" t="s">
        <v>3</v>
      </c>
      <c r="D6" s="46">
        <v>242470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242470</v>
      </c>
      <c r="O6" s="47">
        <f t="shared" si="2"/>
        <v>143.64336492890996</v>
      </c>
      <c r="P6" s="9"/>
    </row>
    <row r="7" spans="1:133">
      <c r="A7" s="12"/>
      <c r="B7" s="25">
        <v>312.41000000000003</v>
      </c>
      <c r="C7" s="20" t="s">
        <v>11</v>
      </c>
      <c r="D7" s="46">
        <v>46134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46134</v>
      </c>
      <c r="O7" s="47">
        <f t="shared" si="2"/>
        <v>27.330568720379148</v>
      </c>
      <c r="P7" s="9"/>
    </row>
    <row r="8" spans="1:133">
      <c r="A8" s="12"/>
      <c r="B8" s="25">
        <v>314.10000000000002</v>
      </c>
      <c r="C8" s="20" t="s">
        <v>12</v>
      </c>
      <c r="D8" s="46">
        <v>40299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40299</v>
      </c>
      <c r="O8" s="47">
        <f t="shared" si="2"/>
        <v>23.873815165876778</v>
      </c>
      <c r="P8" s="9"/>
    </row>
    <row r="9" spans="1:133">
      <c r="A9" s="12"/>
      <c r="B9" s="25">
        <v>315</v>
      </c>
      <c r="C9" s="20" t="s">
        <v>61</v>
      </c>
      <c r="D9" s="46">
        <v>47971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47971</v>
      </c>
      <c r="O9" s="47">
        <f t="shared" si="2"/>
        <v>28.418838862559241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100533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100533</v>
      </c>
      <c r="O10" s="45">
        <f t="shared" si="2"/>
        <v>59.557464454976305</v>
      </c>
      <c r="P10" s="10"/>
    </row>
    <row r="11" spans="1:133">
      <c r="A11" s="12"/>
      <c r="B11" s="25">
        <v>322</v>
      </c>
      <c r="C11" s="20" t="s">
        <v>0</v>
      </c>
      <c r="D11" s="46">
        <v>6748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6748</v>
      </c>
      <c r="O11" s="47">
        <f t="shared" si="2"/>
        <v>3.9976303317535544</v>
      </c>
      <c r="P11" s="9"/>
    </row>
    <row r="12" spans="1:133">
      <c r="A12" s="12"/>
      <c r="B12" s="25">
        <v>323.10000000000002</v>
      </c>
      <c r="C12" s="20" t="s">
        <v>15</v>
      </c>
      <c r="D12" s="46">
        <v>84514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84514</v>
      </c>
      <c r="O12" s="47">
        <f t="shared" si="2"/>
        <v>50.067535545023695</v>
      </c>
      <c r="P12" s="9"/>
    </row>
    <row r="13" spans="1:133">
      <c r="A13" s="12"/>
      <c r="B13" s="25">
        <v>323.7</v>
      </c>
      <c r="C13" s="20" t="s">
        <v>16</v>
      </c>
      <c r="D13" s="46">
        <v>6596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6596</v>
      </c>
      <c r="O13" s="47">
        <f t="shared" si="2"/>
        <v>3.9075829383886256</v>
      </c>
      <c r="P13" s="9"/>
    </row>
    <row r="14" spans="1:133">
      <c r="A14" s="12"/>
      <c r="B14" s="25">
        <v>329</v>
      </c>
      <c r="C14" s="20" t="s">
        <v>17</v>
      </c>
      <c r="D14" s="46">
        <v>2675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2675</v>
      </c>
      <c r="O14" s="47">
        <f t="shared" si="2"/>
        <v>1.5847156398104265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191327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191327</v>
      </c>
      <c r="O15" s="45">
        <f t="shared" si="2"/>
        <v>113.34537914691943</v>
      </c>
      <c r="P15" s="10"/>
    </row>
    <row r="16" spans="1:133">
      <c r="A16" s="12"/>
      <c r="B16" s="25">
        <v>334.1</v>
      </c>
      <c r="C16" s="20" t="s">
        <v>56</v>
      </c>
      <c r="D16" s="46">
        <v>60600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60600</v>
      </c>
      <c r="O16" s="47">
        <f t="shared" si="2"/>
        <v>35.900473933649288</v>
      </c>
      <c r="P16" s="9"/>
    </row>
    <row r="17" spans="1:16">
      <c r="A17" s="12"/>
      <c r="B17" s="25">
        <v>335.12</v>
      </c>
      <c r="C17" s="20" t="s">
        <v>62</v>
      </c>
      <c r="D17" s="46">
        <v>49487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49487</v>
      </c>
      <c r="O17" s="47">
        <f t="shared" si="2"/>
        <v>29.316943127962084</v>
      </c>
      <c r="P17" s="9"/>
    </row>
    <row r="18" spans="1:16">
      <c r="A18" s="12"/>
      <c r="B18" s="25">
        <v>335.14</v>
      </c>
      <c r="C18" s="20" t="s">
        <v>63</v>
      </c>
      <c r="D18" s="46">
        <v>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67</v>
      </c>
      <c r="O18" s="47">
        <f t="shared" si="2"/>
        <v>3.9691943127962086E-2</v>
      </c>
      <c r="P18" s="9"/>
    </row>
    <row r="19" spans="1:16">
      <c r="A19" s="12"/>
      <c r="B19" s="25">
        <v>335.15</v>
      </c>
      <c r="C19" s="20" t="s">
        <v>64</v>
      </c>
      <c r="D19" s="46">
        <v>413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413</v>
      </c>
      <c r="O19" s="47">
        <f t="shared" si="2"/>
        <v>0.24466824644549762</v>
      </c>
      <c r="P19" s="9"/>
    </row>
    <row r="20" spans="1:16">
      <c r="A20" s="12"/>
      <c r="B20" s="25">
        <v>335.18</v>
      </c>
      <c r="C20" s="20" t="s">
        <v>65</v>
      </c>
      <c r="D20" s="46">
        <v>79065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79065</v>
      </c>
      <c r="O20" s="47">
        <f t="shared" si="2"/>
        <v>46.839454976303315</v>
      </c>
      <c r="P20" s="9"/>
    </row>
    <row r="21" spans="1:16">
      <c r="A21" s="12"/>
      <c r="B21" s="25">
        <v>338</v>
      </c>
      <c r="C21" s="20" t="s">
        <v>24</v>
      </c>
      <c r="D21" s="46">
        <v>1695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1695</v>
      </c>
      <c r="O21" s="47">
        <f t="shared" si="2"/>
        <v>1.0041469194312795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11367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218927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230294</v>
      </c>
      <c r="O22" s="45">
        <f t="shared" si="2"/>
        <v>136.43009478672985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218927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218927</v>
      </c>
      <c r="O23" s="47">
        <f t="shared" si="2"/>
        <v>129.69609004739337</v>
      </c>
      <c r="P23" s="9"/>
    </row>
    <row r="24" spans="1:16">
      <c r="A24" s="12"/>
      <c r="B24" s="25">
        <v>344.1</v>
      </c>
      <c r="C24" s="20" t="s">
        <v>66</v>
      </c>
      <c r="D24" s="46">
        <v>5321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5321</v>
      </c>
      <c r="O24" s="47">
        <f t="shared" si="2"/>
        <v>3.1522511848341233</v>
      </c>
      <c r="P24" s="9"/>
    </row>
    <row r="25" spans="1:16">
      <c r="A25" s="12"/>
      <c r="B25" s="25">
        <v>347.5</v>
      </c>
      <c r="C25" s="20" t="s">
        <v>34</v>
      </c>
      <c r="D25" s="46">
        <v>5984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5984</v>
      </c>
      <c r="O25" s="47">
        <f t="shared" si="2"/>
        <v>3.5450236966824646</v>
      </c>
      <c r="P25" s="9"/>
    </row>
    <row r="26" spans="1:16">
      <c r="A26" s="12"/>
      <c r="B26" s="25">
        <v>349</v>
      </c>
      <c r="C26" s="20" t="s">
        <v>1</v>
      </c>
      <c r="D26" s="46">
        <v>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62</v>
      </c>
      <c r="O26" s="47">
        <f t="shared" si="2"/>
        <v>3.6729857819905211E-2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605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605</v>
      </c>
      <c r="O27" s="45">
        <f t="shared" si="2"/>
        <v>0.35841232227488151</v>
      </c>
      <c r="P27" s="10"/>
    </row>
    <row r="28" spans="1:16">
      <c r="A28" s="13"/>
      <c r="B28" s="39">
        <v>359</v>
      </c>
      <c r="C28" s="21" t="s">
        <v>37</v>
      </c>
      <c r="D28" s="46">
        <v>605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605</v>
      </c>
      <c r="O28" s="47">
        <f t="shared" si="2"/>
        <v>0.35841232227488151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SUM(D30:D32)</f>
        <v>60950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26817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87767</v>
      </c>
      <c r="O29" s="45">
        <f t="shared" si="2"/>
        <v>51.994668246445499</v>
      </c>
      <c r="P29" s="10"/>
    </row>
    <row r="30" spans="1:16">
      <c r="A30" s="12"/>
      <c r="B30" s="25">
        <v>361.1</v>
      </c>
      <c r="C30" s="20" t="s">
        <v>38</v>
      </c>
      <c r="D30" s="46">
        <v>577</v>
      </c>
      <c r="E30" s="46">
        <v>0</v>
      </c>
      <c r="F30" s="46">
        <v>0</v>
      </c>
      <c r="G30" s="46">
        <v>0</v>
      </c>
      <c r="H30" s="46">
        <v>0</v>
      </c>
      <c r="I30" s="46">
        <v>749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1326</v>
      </c>
      <c r="O30" s="47">
        <f t="shared" si="2"/>
        <v>0.78554502369668244</v>
      </c>
      <c r="P30" s="9"/>
    </row>
    <row r="31" spans="1:16">
      <c r="A31" s="12"/>
      <c r="B31" s="25">
        <v>362</v>
      </c>
      <c r="C31" s="20" t="s">
        <v>39</v>
      </c>
      <c r="D31" s="46">
        <v>46400</v>
      </c>
      <c r="E31" s="46">
        <v>0</v>
      </c>
      <c r="F31" s="46">
        <v>0</v>
      </c>
      <c r="G31" s="46">
        <v>0</v>
      </c>
      <c r="H31" s="46">
        <v>0</v>
      </c>
      <c r="I31" s="46">
        <v>26068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72468</v>
      </c>
      <c r="O31" s="47">
        <f t="shared" si="2"/>
        <v>42.931279620853083</v>
      </c>
      <c r="P31" s="9"/>
    </row>
    <row r="32" spans="1:16" ht="15.75" thickBot="1">
      <c r="A32" s="12"/>
      <c r="B32" s="25">
        <v>369.9</v>
      </c>
      <c r="C32" s="20" t="s">
        <v>40</v>
      </c>
      <c r="D32" s="46">
        <v>13973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13973</v>
      </c>
      <c r="O32" s="47">
        <f t="shared" si="2"/>
        <v>8.277843601895734</v>
      </c>
      <c r="P32" s="9"/>
    </row>
    <row r="33" spans="1:119" ht="16.5" thickBot="1">
      <c r="A33" s="14" t="s">
        <v>35</v>
      </c>
      <c r="B33" s="23"/>
      <c r="C33" s="22"/>
      <c r="D33" s="15">
        <f>SUM(D5,D10,D15,D22,D27,D29)</f>
        <v>741656</v>
      </c>
      <c r="E33" s="15">
        <f t="shared" ref="E33:M33" si="8">SUM(E5,E10,E15,E22,E27,E29)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245744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987400</v>
      </c>
      <c r="O33" s="38">
        <f t="shared" si="2"/>
        <v>584.95260663507111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67</v>
      </c>
      <c r="M35" s="48"/>
      <c r="N35" s="48"/>
      <c r="O35" s="43">
        <v>1688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376458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376458</v>
      </c>
      <c r="O5" s="33">
        <f t="shared" ref="O5:O33" si="2">(N5/O$35)</f>
        <v>222.62448255470136</v>
      </c>
      <c r="P5" s="6"/>
    </row>
    <row r="6" spans="1:133">
      <c r="A6" s="12"/>
      <c r="B6" s="25">
        <v>311</v>
      </c>
      <c r="C6" s="20" t="s">
        <v>3</v>
      </c>
      <c r="D6" s="46">
        <v>242939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242939</v>
      </c>
      <c r="O6" s="47">
        <f t="shared" si="2"/>
        <v>143.66587817859255</v>
      </c>
      <c r="P6" s="9"/>
    </row>
    <row r="7" spans="1:133">
      <c r="A7" s="12"/>
      <c r="B7" s="25">
        <v>312.41000000000003</v>
      </c>
      <c r="C7" s="20" t="s">
        <v>11</v>
      </c>
      <c r="D7" s="46">
        <v>46348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46348</v>
      </c>
      <c r="O7" s="47">
        <f t="shared" si="2"/>
        <v>27.408633944411591</v>
      </c>
      <c r="P7" s="9"/>
    </row>
    <row r="8" spans="1:133">
      <c r="A8" s="12"/>
      <c r="B8" s="25">
        <v>314.10000000000002</v>
      </c>
      <c r="C8" s="20" t="s">
        <v>12</v>
      </c>
      <c r="D8" s="46">
        <v>37700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37700</v>
      </c>
      <c r="O8" s="47">
        <f t="shared" si="2"/>
        <v>22.294500295683029</v>
      </c>
      <c r="P8" s="9"/>
    </row>
    <row r="9" spans="1:133">
      <c r="A9" s="12"/>
      <c r="B9" s="25">
        <v>315</v>
      </c>
      <c r="C9" s="20" t="s">
        <v>55</v>
      </c>
      <c r="D9" s="46">
        <v>49471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49471</v>
      </c>
      <c r="O9" s="47">
        <f t="shared" si="2"/>
        <v>29.255470136014193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101241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101241</v>
      </c>
      <c r="O10" s="45">
        <f t="shared" si="2"/>
        <v>59.870490833826139</v>
      </c>
      <c r="P10" s="10"/>
    </row>
    <row r="11" spans="1:133">
      <c r="A11" s="12"/>
      <c r="B11" s="25">
        <v>322</v>
      </c>
      <c r="C11" s="20" t="s">
        <v>0</v>
      </c>
      <c r="D11" s="46">
        <v>3481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3481</v>
      </c>
      <c r="O11" s="47">
        <f t="shared" si="2"/>
        <v>2.0585452395032524</v>
      </c>
      <c r="P11" s="9"/>
    </row>
    <row r="12" spans="1:133">
      <c r="A12" s="12"/>
      <c r="B12" s="25">
        <v>323.10000000000002</v>
      </c>
      <c r="C12" s="20" t="s">
        <v>15</v>
      </c>
      <c r="D12" s="46">
        <v>87829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87829</v>
      </c>
      <c r="O12" s="47">
        <f t="shared" si="2"/>
        <v>51.939089296274396</v>
      </c>
      <c r="P12" s="9"/>
    </row>
    <row r="13" spans="1:133">
      <c r="A13" s="12"/>
      <c r="B13" s="25">
        <v>323.7</v>
      </c>
      <c r="C13" s="20" t="s">
        <v>16</v>
      </c>
      <c r="D13" s="46">
        <v>6881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6881</v>
      </c>
      <c r="O13" s="47">
        <f t="shared" si="2"/>
        <v>4.0691898285038439</v>
      </c>
      <c r="P13" s="9"/>
    </row>
    <row r="14" spans="1:133">
      <c r="A14" s="12"/>
      <c r="B14" s="25">
        <v>329</v>
      </c>
      <c r="C14" s="20" t="s">
        <v>17</v>
      </c>
      <c r="D14" s="46">
        <v>3050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3050</v>
      </c>
      <c r="O14" s="47">
        <f t="shared" si="2"/>
        <v>1.803666469544648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278745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278745</v>
      </c>
      <c r="O15" s="45">
        <f t="shared" si="2"/>
        <v>164.84033116499114</v>
      </c>
      <c r="P15" s="10"/>
    </row>
    <row r="16" spans="1:133">
      <c r="A16" s="12"/>
      <c r="B16" s="25">
        <v>334.1</v>
      </c>
      <c r="C16" s="20" t="s">
        <v>56</v>
      </c>
      <c r="D16" s="46">
        <v>154330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154330</v>
      </c>
      <c r="O16" s="47">
        <f t="shared" si="2"/>
        <v>91.2655233589592</v>
      </c>
      <c r="P16" s="9"/>
    </row>
    <row r="17" spans="1:16">
      <c r="A17" s="12"/>
      <c r="B17" s="25">
        <v>335.12</v>
      </c>
      <c r="C17" s="20" t="s">
        <v>19</v>
      </c>
      <c r="D17" s="46">
        <v>46541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46541</v>
      </c>
      <c r="O17" s="47">
        <f t="shared" si="2"/>
        <v>27.522767593140152</v>
      </c>
      <c r="P17" s="9"/>
    </row>
    <row r="18" spans="1:16">
      <c r="A18" s="12"/>
      <c r="B18" s="25">
        <v>335.14</v>
      </c>
      <c r="C18" s="20" t="s">
        <v>20</v>
      </c>
      <c r="D18" s="46">
        <v>389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389</v>
      </c>
      <c r="O18" s="47">
        <f t="shared" si="2"/>
        <v>0.2300413956238912</v>
      </c>
      <c r="P18" s="9"/>
    </row>
    <row r="19" spans="1:16">
      <c r="A19" s="12"/>
      <c r="B19" s="25">
        <v>335.15</v>
      </c>
      <c r="C19" s="20" t="s">
        <v>21</v>
      </c>
      <c r="D19" s="46">
        <v>412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412</v>
      </c>
      <c r="O19" s="47">
        <f t="shared" si="2"/>
        <v>0.24364281490242459</v>
      </c>
      <c r="P19" s="9"/>
    </row>
    <row r="20" spans="1:16">
      <c r="A20" s="12"/>
      <c r="B20" s="25">
        <v>335.18</v>
      </c>
      <c r="C20" s="20" t="s">
        <v>22</v>
      </c>
      <c r="D20" s="46">
        <v>75539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75539</v>
      </c>
      <c r="O20" s="47">
        <f t="shared" si="2"/>
        <v>44.671200473092846</v>
      </c>
      <c r="P20" s="9"/>
    </row>
    <row r="21" spans="1:16">
      <c r="A21" s="12"/>
      <c r="B21" s="25">
        <v>338</v>
      </c>
      <c r="C21" s="20" t="s">
        <v>24</v>
      </c>
      <c r="D21" s="46">
        <v>1534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1534</v>
      </c>
      <c r="O21" s="47">
        <f t="shared" si="2"/>
        <v>0.90715552927261978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12095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237003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249098</v>
      </c>
      <c r="O22" s="45">
        <f t="shared" si="2"/>
        <v>147.30810171496157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237003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237003</v>
      </c>
      <c r="O23" s="47">
        <f t="shared" si="2"/>
        <v>140.15552927261976</v>
      </c>
      <c r="P23" s="9"/>
    </row>
    <row r="24" spans="1:16">
      <c r="A24" s="12"/>
      <c r="B24" s="25">
        <v>344.1</v>
      </c>
      <c r="C24" s="20" t="s">
        <v>33</v>
      </c>
      <c r="D24" s="46">
        <v>6328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6328</v>
      </c>
      <c r="O24" s="47">
        <f t="shared" si="2"/>
        <v>3.7421643997634537</v>
      </c>
      <c r="P24" s="9"/>
    </row>
    <row r="25" spans="1:16">
      <c r="A25" s="12"/>
      <c r="B25" s="25">
        <v>347.5</v>
      </c>
      <c r="C25" s="20" t="s">
        <v>34</v>
      </c>
      <c r="D25" s="46">
        <v>5748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5748</v>
      </c>
      <c r="O25" s="47">
        <f t="shared" si="2"/>
        <v>3.3991720875221763</v>
      </c>
      <c r="P25" s="9"/>
    </row>
    <row r="26" spans="1:16">
      <c r="A26" s="12"/>
      <c r="B26" s="25">
        <v>349</v>
      </c>
      <c r="C26" s="20" t="s">
        <v>1</v>
      </c>
      <c r="D26" s="46">
        <v>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</v>
      </c>
      <c r="O26" s="47">
        <f t="shared" si="2"/>
        <v>1.1235955056179775E-2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477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477</v>
      </c>
      <c r="O27" s="45">
        <f t="shared" si="2"/>
        <v>0.28208160851567121</v>
      </c>
      <c r="P27" s="10"/>
    </row>
    <row r="28" spans="1:16">
      <c r="A28" s="13"/>
      <c r="B28" s="39">
        <v>359</v>
      </c>
      <c r="C28" s="21" t="s">
        <v>37</v>
      </c>
      <c r="D28" s="46">
        <v>477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477</v>
      </c>
      <c r="O28" s="47">
        <f t="shared" si="2"/>
        <v>0.28208160851567121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SUM(D30:D32)</f>
        <v>60488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22633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83121</v>
      </c>
      <c r="O29" s="45">
        <f t="shared" si="2"/>
        <v>49.154937906564165</v>
      </c>
      <c r="P29" s="10"/>
    </row>
    <row r="30" spans="1:16">
      <c r="A30" s="12"/>
      <c r="B30" s="25">
        <v>361.1</v>
      </c>
      <c r="C30" s="20" t="s">
        <v>38</v>
      </c>
      <c r="D30" s="46">
        <v>1498</v>
      </c>
      <c r="E30" s="46">
        <v>0</v>
      </c>
      <c r="F30" s="46">
        <v>0</v>
      </c>
      <c r="G30" s="46">
        <v>0</v>
      </c>
      <c r="H30" s="46">
        <v>0</v>
      </c>
      <c r="I30" s="46">
        <v>2222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3720</v>
      </c>
      <c r="O30" s="47">
        <f t="shared" si="2"/>
        <v>2.1998817267888824</v>
      </c>
      <c r="P30" s="9"/>
    </row>
    <row r="31" spans="1:16">
      <c r="A31" s="12"/>
      <c r="B31" s="25">
        <v>362</v>
      </c>
      <c r="C31" s="20" t="s">
        <v>39</v>
      </c>
      <c r="D31" s="46">
        <v>45200</v>
      </c>
      <c r="E31" s="46">
        <v>0</v>
      </c>
      <c r="F31" s="46">
        <v>0</v>
      </c>
      <c r="G31" s="46">
        <v>0</v>
      </c>
      <c r="H31" s="46">
        <v>0</v>
      </c>
      <c r="I31" s="46">
        <v>20411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65611</v>
      </c>
      <c r="O31" s="47">
        <f t="shared" si="2"/>
        <v>38.800118273211119</v>
      </c>
      <c r="P31" s="9"/>
    </row>
    <row r="32" spans="1:16" ht="15.75" thickBot="1">
      <c r="A32" s="12"/>
      <c r="B32" s="25">
        <v>369.9</v>
      </c>
      <c r="C32" s="20" t="s">
        <v>40</v>
      </c>
      <c r="D32" s="46">
        <v>13790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13790</v>
      </c>
      <c r="O32" s="47">
        <f t="shared" si="2"/>
        <v>8.1549379065641627</v>
      </c>
      <c r="P32" s="9"/>
    </row>
    <row r="33" spans="1:119" ht="16.5" thickBot="1">
      <c r="A33" s="14" t="s">
        <v>35</v>
      </c>
      <c r="B33" s="23"/>
      <c r="C33" s="22"/>
      <c r="D33" s="15">
        <f>SUM(D5,D10,D15,D22,D27,D29)</f>
        <v>829504</v>
      </c>
      <c r="E33" s="15">
        <f t="shared" ref="E33:M33" si="8">SUM(E5,E10,E15,E22,E27,E29)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259636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1089140</v>
      </c>
      <c r="O33" s="38">
        <f t="shared" si="2"/>
        <v>644.08042578356003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59</v>
      </c>
      <c r="M35" s="48"/>
      <c r="N35" s="48"/>
      <c r="O35" s="43">
        <v>1691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384586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384586</v>
      </c>
      <c r="O5" s="33">
        <f t="shared" ref="O5:O33" si="2">(N5/O$35)</f>
        <v>223.07772621809744</v>
      </c>
      <c r="P5" s="6"/>
    </row>
    <row r="6" spans="1:133">
      <c r="A6" s="12"/>
      <c r="B6" s="25">
        <v>311</v>
      </c>
      <c r="C6" s="20" t="s">
        <v>3</v>
      </c>
      <c r="D6" s="46">
        <v>246921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246921</v>
      </c>
      <c r="O6" s="47">
        <f t="shared" si="2"/>
        <v>143.22563805104409</v>
      </c>
      <c r="P6" s="9"/>
    </row>
    <row r="7" spans="1:133">
      <c r="A7" s="12"/>
      <c r="B7" s="25">
        <v>312.41000000000003</v>
      </c>
      <c r="C7" s="20" t="s">
        <v>11</v>
      </c>
      <c r="D7" s="46">
        <v>46177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46177</v>
      </c>
      <c r="O7" s="47">
        <f t="shared" si="2"/>
        <v>26.784802784222737</v>
      </c>
      <c r="P7" s="9"/>
    </row>
    <row r="8" spans="1:133">
      <c r="A8" s="12"/>
      <c r="B8" s="25">
        <v>314.10000000000002</v>
      </c>
      <c r="C8" s="20" t="s">
        <v>12</v>
      </c>
      <c r="D8" s="46">
        <v>42348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42348</v>
      </c>
      <c r="O8" s="47">
        <f t="shared" si="2"/>
        <v>24.563805104408353</v>
      </c>
      <c r="P8" s="9"/>
    </row>
    <row r="9" spans="1:133">
      <c r="A9" s="12"/>
      <c r="B9" s="25">
        <v>315</v>
      </c>
      <c r="C9" s="20" t="s">
        <v>55</v>
      </c>
      <c r="D9" s="46">
        <v>49140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49140</v>
      </c>
      <c r="O9" s="47">
        <f t="shared" si="2"/>
        <v>28.503480278422273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109032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109032</v>
      </c>
      <c r="O10" s="45">
        <f t="shared" si="2"/>
        <v>63.243619489559165</v>
      </c>
      <c r="P10" s="10"/>
    </row>
    <row r="11" spans="1:133">
      <c r="A11" s="12"/>
      <c r="B11" s="25">
        <v>322</v>
      </c>
      <c r="C11" s="20" t="s">
        <v>0</v>
      </c>
      <c r="D11" s="46">
        <v>3166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3166</v>
      </c>
      <c r="O11" s="47">
        <f t="shared" si="2"/>
        <v>1.8364269141531322</v>
      </c>
      <c r="P11" s="9"/>
    </row>
    <row r="12" spans="1:133">
      <c r="A12" s="12"/>
      <c r="B12" s="25">
        <v>323.10000000000002</v>
      </c>
      <c r="C12" s="20" t="s">
        <v>15</v>
      </c>
      <c r="D12" s="46">
        <v>96325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96325</v>
      </c>
      <c r="O12" s="47">
        <f t="shared" si="2"/>
        <v>55.872969837587007</v>
      </c>
      <c r="P12" s="9"/>
    </row>
    <row r="13" spans="1:133">
      <c r="A13" s="12"/>
      <c r="B13" s="25">
        <v>323.7</v>
      </c>
      <c r="C13" s="20" t="s">
        <v>16</v>
      </c>
      <c r="D13" s="46">
        <v>6326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6326</v>
      </c>
      <c r="O13" s="47">
        <f t="shared" si="2"/>
        <v>3.6693735498839906</v>
      </c>
      <c r="P13" s="9"/>
    </row>
    <row r="14" spans="1:133">
      <c r="A14" s="12"/>
      <c r="B14" s="25">
        <v>329</v>
      </c>
      <c r="C14" s="20" t="s">
        <v>17</v>
      </c>
      <c r="D14" s="46">
        <v>3215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3215</v>
      </c>
      <c r="O14" s="47">
        <f t="shared" si="2"/>
        <v>1.8648491879350348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208926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208926</v>
      </c>
      <c r="O15" s="45">
        <f t="shared" si="2"/>
        <v>121.18677494199535</v>
      </c>
      <c r="P15" s="10"/>
    </row>
    <row r="16" spans="1:133">
      <c r="A16" s="12"/>
      <c r="B16" s="25">
        <v>334.1</v>
      </c>
      <c r="C16" s="20" t="s">
        <v>56</v>
      </c>
      <c r="D16" s="46">
        <v>49158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49158</v>
      </c>
      <c r="O16" s="47">
        <f t="shared" si="2"/>
        <v>28.513921113689094</v>
      </c>
      <c r="P16" s="9"/>
    </row>
    <row r="17" spans="1:16">
      <c r="A17" s="12"/>
      <c r="B17" s="25">
        <v>335.12</v>
      </c>
      <c r="C17" s="20" t="s">
        <v>19</v>
      </c>
      <c r="D17" s="46">
        <v>49218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49218</v>
      </c>
      <c r="O17" s="47">
        <f t="shared" si="2"/>
        <v>28.548723897911835</v>
      </c>
      <c r="P17" s="9"/>
    </row>
    <row r="18" spans="1:16">
      <c r="A18" s="12"/>
      <c r="B18" s="25">
        <v>335.14</v>
      </c>
      <c r="C18" s="20" t="s">
        <v>20</v>
      </c>
      <c r="D18" s="46">
        <v>331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331</v>
      </c>
      <c r="O18" s="47">
        <f t="shared" si="2"/>
        <v>0.19199535962877029</v>
      </c>
      <c r="P18" s="9"/>
    </row>
    <row r="19" spans="1:16">
      <c r="A19" s="12"/>
      <c r="B19" s="25">
        <v>335.15</v>
      </c>
      <c r="C19" s="20" t="s">
        <v>21</v>
      </c>
      <c r="D19" s="46">
        <v>1049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1049</v>
      </c>
      <c r="O19" s="47">
        <f t="shared" si="2"/>
        <v>0.60846867749419953</v>
      </c>
      <c r="P19" s="9"/>
    </row>
    <row r="20" spans="1:16">
      <c r="A20" s="12"/>
      <c r="B20" s="25">
        <v>335.18</v>
      </c>
      <c r="C20" s="20" t="s">
        <v>22</v>
      </c>
      <c r="D20" s="46">
        <v>105951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105951</v>
      </c>
      <c r="O20" s="47">
        <f t="shared" si="2"/>
        <v>61.456496519721576</v>
      </c>
      <c r="P20" s="9"/>
    </row>
    <row r="21" spans="1:16">
      <c r="A21" s="12"/>
      <c r="B21" s="25">
        <v>338</v>
      </c>
      <c r="C21" s="20" t="s">
        <v>24</v>
      </c>
      <c r="D21" s="46">
        <v>3219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3219</v>
      </c>
      <c r="O21" s="47">
        <f t="shared" si="2"/>
        <v>1.867169373549884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9663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253154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262817</v>
      </c>
      <c r="O22" s="45">
        <f t="shared" si="2"/>
        <v>152.44605568445476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253154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253154</v>
      </c>
      <c r="O23" s="47">
        <f t="shared" si="2"/>
        <v>146.84106728538282</v>
      </c>
      <c r="P23" s="9"/>
    </row>
    <row r="24" spans="1:16">
      <c r="A24" s="12"/>
      <c r="B24" s="25">
        <v>344.1</v>
      </c>
      <c r="C24" s="20" t="s">
        <v>33</v>
      </c>
      <c r="D24" s="46">
        <v>3631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3631</v>
      </c>
      <c r="O24" s="47">
        <f t="shared" si="2"/>
        <v>2.1061484918793503</v>
      </c>
      <c r="P24" s="9"/>
    </row>
    <row r="25" spans="1:16">
      <c r="A25" s="12"/>
      <c r="B25" s="25">
        <v>347.5</v>
      </c>
      <c r="C25" s="20" t="s">
        <v>34</v>
      </c>
      <c r="D25" s="46">
        <v>5751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5751</v>
      </c>
      <c r="O25" s="47">
        <f t="shared" si="2"/>
        <v>3.33584686774942</v>
      </c>
      <c r="P25" s="9"/>
    </row>
    <row r="26" spans="1:16">
      <c r="A26" s="12"/>
      <c r="B26" s="25">
        <v>349</v>
      </c>
      <c r="C26" s="20" t="s">
        <v>1</v>
      </c>
      <c r="D26" s="46">
        <v>281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281</v>
      </c>
      <c r="O26" s="47">
        <f t="shared" si="2"/>
        <v>0.16299303944315546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324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324</v>
      </c>
      <c r="O27" s="45">
        <f t="shared" si="2"/>
        <v>0.18793503480278423</v>
      </c>
      <c r="P27" s="10"/>
    </row>
    <row r="28" spans="1:16">
      <c r="A28" s="13"/>
      <c r="B28" s="39">
        <v>359</v>
      </c>
      <c r="C28" s="21" t="s">
        <v>37</v>
      </c>
      <c r="D28" s="46">
        <v>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324</v>
      </c>
      <c r="O28" s="47">
        <f t="shared" si="2"/>
        <v>0.18793503480278423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SUM(D30:D32)</f>
        <v>49439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22817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72256</v>
      </c>
      <c r="O29" s="45">
        <f t="shared" si="2"/>
        <v>41.911832946635734</v>
      </c>
      <c r="P29" s="10"/>
    </row>
    <row r="30" spans="1:16">
      <c r="A30" s="12"/>
      <c r="B30" s="25">
        <v>361.1</v>
      </c>
      <c r="C30" s="20" t="s">
        <v>38</v>
      </c>
      <c r="D30" s="46">
        <v>4031</v>
      </c>
      <c r="E30" s="46">
        <v>0</v>
      </c>
      <c r="F30" s="46">
        <v>0</v>
      </c>
      <c r="G30" s="46">
        <v>0</v>
      </c>
      <c r="H30" s="46">
        <v>0</v>
      </c>
      <c r="I30" s="46">
        <v>3000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7031</v>
      </c>
      <c r="O30" s="47">
        <f t="shared" si="2"/>
        <v>4.0783062645011601</v>
      </c>
      <c r="P30" s="9"/>
    </row>
    <row r="31" spans="1:16">
      <c r="A31" s="12"/>
      <c r="B31" s="25">
        <v>362</v>
      </c>
      <c r="C31" s="20" t="s">
        <v>39</v>
      </c>
      <c r="D31" s="46">
        <v>44000</v>
      </c>
      <c r="E31" s="46">
        <v>0</v>
      </c>
      <c r="F31" s="46">
        <v>0</v>
      </c>
      <c r="G31" s="46">
        <v>0</v>
      </c>
      <c r="H31" s="46">
        <v>0</v>
      </c>
      <c r="I31" s="46">
        <v>19817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63817</v>
      </c>
      <c r="O31" s="47">
        <f t="shared" si="2"/>
        <v>37.016821345707655</v>
      </c>
      <c r="P31" s="9"/>
    </row>
    <row r="32" spans="1:16" ht="15.75" thickBot="1">
      <c r="A32" s="12"/>
      <c r="B32" s="25">
        <v>369.9</v>
      </c>
      <c r="C32" s="20" t="s">
        <v>40</v>
      </c>
      <c r="D32" s="46">
        <v>1408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1408</v>
      </c>
      <c r="O32" s="47">
        <f t="shared" si="2"/>
        <v>0.81670533642691412</v>
      </c>
      <c r="P32" s="9"/>
    </row>
    <row r="33" spans="1:119" ht="16.5" thickBot="1">
      <c r="A33" s="14" t="s">
        <v>35</v>
      </c>
      <c r="B33" s="23"/>
      <c r="C33" s="22"/>
      <c r="D33" s="15">
        <f>SUM(D5,D10,D15,D22,D27,D29)</f>
        <v>761970</v>
      </c>
      <c r="E33" s="15">
        <f t="shared" ref="E33:M33" si="8">SUM(E5,E10,E15,E22,E27,E29)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275971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1037941</v>
      </c>
      <c r="O33" s="38">
        <f t="shared" si="2"/>
        <v>602.05394431554521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57</v>
      </c>
      <c r="M35" s="48"/>
      <c r="N35" s="48"/>
      <c r="O35" s="43">
        <v>1724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400160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400160</v>
      </c>
      <c r="O5" s="33">
        <f t="shared" ref="O5:O34" si="2">(N5/O$36)</f>
        <v>230.50691244239633</v>
      </c>
      <c r="P5" s="6"/>
    </row>
    <row r="6" spans="1:133">
      <c r="A6" s="12"/>
      <c r="B6" s="25">
        <v>311</v>
      </c>
      <c r="C6" s="20" t="s">
        <v>3</v>
      </c>
      <c r="D6" s="46">
        <v>257300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257300</v>
      </c>
      <c r="O6" s="47">
        <f t="shared" si="2"/>
        <v>148.21428571428572</v>
      </c>
      <c r="P6" s="9"/>
    </row>
    <row r="7" spans="1:133">
      <c r="A7" s="12"/>
      <c r="B7" s="25">
        <v>312.41000000000003</v>
      </c>
      <c r="C7" s="20" t="s">
        <v>11</v>
      </c>
      <c r="D7" s="46">
        <v>46277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46277</v>
      </c>
      <c r="O7" s="47">
        <f t="shared" si="2"/>
        <v>26.657258064516128</v>
      </c>
      <c r="P7" s="9"/>
    </row>
    <row r="8" spans="1:133">
      <c r="A8" s="12"/>
      <c r="B8" s="25">
        <v>314.10000000000002</v>
      </c>
      <c r="C8" s="20" t="s">
        <v>12</v>
      </c>
      <c r="D8" s="46">
        <v>44718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44718</v>
      </c>
      <c r="O8" s="47">
        <f t="shared" si="2"/>
        <v>25.759216589861751</v>
      </c>
      <c r="P8" s="9"/>
    </row>
    <row r="9" spans="1:133">
      <c r="A9" s="12"/>
      <c r="B9" s="25">
        <v>314.2</v>
      </c>
      <c r="C9" s="20" t="s">
        <v>13</v>
      </c>
      <c r="D9" s="46">
        <v>51865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51865</v>
      </c>
      <c r="O9" s="47">
        <f t="shared" si="2"/>
        <v>29.876152073732719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116062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116062</v>
      </c>
      <c r="O10" s="45">
        <f t="shared" si="2"/>
        <v>66.855990783410135</v>
      </c>
      <c r="P10" s="10"/>
    </row>
    <row r="11" spans="1:133">
      <c r="A11" s="12"/>
      <c r="B11" s="25">
        <v>322</v>
      </c>
      <c r="C11" s="20" t="s">
        <v>0</v>
      </c>
      <c r="D11" s="46">
        <v>2428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2428</v>
      </c>
      <c r="O11" s="47">
        <f t="shared" si="2"/>
        <v>1.3986175115207373</v>
      </c>
      <c r="P11" s="9"/>
    </row>
    <row r="12" spans="1:133">
      <c r="A12" s="12"/>
      <c r="B12" s="25">
        <v>323.10000000000002</v>
      </c>
      <c r="C12" s="20" t="s">
        <v>15</v>
      </c>
      <c r="D12" s="46">
        <v>103620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103620</v>
      </c>
      <c r="O12" s="47">
        <f t="shared" si="2"/>
        <v>59.6889400921659</v>
      </c>
      <c r="P12" s="9"/>
    </row>
    <row r="13" spans="1:133">
      <c r="A13" s="12"/>
      <c r="B13" s="25">
        <v>323.7</v>
      </c>
      <c r="C13" s="20" t="s">
        <v>16</v>
      </c>
      <c r="D13" s="46">
        <v>6989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6989</v>
      </c>
      <c r="O13" s="47">
        <f t="shared" si="2"/>
        <v>4.0259216589861753</v>
      </c>
      <c r="P13" s="9"/>
    </row>
    <row r="14" spans="1:133">
      <c r="A14" s="12"/>
      <c r="B14" s="25">
        <v>329</v>
      </c>
      <c r="C14" s="20" t="s">
        <v>17</v>
      </c>
      <c r="D14" s="46">
        <v>3025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3025</v>
      </c>
      <c r="O14" s="47">
        <f t="shared" si="2"/>
        <v>1.7425115207373272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298598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298598</v>
      </c>
      <c r="O15" s="45">
        <f t="shared" si="2"/>
        <v>172.00345622119815</v>
      </c>
      <c r="P15" s="10"/>
    </row>
    <row r="16" spans="1:133">
      <c r="A16" s="12"/>
      <c r="B16" s="25">
        <v>334.36</v>
      </c>
      <c r="C16" s="20" t="s">
        <v>51</v>
      </c>
      <c r="D16" s="46">
        <v>95698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95698</v>
      </c>
      <c r="O16" s="47">
        <f t="shared" si="2"/>
        <v>55.125576036866363</v>
      </c>
      <c r="P16" s="9"/>
    </row>
    <row r="17" spans="1:16">
      <c r="A17" s="12"/>
      <c r="B17" s="25">
        <v>335.12</v>
      </c>
      <c r="C17" s="20" t="s">
        <v>19</v>
      </c>
      <c r="D17" s="46">
        <v>45387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45387</v>
      </c>
      <c r="O17" s="47">
        <f t="shared" si="2"/>
        <v>26.144585253456221</v>
      </c>
      <c r="P17" s="9"/>
    </row>
    <row r="18" spans="1:16">
      <c r="A18" s="12"/>
      <c r="B18" s="25">
        <v>335.14</v>
      </c>
      <c r="C18" s="20" t="s">
        <v>20</v>
      </c>
      <c r="D18" s="46">
        <v>772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772</v>
      </c>
      <c r="O18" s="47">
        <f t="shared" si="2"/>
        <v>0.4447004608294931</v>
      </c>
      <c r="P18" s="9"/>
    </row>
    <row r="19" spans="1:16">
      <c r="A19" s="12"/>
      <c r="B19" s="25">
        <v>335.15</v>
      </c>
      <c r="C19" s="20" t="s">
        <v>21</v>
      </c>
      <c r="D19" s="46">
        <v>1245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1245</v>
      </c>
      <c r="O19" s="47">
        <f t="shared" si="2"/>
        <v>0.71716589861751157</v>
      </c>
      <c r="P19" s="9"/>
    </row>
    <row r="20" spans="1:16">
      <c r="A20" s="12"/>
      <c r="B20" s="25">
        <v>335.18</v>
      </c>
      <c r="C20" s="20" t="s">
        <v>22</v>
      </c>
      <c r="D20" s="46">
        <v>106862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106862</v>
      </c>
      <c r="O20" s="47">
        <f t="shared" si="2"/>
        <v>61.556451612903224</v>
      </c>
      <c r="P20" s="9"/>
    </row>
    <row r="21" spans="1:16">
      <c r="A21" s="12"/>
      <c r="B21" s="25">
        <v>337.4</v>
      </c>
      <c r="C21" s="20" t="s">
        <v>23</v>
      </c>
      <c r="D21" s="46">
        <v>46442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46442</v>
      </c>
      <c r="O21" s="47">
        <f t="shared" si="2"/>
        <v>26.752304147465438</v>
      </c>
      <c r="P21" s="9"/>
    </row>
    <row r="22" spans="1:16">
      <c r="A22" s="12"/>
      <c r="B22" s="25">
        <v>338</v>
      </c>
      <c r="C22" s="20" t="s">
        <v>24</v>
      </c>
      <c r="D22" s="46">
        <v>2192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2192</v>
      </c>
      <c r="O22" s="47">
        <f t="shared" si="2"/>
        <v>1.2626728110599079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SUM(D24:D27)</f>
        <v>12000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266987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278987</v>
      </c>
      <c r="O23" s="45">
        <f t="shared" si="2"/>
        <v>160.70679723502303</v>
      </c>
      <c r="P23" s="10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266987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266987</v>
      </c>
      <c r="O24" s="47">
        <f t="shared" si="2"/>
        <v>153.79435483870967</v>
      </c>
      <c r="P24" s="9"/>
    </row>
    <row r="25" spans="1:16">
      <c r="A25" s="12"/>
      <c r="B25" s="25">
        <v>344.1</v>
      </c>
      <c r="C25" s="20" t="s">
        <v>33</v>
      </c>
      <c r="D25" s="46">
        <v>5590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5590</v>
      </c>
      <c r="O25" s="47">
        <f t="shared" si="2"/>
        <v>3.2200460829493087</v>
      </c>
      <c r="P25" s="9"/>
    </row>
    <row r="26" spans="1:16">
      <c r="A26" s="12"/>
      <c r="B26" s="25">
        <v>347.5</v>
      </c>
      <c r="C26" s="20" t="s">
        <v>34</v>
      </c>
      <c r="D26" s="46">
        <v>6324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6324</v>
      </c>
      <c r="O26" s="47">
        <f t="shared" si="2"/>
        <v>3.6428571428571428</v>
      </c>
      <c r="P26" s="9"/>
    </row>
    <row r="27" spans="1:16">
      <c r="A27" s="12"/>
      <c r="B27" s="25">
        <v>349</v>
      </c>
      <c r="C27" s="20" t="s">
        <v>1</v>
      </c>
      <c r="D27" s="46">
        <v>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86</v>
      </c>
      <c r="O27" s="47">
        <f t="shared" si="2"/>
        <v>4.9539170506912443E-2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SUM(D29:D29)</f>
        <v>420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420</v>
      </c>
      <c r="O28" s="45">
        <f t="shared" si="2"/>
        <v>0.24193548387096775</v>
      </c>
      <c r="P28" s="10"/>
    </row>
    <row r="29" spans="1:16">
      <c r="A29" s="13"/>
      <c r="B29" s="39">
        <v>359</v>
      </c>
      <c r="C29" s="21" t="s">
        <v>37</v>
      </c>
      <c r="D29" s="46">
        <v>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420</v>
      </c>
      <c r="O29" s="47">
        <f t="shared" si="2"/>
        <v>0.24193548387096775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SUM(D31:D33)</f>
        <v>56826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23419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80245</v>
      </c>
      <c r="O30" s="45">
        <f t="shared" si="2"/>
        <v>46.224078341013822</v>
      </c>
      <c r="P30" s="10"/>
    </row>
    <row r="31" spans="1:16">
      <c r="A31" s="12"/>
      <c r="B31" s="25">
        <v>361.1</v>
      </c>
      <c r="C31" s="20" t="s">
        <v>38</v>
      </c>
      <c r="D31" s="46">
        <v>3870</v>
      </c>
      <c r="E31" s="46">
        <v>0</v>
      </c>
      <c r="F31" s="46">
        <v>0</v>
      </c>
      <c r="G31" s="46">
        <v>0</v>
      </c>
      <c r="H31" s="46">
        <v>0</v>
      </c>
      <c r="I31" s="46">
        <v>4179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8049</v>
      </c>
      <c r="O31" s="47">
        <f t="shared" si="2"/>
        <v>4.6365207373271886</v>
      </c>
      <c r="P31" s="9"/>
    </row>
    <row r="32" spans="1:16">
      <c r="A32" s="12"/>
      <c r="B32" s="25">
        <v>362</v>
      </c>
      <c r="C32" s="20" t="s">
        <v>39</v>
      </c>
      <c r="D32" s="46">
        <v>43200</v>
      </c>
      <c r="E32" s="46">
        <v>0</v>
      </c>
      <c r="F32" s="46">
        <v>0</v>
      </c>
      <c r="G32" s="46">
        <v>0</v>
      </c>
      <c r="H32" s="46">
        <v>0</v>
      </c>
      <c r="I32" s="46">
        <v>19240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62440</v>
      </c>
      <c r="O32" s="47">
        <f t="shared" si="2"/>
        <v>35.967741935483872</v>
      </c>
      <c r="P32" s="9"/>
    </row>
    <row r="33" spans="1:119" ht="15.75" thickBot="1">
      <c r="A33" s="12"/>
      <c r="B33" s="25">
        <v>369.9</v>
      </c>
      <c r="C33" s="20" t="s">
        <v>40</v>
      </c>
      <c r="D33" s="46">
        <v>9756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9756</v>
      </c>
      <c r="O33" s="47">
        <f t="shared" si="2"/>
        <v>5.6198156682027651</v>
      </c>
      <c r="P33" s="9"/>
    </row>
    <row r="34" spans="1:119" ht="16.5" thickBot="1">
      <c r="A34" s="14" t="s">
        <v>35</v>
      </c>
      <c r="B34" s="23"/>
      <c r="C34" s="22"/>
      <c r="D34" s="15">
        <f>SUM(D5,D10,D15,D23,D28,D30)</f>
        <v>884066</v>
      </c>
      <c r="E34" s="15">
        <f t="shared" ref="E34:M34" si="8">SUM(E5,E10,E15,E23,E28,E30)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290406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1174472</v>
      </c>
      <c r="O34" s="38">
        <f t="shared" si="2"/>
        <v>676.53917050691246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52</v>
      </c>
      <c r="M36" s="48"/>
      <c r="N36" s="48"/>
      <c r="O36" s="43">
        <v>1736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thickBot="1">
      <c r="A38" s="52" t="s">
        <v>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369588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369588</v>
      </c>
      <c r="O5" s="33">
        <f t="shared" ref="O5:O35" si="2">(N5/O$37)</f>
        <v>139.41456054319124</v>
      </c>
      <c r="P5" s="6"/>
    </row>
    <row r="6" spans="1:133">
      <c r="A6" s="12"/>
      <c r="B6" s="25">
        <v>311</v>
      </c>
      <c r="C6" s="20" t="s">
        <v>3</v>
      </c>
      <c r="D6" s="46">
        <v>224686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224686</v>
      </c>
      <c r="O6" s="47">
        <f t="shared" si="2"/>
        <v>84.755186721991706</v>
      </c>
      <c r="P6" s="9"/>
    </row>
    <row r="7" spans="1:133">
      <c r="A7" s="12"/>
      <c r="B7" s="25">
        <v>312.41000000000003</v>
      </c>
      <c r="C7" s="20" t="s">
        <v>11</v>
      </c>
      <c r="D7" s="46">
        <v>47128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47128</v>
      </c>
      <c r="O7" s="47">
        <f t="shared" si="2"/>
        <v>17.77744247453791</v>
      </c>
      <c r="P7" s="9"/>
    </row>
    <row r="8" spans="1:133">
      <c r="A8" s="12"/>
      <c r="B8" s="25">
        <v>314.10000000000002</v>
      </c>
      <c r="C8" s="20" t="s">
        <v>12</v>
      </c>
      <c r="D8" s="46">
        <v>37976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37976</v>
      </c>
      <c r="O8" s="47">
        <f t="shared" si="2"/>
        <v>14.325160316861561</v>
      </c>
      <c r="P8" s="9"/>
    </row>
    <row r="9" spans="1:133">
      <c r="A9" s="12"/>
      <c r="B9" s="25">
        <v>314.2</v>
      </c>
      <c r="C9" s="20" t="s">
        <v>13</v>
      </c>
      <c r="D9" s="46">
        <v>59798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59798</v>
      </c>
      <c r="O9" s="47">
        <f t="shared" si="2"/>
        <v>22.556771029800075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120411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120411</v>
      </c>
      <c r="O10" s="45">
        <f t="shared" si="2"/>
        <v>45.420973217653717</v>
      </c>
      <c r="P10" s="10"/>
    </row>
    <row r="11" spans="1:133">
      <c r="A11" s="12"/>
      <c r="B11" s="25">
        <v>322</v>
      </c>
      <c r="C11" s="20" t="s">
        <v>0</v>
      </c>
      <c r="D11" s="46">
        <v>15492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15492</v>
      </c>
      <c r="O11" s="47">
        <f t="shared" si="2"/>
        <v>5.8438325160316857</v>
      </c>
      <c r="P11" s="9"/>
    </row>
    <row r="12" spans="1:133">
      <c r="A12" s="12"/>
      <c r="B12" s="25">
        <v>323.10000000000002</v>
      </c>
      <c r="C12" s="20" t="s">
        <v>15</v>
      </c>
      <c r="D12" s="46">
        <v>97004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97004</v>
      </c>
      <c r="O12" s="47">
        <f t="shared" si="2"/>
        <v>36.591474915126369</v>
      </c>
      <c r="P12" s="9"/>
    </row>
    <row r="13" spans="1:133">
      <c r="A13" s="12"/>
      <c r="B13" s="25">
        <v>323.7</v>
      </c>
      <c r="C13" s="20" t="s">
        <v>16</v>
      </c>
      <c r="D13" s="46">
        <v>4737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4737</v>
      </c>
      <c r="O13" s="47">
        <f t="shared" si="2"/>
        <v>1.7868728781591852</v>
      </c>
      <c r="P13" s="9"/>
    </row>
    <row r="14" spans="1:133">
      <c r="A14" s="12"/>
      <c r="B14" s="25">
        <v>329</v>
      </c>
      <c r="C14" s="20" t="s">
        <v>17</v>
      </c>
      <c r="D14" s="46">
        <v>3178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3178</v>
      </c>
      <c r="O14" s="47">
        <f t="shared" si="2"/>
        <v>1.1987929083364768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215702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215702</v>
      </c>
      <c r="O15" s="45">
        <f t="shared" si="2"/>
        <v>81.366276876650318</v>
      </c>
      <c r="P15" s="10"/>
    </row>
    <row r="16" spans="1:133">
      <c r="A16" s="12"/>
      <c r="B16" s="25">
        <v>335.12</v>
      </c>
      <c r="C16" s="20" t="s">
        <v>19</v>
      </c>
      <c r="D16" s="46">
        <v>46309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46309</v>
      </c>
      <c r="O16" s="47">
        <f t="shared" si="2"/>
        <v>17.468502451904943</v>
      </c>
      <c r="P16" s="9"/>
    </row>
    <row r="17" spans="1:16">
      <c r="A17" s="12"/>
      <c r="B17" s="25">
        <v>335.14</v>
      </c>
      <c r="C17" s="20" t="s">
        <v>20</v>
      </c>
      <c r="D17" s="46">
        <v>1210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1210</v>
      </c>
      <c r="O17" s="47">
        <f t="shared" si="2"/>
        <v>0.45643153526970953</v>
      </c>
      <c r="P17" s="9"/>
    </row>
    <row r="18" spans="1:16">
      <c r="A18" s="12"/>
      <c r="B18" s="25">
        <v>335.15</v>
      </c>
      <c r="C18" s="20" t="s">
        <v>21</v>
      </c>
      <c r="D18" s="46">
        <v>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</v>
      </c>
      <c r="O18" s="47">
        <f t="shared" si="2"/>
        <v>1.8483591097698981E-2</v>
      </c>
      <c r="P18" s="9"/>
    </row>
    <row r="19" spans="1:16">
      <c r="A19" s="12"/>
      <c r="B19" s="25">
        <v>335.18</v>
      </c>
      <c r="C19" s="20" t="s">
        <v>22</v>
      </c>
      <c r="D19" s="46">
        <v>110360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110360</v>
      </c>
      <c r="O19" s="47">
        <f t="shared" si="2"/>
        <v>41.629573745756318</v>
      </c>
      <c r="P19" s="9"/>
    </row>
    <row r="20" spans="1:16">
      <c r="A20" s="12"/>
      <c r="B20" s="25">
        <v>337.4</v>
      </c>
      <c r="C20" s="20" t="s">
        <v>23</v>
      </c>
      <c r="D20" s="46">
        <v>54848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54848</v>
      </c>
      <c r="O20" s="47">
        <f t="shared" si="2"/>
        <v>20.689551112787626</v>
      </c>
      <c r="P20" s="9"/>
    </row>
    <row r="21" spans="1:16">
      <c r="A21" s="12"/>
      <c r="B21" s="25">
        <v>338</v>
      </c>
      <c r="C21" s="20" t="s">
        <v>24</v>
      </c>
      <c r="D21" s="46">
        <v>2926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2926</v>
      </c>
      <c r="O21" s="47">
        <f t="shared" si="2"/>
        <v>1.103734439834025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9835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257221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267056</v>
      </c>
      <c r="O22" s="45">
        <f t="shared" si="2"/>
        <v>100.73783477932855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257221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257221</v>
      </c>
      <c r="O23" s="47">
        <f t="shared" si="2"/>
        <v>97.027913994718972</v>
      </c>
      <c r="P23" s="9"/>
    </row>
    <row r="24" spans="1:16">
      <c r="A24" s="12"/>
      <c r="B24" s="25">
        <v>344.1</v>
      </c>
      <c r="C24" s="20" t="s">
        <v>33</v>
      </c>
      <c r="D24" s="46">
        <v>5939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5939</v>
      </c>
      <c r="O24" s="47">
        <f t="shared" si="2"/>
        <v>2.2402866842700866</v>
      </c>
      <c r="P24" s="9"/>
    </row>
    <row r="25" spans="1:16">
      <c r="A25" s="12"/>
      <c r="B25" s="25">
        <v>347.5</v>
      </c>
      <c r="C25" s="20" t="s">
        <v>34</v>
      </c>
      <c r="D25" s="46">
        <v>3856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3856</v>
      </c>
      <c r="O25" s="47">
        <f t="shared" si="2"/>
        <v>1.4545454545454546</v>
      </c>
      <c r="P25" s="9"/>
    </row>
    <row r="26" spans="1:16">
      <c r="A26" s="12"/>
      <c r="B26" s="25">
        <v>349</v>
      </c>
      <c r="C26" s="20" t="s">
        <v>1</v>
      </c>
      <c r="D26" s="46">
        <v>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</v>
      </c>
      <c r="O26" s="47">
        <f t="shared" si="2"/>
        <v>1.5088645794039984E-2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167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167</v>
      </c>
      <c r="O27" s="45">
        <f t="shared" si="2"/>
        <v>6.2995096190116937E-2</v>
      </c>
      <c r="P27" s="10"/>
    </row>
    <row r="28" spans="1:16">
      <c r="A28" s="13"/>
      <c r="B28" s="39">
        <v>359</v>
      </c>
      <c r="C28" s="21" t="s">
        <v>37</v>
      </c>
      <c r="D28" s="46">
        <v>167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167</v>
      </c>
      <c r="O28" s="47">
        <f t="shared" si="2"/>
        <v>6.2995096190116937E-2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SUM(D30:D32)</f>
        <v>58954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36757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95711</v>
      </c>
      <c r="O29" s="45">
        <f t="shared" si="2"/>
        <v>36.103734439834028</v>
      </c>
      <c r="P29" s="10"/>
    </row>
    <row r="30" spans="1:16">
      <c r="A30" s="12"/>
      <c r="B30" s="25">
        <v>361.1</v>
      </c>
      <c r="C30" s="20" t="s">
        <v>38</v>
      </c>
      <c r="D30" s="46">
        <v>9052</v>
      </c>
      <c r="E30" s="46">
        <v>0</v>
      </c>
      <c r="F30" s="46">
        <v>0</v>
      </c>
      <c r="G30" s="46">
        <v>0</v>
      </c>
      <c r="H30" s="46">
        <v>0</v>
      </c>
      <c r="I30" s="46">
        <v>18078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27130</v>
      </c>
      <c r="O30" s="47">
        <f t="shared" si="2"/>
        <v>10.23387400980762</v>
      </c>
      <c r="P30" s="9"/>
    </row>
    <row r="31" spans="1:16">
      <c r="A31" s="12"/>
      <c r="B31" s="25">
        <v>362</v>
      </c>
      <c r="C31" s="20" t="s">
        <v>39</v>
      </c>
      <c r="D31" s="46">
        <v>42900</v>
      </c>
      <c r="E31" s="46">
        <v>0</v>
      </c>
      <c r="F31" s="46">
        <v>0</v>
      </c>
      <c r="G31" s="46">
        <v>0</v>
      </c>
      <c r="H31" s="46">
        <v>0</v>
      </c>
      <c r="I31" s="46">
        <v>18679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61579</v>
      </c>
      <c r="O31" s="47">
        <f t="shared" si="2"/>
        <v>23.228592983779706</v>
      </c>
      <c r="P31" s="9"/>
    </row>
    <row r="32" spans="1:16">
      <c r="A32" s="12"/>
      <c r="B32" s="25">
        <v>369.9</v>
      </c>
      <c r="C32" s="20" t="s">
        <v>40</v>
      </c>
      <c r="D32" s="46">
        <v>7002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7002</v>
      </c>
      <c r="O32" s="47">
        <f t="shared" si="2"/>
        <v>2.6412674462466992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SUM(D34:D34)</f>
        <v>33964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33964</v>
      </c>
      <c r="O33" s="45">
        <f t="shared" si="2"/>
        <v>12.811769143719351</v>
      </c>
      <c r="P33" s="9"/>
    </row>
    <row r="34" spans="1:119" ht="15.75" thickBot="1">
      <c r="A34" s="12"/>
      <c r="B34" s="25">
        <v>381</v>
      </c>
      <c r="C34" s="20" t="s">
        <v>41</v>
      </c>
      <c r="D34" s="46">
        <v>33964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33964</v>
      </c>
      <c r="O34" s="47">
        <f t="shared" si="2"/>
        <v>12.811769143719351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9">SUM(D5,D10,D15,D22,D27,D29,D33)</f>
        <v>808621</v>
      </c>
      <c r="E35" s="15">
        <f t="shared" si="9"/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293978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1102599</v>
      </c>
      <c r="O35" s="38">
        <f t="shared" si="2"/>
        <v>415.91814409656735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48</v>
      </c>
      <c r="M37" s="48"/>
      <c r="N37" s="48"/>
      <c r="O37" s="43">
        <v>2651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thickBot="1">
      <c r="A39" s="52" t="s">
        <v>53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42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43</v>
      </c>
      <c r="F4" s="34" t="s">
        <v>44</v>
      </c>
      <c r="G4" s="34" t="s">
        <v>45</v>
      </c>
      <c r="H4" s="34" t="s">
        <v>6</v>
      </c>
      <c r="I4" s="34" t="s">
        <v>7</v>
      </c>
      <c r="J4" s="35" t="s">
        <v>46</v>
      </c>
      <c r="K4" s="35" t="s">
        <v>8</v>
      </c>
      <c r="L4" s="35" t="s">
        <v>9</v>
      </c>
      <c r="M4" s="35" t="s">
        <v>10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319412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319412</v>
      </c>
      <c r="O5" s="33">
        <f t="shared" ref="O5:O35" si="2">(N5/O$37)</f>
        <v>120.21528039141889</v>
      </c>
      <c r="P5" s="6"/>
    </row>
    <row r="6" spans="1:133">
      <c r="A6" s="12"/>
      <c r="B6" s="25">
        <v>311</v>
      </c>
      <c r="C6" s="20" t="s">
        <v>3</v>
      </c>
      <c r="D6" s="46">
        <v>182359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182359</v>
      </c>
      <c r="O6" s="47">
        <f t="shared" si="2"/>
        <v>68.633421151674824</v>
      </c>
      <c r="P6" s="9"/>
    </row>
    <row r="7" spans="1:133">
      <c r="A7" s="12"/>
      <c r="B7" s="25">
        <v>312.41000000000003</v>
      </c>
      <c r="C7" s="20" t="s">
        <v>11</v>
      </c>
      <c r="D7" s="46">
        <v>47400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47400</v>
      </c>
      <c r="O7" s="47">
        <f t="shared" si="2"/>
        <v>17.839668799397817</v>
      </c>
      <c r="P7" s="9"/>
    </row>
    <row r="8" spans="1:133">
      <c r="A8" s="12"/>
      <c r="B8" s="25">
        <v>314.10000000000002</v>
      </c>
      <c r="C8" s="20" t="s">
        <v>12</v>
      </c>
      <c r="D8" s="46">
        <v>36464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36464</v>
      </c>
      <c r="O8" s="47">
        <f t="shared" si="2"/>
        <v>13.723748588633798</v>
      </c>
      <c r="P8" s="9"/>
    </row>
    <row r="9" spans="1:133">
      <c r="A9" s="12"/>
      <c r="B9" s="25">
        <v>314.2</v>
      </c>
      <c r="C9" s="20" t="s">
        <v>13</v>
      </c>
      <c r="D9" s="46">
        <v>53189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53189</v>
      </c>
      <c r="O9" s="47">
        <f t="shared" si="2"/>
        <v>20.018441851712456</v>
      </c>
      <c r="P9" s="9"/>
    </row>
    <row r="10" spans="1:133" ht="15.75">
      <c r="A10" s="29" t="s">
        <v>69</v>
      </c>
      <c r="B10" s="30"/>
      <c r="C10" s="31"/>
      <c r="D10" s="32">
        <f t="shared" ref="D10:M10" si="3">SUM(D11:D14)</f>
        <v>105526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105526</v>
      </c>
      <c r="O10" s="45">
        <f t="shared" si="2"/>
        <v>39.716221302220546</v>
      </c>
      <c r="P10" s="10"/>
    </row>
    <row r="11" spans="1:133">
      <c r="A11" s="12"/>
      <c r="B11" s="25">
        <v>322</v>
      </c>
      <c r="C11" s="20" t="s">
        <v>0</v>
      </c>
      <c r="D11" s="46">
        <v>10280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10280</v>
      </c>
      <c r="O11" s="47">
        <f t="shared" si="2"/>
        <v>3.8690252164094843</v>
      </c>
      <c r="P11" s="9"/>
    </row>
    <row r="12" spans="1:133">
      <c r="A12" s="12"/>
      <c r="B12" s="25">
        <v>323.10000000000002</v>
      </c>
      <c r="C12" s="20" t="s">
        <v>15</v>
      </c>
      <c r="D12" s="46">
        <v>87637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87637</v>
      </c>
      <c r="O12" s="47">
        <f t="shared" si="2"/>
        <v>32.983439969890853</v>
      </c>
      <c r="P12" s="9"/>
    </row>
    <row r="13" spans="1:133">
      <c r="A13" s="12"/>
      <c r="B13" s="25">
        <v>323.7</v>
      </c>
      <c r="C13" s="20" t="s">
        <v>16</v>
      </c>
      <c r="D13" s="46">
        <v>4230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4230</v>
      </c>
      <c r="O13" s="47">
        <f t="shared" si="2"/>
        <v>1.5920210764019571</v>
      </c>
      <c r="P13" s="9"/>
    </row>
    <row r="14" spans="1:133">
      <c r="A14" s="12"/>
      <c r="B14" s="25">
        <v>329</v>
      </c>
      <c r="C14" s="20" t="s">
        <v>70</v>
      </c>
      <c r="D14" s="46">
        <v>3379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3379</v>
      </c>
      <c r="O14" s="47">
        <f t="shared" si="2"/>
        <v>1.2717350395182536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196829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196829</v>
      </c>
      <c r="O15" s="45">
        <f t="shared" si="2"/>
        <v>74.07941287165977</v>
      </c>
      <c r="P15" s="10"/>
    </row>
    <row r="16" spans="1:133">
      <c r="A16" s="12"/>
      <c r="B16" s="25">
        <v>335.12</v>
      </c>
      <c r="C16" s="20" t="s">
        <v>19</v>
      </c>
      <c r="D16" s="46">
        <v>57056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57056</v>
      </c>
      <c r="O16" s="47">
        <f t="shared" si="2"/>
        <v>21.473842679713965</v>
      </c>
      <c r="P16" s="9"/>
    </row>
    <row r="17" spans="1:16">
      <c r="A17" s="12"/>
      <c r="B17" s="25">
        <v>335.14</v>
      </c>
      <c r="C17" s="20" t="s">
        <v>20</v>
      </c>
      <c r="D17" s="46">
        <v>1286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1286</v>
      </c>
      <c r="O17" s="47">
        <f t="shared" si="2"/>
        <v>0.48400451637184794</v>
      </c>
      <c r="P17" s="9"/>
    </row>
    <row r="18" spans="1:16">
      <c r="A18" s="12"/>
      <c r="B18" s="25">
        <v>335.15</v>
      </c>
      <c r="C18" s="20" t="s">
        <v>21</v>
      </c>
      <c r="D18" s="46">
        <v>909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909</v>
      </c>
      <c r="O18" s="47">
        <f t="shared" si="2"/>
        <v>0.34211516748212267</v>
      </c>
      <c r="P18" s="9"/>
    </row>
    <row r="19" spans="1:16">
      <c r="A19" s="12"/>
      <c r="B19" s="25">
        <v>335.18</v>
      </c>
      <c r="C19" s="20" t="s">
        <v>22</v>
      </c>
      <c r="D19" s="46">
        <v>123269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123269</v>
      </c>
      <c r="O19" s="47">
        <f t="shared" si="2"/>
        <v>46.394053443733533</v>
      </c>
      <c r="P19" s="9"/>
    </row>
    <row r="20" spans="1:16">
      <c r="A20" s="12"/>
      <c r="B20" s="25">
        <v>337.4</v>
      </c>
      <c r="C20" s="20" t="s">
        <v>23</v>
      </c>
      <c r="D20" s="46">
        <v>10441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10441</v>
      </c>
      <c r="O20" s="47">
        <f t="shared" si="2"/>
        <v>3.9296198720361311</v>
      </c>
      <c r="P20" s="9"/>
    </row>
    <row r="21" spans="1:16">
      <c r="A21" s="12"/>
      <c r="B21" s="25">
        <v>338</v>
      </c>
      <c r="C21" s="20" t="s">
        <v>24</v>
      </c>
      <c r="D21" s="46">
        <v>3868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3868</v>
      </c>
      <c r="O21" s="47">
        <f t="shared" si="2"/>
        <v>1.4557771923221678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SUM(D23:D26)</f>
        <v>10386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255248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265634</v>
      </c>
      <c r="O22" s="45">
        <f t="shared" si="2"/>
        <v>99.975159954836286</v>
      </c>
      <c r="P22" s="10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255248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255248</v>
      </c>
      <c r="O23" s="47">
        <f t="shared" si="2"/>
        <v>96.066240120436589</v>
      </c>
      <c r="P23" s="9"/>
    </row>
    <row r="24" spans="1:16">
      <c r="A24" s="12"/>
      <c r="B24" s="25">
        <v>344.1</v>
      </c>
      <c r="C24" s="20" t="s">
        <v>33</v>
      </c>
      <c r="D24" s="46">
        <v>6549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6549</v>
      </c>
      <c r="O24" s="47">
        <f t="shared" si="2"/>
        <v>2.4648099360180655</v>
      </c>
      <c r="P24" s="9"/>
    </row>
    <row r="25" spans="1:16">
      <c r="A25" s="12"/>
      <c r="B25" s="25">
        <v>347.5</v>
      </c>
      <c r="C25" s="20" t="s">
        <v>34</v>
      </c>
      <c r="D25" s="46">
        <v>3757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3757</v>
      </c>
      <c r="O25" s="47">
        <f t="shared" si="2"/>
        <v>1.4140007527286413</v>
      </c>
      <c r="P25" s="9"/>
    </row>
    <row r="26" spans="1:16">
      <c r="A26" s="12"/>
      <c r="B26" s="25">
        <v>349</v>
      </c>
      <c r="C26" s="20" t="s">
        <v>1</v>
      </c>
      <c r="D26" s="46">
        <v>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80</v>
      </c>
      <c r="O26" s="47">
        <f t="shared" si="2"/>
        <v>3.0109145652992095E-2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302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302</v>
      </c>
      <c r="O27" s="45">
        <f t="shared" si="2"/>
        <v>0.11366202484004516</v>
      </c>
      <c r="P27" s="10"/>
    </row>
    <row r="28" spans="1:16">
      <c r="A28" s="13"/>
      <c r="B28" s="39">
        <v>359</v>
      </c>
      <c r="C28" s="21" t="s">
        <v>37</v>
      </c>
      <c r="D28" s="46">
        <v>302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302</v>
      </c>
      <c r="O28" s="47">
        <f t="shared" si="2"/>
        <v>0.11366202484004516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SUM(D30:D32)</f>
        <v>58698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44965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103663</v>
      </c>
      <c r="O29" s="45">
        <f t="shared" si="2"/>
        <v>39.015054572826493</v>
      </c>
      <c r="P29" s="10"/>
    </row>
    <row r="30" spans="1:16">
      <c r="A30" s="12"/>
      <c r="B30" s="25">
        <v>361.1</v>
      </c>
      <c r="C30" s="20" t="s">
        <v>38</v>
      </c>
      <c r="D30" s="46">
        <v>13983</v>
      </c>
      <c r="E30" s="46">
        <v>0</v>
      </c>
      <c r="F30" s="46">
        <v>0</v>
      </c>
      <c r="G30" s="46">
        <v>0</v>
      </c>
      <c r="H30" s="46">
        <v>0</v>
      </c>
      <c r="I30" s="46">
        <v>25285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39268</v>
      </c>
      <c r="O30" s="47">
        <f t="shared" si="2"/>
        <v>14.779074143771171</v>
      </c>
      <c r="P30" s="9"/>
    </row>
    <row r="31" spans="1:16">
      <c r="A31" s="12"/>
      <c r="B31" s="25">
        <v>362</v>
      </c>
      <c r="C31" s="20" t="s">
        <v>39</v>
      </c>
      <c r="D31" s="46">
        <v>20600</v>
      </c>
      <c r="E31" s="46">
        <v>0</v>
      </c>
      <c r="F31" s="46">
        <v>0</v>
      </c>
      <c r="G31" s="46">
        <v>0</v>
      </c>
      <c r="H31" s="46">
        <v>0</v>
      </c>
      <c r="I31" s="46">
        <v>19680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40280</v>
      </c>
      <c r="O31" s="47">
        <f t="shared" si="2"/>
        <v>15.159954836281521</v>
      </c>
      <c r="P31" s="9"/>
    </row>
    <row r="32" spans="1:16">
      <c r="A32" s="12"/>
      <c r="B32" s="25">
        <v>369.9</v>
      </c>
      <c r="C32" s="20" t="s">
        <v>40</v>
      </c>
      <c r="D32" s="46">
        <v>24115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24115</v>
      </c>
      <c r="O32" s="47">
        <f t="shared" si="2"/>
        <v>9.0760255927738047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SUM(D34:D34)</f>
        <v>7443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7443</v>
      </c>
      <c r="O33" s="45">
        <f t="shared" si="2"/>
        <v>2.8012796386902523</v>
      </c>
      <c r="P33" s="9"/>
    </row>
    <row r="34" spans="1:119" ht="15.75" thickBot="1">
      <c r="A34" s="12"/>
      <c r="B34" s="25">
        <v>381</v>
      </c>
      <c r="C34" s="20" t="s">
        <v>41</v>
      </c>
      <c r="D34" s="46">
        <v>7443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7443</v>
      </c>
      <c r="O34" s="47">
        <f t="shared" si="2"/>
        <v>2.8012796386902523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9">SUM(D5,D10,D15,D22,D27,D29,D33)</f>
        <v>698596</v>
      </c>
      <c r="E35" s="15">
        <f t="shared" si="9"/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300213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998809</v>
      </c>
      <c r="O35" s="38">
        <f t="shared" si="2"/>
        <v>375.91607075649227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71</v>
      </c>
      <c r="M37" s="48"/>
      <c r="N37" s="48"/>
      <c r="O37" s="43">
        <v>2657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2024-06-10T19:51:35Z</cp:lastPrinted>
  <dcterms:created xsi:type="dcterms:W3CDTF">2000-08-31T21:26:31Z</dcterms:created>
  <dcterms:modified xsi:type="dcterms:W3CDTF">2024-07-02T20:40:40Z</dcterms:modified>
</cp:coreProperties>
</file>