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3" documentId="11_06B0BC31F380B500193276CACC140D9A77F168FB" xr6:coauthVersionLast="47" xr6:coauthVersionMax="47" xr10:uidLastSave="{F4E331B8-C7FD-4F48-82D1-C00218D39A51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'2007'!$A$1:$O$41</definedName>
    <definedName name="_xlnm.Print_Area" localSheetId="15">'2008'!$A$1:$O$42</definedName>
    <definedName name="_xlnm.Print_Area" localSheetId="14">'2009'!$A$1:$O$42</definedName>
    <definedName name="_xlnm.Print_Area" localSheetId="13">'2010'!$A$1:$O$40</definedName>
    <definedName name="_xlnm.Print_Area" localSheetId="12">'2011'!$A$1:$O$40</definedName>
    <definedName name="_xlnm.Print_Area" localSheetId="11">'2012'!$A$1:$O$40</definedName>
    <definedName name="_xlnm.Print_Area" localSheetId="10">'2013'!$A$1:$O$43</definedName>
    <definedName name="_xlnm.Print_Area" localSheetId="9">'2014'!$A$1:$O$41</definedName>
    <definedName name="_xlnm.Print_Area" localSheetId="8">'2015'!$A$1:$O$41</definedName>
    <definedName name="_xlnm.Print_Area" localSheetId="7">'2016'!$A$1:$O$40</definedName>
    <definedName name="_xlnm.Print_Area" localSheetId="6">'2017'!$A$1:$O$42</definedName>
    <definedName name="_xlnm.Print_Area" localSheetId="5">'2018'!$A$1:$O$41</definedName>
    <definedName name="_xlnm.Print_Area" localSheetId="4">'2019'!$A$1:$O$41</definedName>
    <definedName name="_xlnm.Print_Area" localSheetId="3">'2020'!$A$1:$O$41</definedName>
    <definedName name="_xlnm.Print_Area" localSheetId="2">'2021'!$A$1:$P$42</definedName>
    <definedName name="_xlnm.Print_Area" localSheetId="1">'2022'!$A$1:$P$44</definedName>
    <definedName name="_xlnm.Print_Area" localSheetId="0">'2023'!$A$1:$P$44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49" l="1"/>
  <c r="F40" i="49"/>
  <c r="G40" i="49"/>
  <c r="H40" i="49"/>
  <c r="I40" i="49"/>
  <c r="J40" i="49"/>
  <c r="K40" i="49"/>
  <c r="L40" i="49"/>
  <c r="M40" i="49"/>
  <c r="N40" i="49"/>
  <c r="D40" i="49"/>
  <c r="O39" i="49"/>
  <c r="P39" i="49" s="1"/>
  <c r="N38" i="49"/>
  <c r="M38" i="49"/>
  <c r="L38" i="49"/>
  <c r="K38" i="49"/>
  <c r="J38" i="49"/>
  <c r="I38" i="49"/>
  <c r="H38" i="49"/>
  <c r="G38" i="49"/>
  <c r="F38" i="49"/>
  <c r="E38" i="49"/>
  <c r="D38" i="49"/>
  <c r="O37" i="49"/>
  <c r="P37" i="49" s="1"/>
  <c r="O36" i="49"/>
  <c r="P36" i="49" s="1"/>
  <c r="O35" i="49"/>
  <c r="P35" i="49" s="1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9" i="49" l="1"/>
  <c r="P29" i="49" s="1"/>
  <c r="O38" i="49"/>
  <c r="P38" i="49" s="1"/>
  <c r="O33" i="49"/>
  <c r="P33" i="49" s="1"/>
  <c r="O31" i="49"/>
  <c r="P31" i="49" s="1"/>
  <c r="O26" i="49"/>
  <c r="P26" i="49" s="1"/>
  <c r="O19" i="49"/>
  <c r="P19" i="49" s="1"/>
  <c r="O14" i="49"/>
  <c r="P14" i="49" s="1"/>
  <c r="O5" i="49"/>
  <c r="P5" i="49" s="1"/>
  <c r="D31" i="48"/>
  <c r="D33" i="48"/>
  <c r="O40" i="49" l="1"/>
  <c r="P40" i="49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E40" i="48" l="1"/>
  <c r="I40" i="48"/>
  <c r="L40" i="48"/>
  <c r="G40" i="48"/>
  <c r="K40" i="48"/>
  <c r="J40" i="48"/>
  <c r="D40" i="48"/>
  <c r="F40" i="48"/>
  <c r="H40" i="48"/>
  <c r="M40" i="48"/>
  <c r="N40" i="48"/>
  <c r="O31" i="48"/>
  <c r="P31" i="48" s="1"/>
  <c r="O38" i="48"/>
  <c r="P38" i="48" s="1"/>
  <c r="O33" i="48"/>
  <c r="P33" i="48" s="1"/>
  <c r="O29" i="48"/>
  <c r="P29" i="48" s="1"/>
  <c r="O26" i="48"/>
  <c r="P26" i="48" s="1"/>
  <c r="O14" i="48"/>
  <c r="P14" i="48" s="1"/>
  <c r="O5" i="48"/>
  <c r="P5" i="48" s="1"/>
  <c r="O19" i="48"/>
  <c r="P19" i="48" s="1"/>
  <c r="I38" i="47"/>
  <c r="O37" i="47"/>
  <c r="P37" i="47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/>
  <c r="O34" i="47"/>
  <c r="P34" i="47" s="1"/>
  <c r="O33" i="47"/>
  <c r="P33" i="47" s="1"/>
  <c r="O32" i="47"/>
  <c r="P32" i="47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/>
  <c r="N29" i="47"/>
  <c r="M29" i="47"/>
  <c r="L29" i="47"/>
  <c r="K29" i="47"/>
  <c r="J29" i="47"/>
  <c r="I29" i="47"/>
  <c r="H29" i="47"/>
  <c r="G29" i="47"/>
  <c r="G38" i="47" s="1"/>
  <c r="F29" i="47"/>
  <c r="E29" i="47"/>
  <c r="D29" i="47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O22" i="47"/>
  <c r="P22" i="47" s="1"/>
  <c r="O21" i="47"/>
  <c r="P21" i="47" s="1"/>
  <c r="O20" i="47"/>
  <c r="P20" i="47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/>
  <c r="O15" i="47"/>
  <c r="P15" i="47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/>
  <c r="O7" i="47"/>
  <c r="P7" i="47" s="1"/>
  <c r="O6" i="47"/>
  <c r="P6" i="47" s="1"/>
  <c r="N5" i="47"/>
  <c r="M5" i="47"/>
  <c r="L5" i="47"/>
  <c r="K5" i="47"/>
  <c r="J5" i="47"/>
  <c r="J38" i="47" s="1"/>
  <c r="I5" i="47"/>
  <c r="H5" i="47"/>
  <c r="H38" i="47" s="1"/>
  <c r="G5" i="47"/>
  <c r="F5" i="47"/>
  <c r="E5" i="47"/>
  <c r="D5" i="47"/>
  <c r="N36" i="46"/>
  <c r="O36" i="46" s="1"/>
  <c r="M35" i="46"/>
  <c r="L35" i="46"/>
  <c r="K35" i="46"/>
  <c r="J35" i="46"/>
  <c r="I35" i="46"/>
  <c r="H35" i="46"/>
  <c r="G35" i="46"/>
  <c r="F35" i="46"/>
  <c r="E35" i="46"/>
  <c r="D35" i="46"/>
  <c r="N35" i="46" s="1"/>
  <c r="O35" i="46" s="1"/>
  <c r="N34" i="46"/>
  <c r="O34" i="46" s="1"/>
  <c r="N33" i="46"/>
  <c r="O33" i="46"/>
  <c r="N32" i="46"/>
  <c r="O32" i="46" s="1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29" i="46"/>
  <c r="O29" i="46"/>
  <c r="M28" i="46"/>
  <c r="L28" i="46"/>
  <c r="K28" i="46"/>
  <c r="J28" i="46"/>
  <c r="I28" i="46"/>
  <c r="H28" i="46"/>
  <c r="G28" i="46"/>
  <c r="F28" i="46"/>
  <c r="E28" i="46"/>
  <c r="D28" i="46"/>
  <c r="N27" i="46"/>
  <c r="O27" i="46"/>
  <c r="M26" i="46"/>
  <c r="L26" i="46"/>
  <c r="K26" i="46"/>
  <c r="J26" i="46"/>
  <c r="I26" i="46"/>
  <c r="H26" i="46"/>
  <c r="G26" i="46"/>
  <c r="F26" i="46"/>
  <c r="E26" i="46"/>
  <c r="D26" i="46"/>
  <c r="D37" i="46" s="1"/>
  <c r="N25" i="46"/>
  <c r="O25" i="46"/>
  <c r="N24" i="46"/>
  <c r="O24" i="46"/>
  <c r="M23" i="46"/>
  <c r="M37" i="46" s="1"/>
  <c r="L23" i="46"/>
  <c r="K23" i="46"/>
  <c r="J23" i="46"/>
  <c r="I23" i="46"/>
  <c r="H23" i="46"/>
  <c r="G23" i="46"/>
  <c r="F23" i="46"/>
  <c r="E23" i="46"/>
  <c r="D23" i="46"/>
  <c r="N22" i="46"/>
  <c r="O22" i="46"/>
  <c r="N21" i="46"/>
  <c r="O21" i="46"/>
  <c r="N20" i="46"/>
  <c r="O20" i="46" s="1"/>
  <c r="N19" i="46"/>
  <c r="O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N15" i="46"/>
  <c r="O15" i="46"/>
  <c r="N14" i="46"/>
  <c r="O14" i="46"/>
  <c r="M13" i="46"/>
  <c r="L13" i="46"/>
  <c r="K13" i="46"/>
  <c r="J13" i="46"/>
  <c r="I13" i="46"/>
  <c r="H13" i="46"/>
  <c r="G13" i="46"/>
  <c r="F13" i="46"/>
  <c r="F37" i="46" s="1"/>
  <c r="E13" i="46"/>
  <c r="D13" i="46"/>
  <c r="N12" i="46"/>
  <c r="O12" i="46" s="1"/>
  <c r="N11" i="46"/>
  <c r="O11" i="46"/>
  <c r="N10" i="46"/>
  <c r="O10" i="46" s="1"/>
  <c r="N9" i="46"/>
  <c r="O9" i="46"/>
  <c r="N8" i="46"/>
  <c r="O8" i="46" s="1"/>
  <c r="N7" i="46"/>
  <c r="O7" i="46"/>
  <c r="N6" i="46"/>
  <c r="O6" i="46"/>
  <c r="M5" i="46"/>
  <c r="L5" i="46"/>
  <c r="K5" i="46"/>
  <c r="K37" i="46" s="1"/>
  <c r="J5" i="46"/>
  <c r="I5" i="46"/>
  <c r="I37" i="46" s="1"/>
  <c r="H5" i="46"/>
  <c r="G5" i="46"/>
  <c r="F5" i="46"/>
  <c r="E5" i="46"/>
  <c r="D5" i="46"/>
  <c r="N36" i="45"/>
  <c r="O36" i="45"/>
  <c r="M35" i="45"/>
  <c r="L35" i="45"/>
  <c r="K35" i="45"/>
  <c r="J35" i="45"/>
  <c r="I35" i="45"/>
  <c r="H35" i="45"/>
  <c r="G35" i="45"/>
  <c r="F35" i="45"/>
  <c r="E35" i="45"/>
  <c r="D35" i="45"/>
  <c r="N34" i="45"/>
  <c r="O34" i="45"/>
  <c r="N33" i="45"/>
  <c r="O33" i="45"/>
  <c r="N32" i="45"/>
  <c r="O32" i="45" s="1"/>
  <c r="N31" i="45"/>
  <c r="O31" i="45"/>
  <c r="M30" i="45"/>
  <c r="L30" i="45"/>
  <c r="K30" i="45"/>
  <c r="J30" i="45"/>
  <c r="I30" i="45"/>
  <c r="H30" i="45"/>
  <c r="G30" i="45"/>
  <c r="F30" i="45"/>
  <c r="E30" i="45"/>
  <c r="D30" i="45"/>
  <c r="N29" i="45"/>
  <c r="O29" i="45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M26" i="45"/>
  <c r="L26" i="45"/>
  <c r="K26" i="45"/>
  <c r="J26" i="45"/>
  <c r="I26" i="45"/>
  <c r="H26" i="45"/>
  <c r="G26" i="45"/>
  <c r="F26" i="45"/>
  <c r="E26" i="45"/>
  <c r="E37" i="45" s="1"/>
  <c r="D26" i="45"/>
  <c r="D37" i="45" s="1"/>
  <c r="N25" i="45"/>
  <c r="O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/>
  <c r="N20" i="45"/>
  <c r="O20" i="45"/>
  <c r="N19" i="45"/>
  <c r="O19" i="45"/>
  <c r="N18" i="45"/>
  <c r="O18" i="45" s="1"/>
  <c r="M17" i="45"/>
  <c r="M37" i="45" s="1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 s="1"/>
  <c r="N9" i="45"/>
  <c r="O9" i="45"/>
  <c r="N8" i="45"/>
  <c r="O8" i="45" s="1"/>
  <c r="N7" i="45"/>
  <c r="O7" i="45"/>
  <c r="N6" i="45"/>
  <c r="O6" i="45" s="1"/>
  <c r="M5" i="45"/>
  <c r="L5" i="45"/>
  <c r="K5" i="45"/>
  <c r="K37" i="45" s="1"/>
  <c r="J5" i="45"/>
  <c r="J37" i="45" s="1"/>
  <c r="I5" i="45"/>
  <c r="I37" i="45" s="1"/>
  <c r="H5" i="45"/>
  <c r="H37" i="45" s="1"/>
  <c r="G5" i="45"/>
  <c r="G37" i="45" s="1"/>
  <c r="F5" i="45"/>
  <c r="E5" i="45"/>
  <c r="D5" i="45"/>
  <c r="D5" i="44"/>
  <c r="N36" i="44"/>
  <c r="O36" i="44" s="1"/>
  <c r="M35" i="44"/>
  <c r="L35" i="44"/>
  <c r="K35" i="44"/>
  <c r="J35" i="44"/>
  <c r="I35" i="44"/>
  <c r="H35" i="44"/>
  <c r="G35" i="44"/>
  <c r="F35" i="44"/>
  <c r="E35" i="44"/>
  <c r="D35" i="44"/>
  <c r="N34" i="44"/>
  <c r="O34" i="44" s="1"/>
  <c r="N33" i="44"/>
  <c r="O33" i="44"/>
  <c r="N32" i="44"/>
  <c r="O32" i="44" s="1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M28" i="44"/>
  <c r="L28" i="44"/>
  <c r="K28" i="44"/>
  <c r="J28" i="44"/>
  <c r="I28" i="44"/>
  <c r="H28" i="44"/>
  <c r="G28" i="44"/>
  <c r="F28" i="44"/>
  <c r="E28" i="44"/>
  <c r="N28" i="44" s="1"/>
  <c r="O28" i="44" s="1"/>
  <c r="D28" i="44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N24" i="44"/>
  <c r="O24" i="44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/>
  <c r="N20" i="44"/>
  <c r="O20" i="44" s="1"/>
  <c r="N19" i="44"/>
  <c r="O19" i="44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D37" i="44" s="1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L37" i="44" s="1"/>
  <c r="K5" i="44"/>
  <c r="K37" i="44" s="1"/>
  <c r="J5" i="44"/>
  <c r="J37" i="44" s="1"/>
  <c r="I5" i="44"/>
  <c r="I37" i="44" s="1"/>
  <c r="H5" i="44"/>
  <c r="H37" i="44" s="1"/>
  <c r="G5" i="44"/>
  <c r="G37" i="44" s="1"/>
  <c r="F5" i="44"/>
  <c r="F37" i="44" s="1"/>
  <c r="E5" i="44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N34" i="43"/>
  <c r="O34" i="43"/>
  <c r="N33" i="43"/>
  <c r="O33" i="43" s="1"/>
  <c r="N32" i="43"/>
  <c r="O32" i="43" s="1"/>
  <c r="N31" i="43"/>
  <c r="O31" i="43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/>
  <c r="N24" i="43"/>
  <c r="O24" i="43"/>
  <c r="M23" i="43"/>
  <c r="L23" i="43"/>
  <c r="K23" i="43"/>
  <c r="J23" i="43"/>
  <c r="I23" i="43"/>
  <c r="H23" i="43"/>
  <c r="G23" i="43"/>
  <c r="F23" i="43"/>
  <c r="E23" i="43"/>
  <c r="N23" i="43" s="1"/>
  <c r="O23" i="43" s="1"/>
  <c r="D23" i="43"/>
  <c r="N22" i="43"/>
  <c r="O22" i="43"/>
  <c r="N21" i="43"/>
  <c r="O21" i="43" s="1"/>
  <c r="N20" i="43"/>
  <c r="O20" i="43" s="1"/>
  <c r="N19" i="43"/>
  <c r="O19" i="43" s="1"/>
  <c r="N18" i="43"/>
  <c r="O18" i="43" s="1"/>
  <c r="M17" i="43"/>
  <c r="M38" i="43" s="1"/>
  <c r="L17" i="43"/>
  <c r="K17" i="43"/>
  <c r="J17" i="43"/>
  <c r="I17" i="43"/>
  <c r="I38" i="43" s="1"/>
  <c r="H17" i="43"/>
  <c r="H38" i="43" s="1"/>
  <c r="G17" i="43"/>
  <c r="F17" i="43"/>
  <c r="E17" i="43"/>
  <c r="D17" i="43"/>
  <c r="D38" i="43" s="1"/>
  <c r="N16" i="43"/>
  <c r="O16" i="43" s="1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/>
  <c r="M5" i="43"/>
  <c r="L5" i="43"/>
  <c r="K5" i="43"/>
  <c r="K38" i="43" s="1"/>
  <c r="J5" i="43"/>
  <c r="I5" i="43"/>
  <c r="H5" i="43"/>
  <c r="G5" i="43"/>
  <c r="G38" i="43" s="1"/>
  <c r="F5" i="43"/>
  <c r="F38" i="43" s="1"/>
  <c r="E5" i="43"/>
  <c r="E38" i="43" s="1"/>
  <c r="D5" i="43"/>
  <c r="N5" i="43" s="1"/>
  <c r="O5" i="43" s="1"/>
  <c r="N35" i="42"/>
  <c r="O35" i="42"/>
  <c r="M34" i="42"/>
  <c r="L34" i="42"/>
  <c r="N34" i="42" s="1"/>
  <c r="O34" i="42" s="1"/>
  <c r="K34" i="42"/>
  <c r="J34" i="42"/>
  <c r="I34" i="42"/>
  <c r="H34" i="42"/>
  <c r="G34" i="42"/>
  <c r="F34" i="42"/>
  <c r="E34" i="42"/>
  <c r="D34" i="42"/>
  <c r="N33" i="42"/>
  <c r="O33" i="42"/>
  <c r="N32" i="42"/>
  <c r="O32" i="42" s="1"/>
  <c r="N31" i="42"/>
  <c r="O31" i="42"/>
  <c r="N30" i="42"/>
  <c r="O30" i="42" s="1"/>
  <c r="M29" i="42"/>
  <c r="L29" i="42"/>
  <c r="K29" i="42"/>
  <c r="J29" i="42"/>
  <c r="I29" i="42"/>
  <c r="H29" i="42"/>
  <c r="N29" i="42" s="1"/>
  <c r="O29" i="42" s="1"/>
  <c r="G29" i="42"/>
  <c r="F29" i="42"/>
  <c r="E29" i="42"/>
  <c r="D29" i="42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M25" i="42"/>
  <c r="M36" i="42" s="1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/>
  <c r="M22" i="42"/>
  <c r="L22" i="42"/>
  <c r="K22" i="42"/>
  <c r="J22" i="42"/>
  <c r="I22" i="42"/>
  <c r="H22" i="42"/>
  <c r="G22" i="42"/>
  <c r="F22" i="42"/>
  <c r="E22" i="42"/>
  <c r="E36" i="42" s="1"/>
  <c r="D22" i="42"/>
  <c r="N21" i="42"/>
  <c r="O21" i="42" s="1"/>
  <c r="N20" i="42"/>
  <c r="O20" i="42" s="1"/>
  <c r="N19" i="42"/>
  <c r="O19" i="42"/>
  <c r="N18" i="42"/>
  <c r="O18" i="42" s="1"/>
  <c r="N17" i="42"/>
  <c r="O17" i="42" s="1"/>
  <c r="M16" i="42"/>
  <c r="L16" i="42"/>
  <c r="L36" i="42" s="1"/>
  <c r="K16" i="42"/>
  <c r="J16" i="42"/>
  <c r="I16" i="42"/>
  <c r="I36" i="42" s="1"/>
  <c r="H16" i="42"/>
  <c r="G16" i="42"/>
  <c r="F16" i="42"/>
  <c r="E16" i="42"/>
  <c r="D16" i="42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/>
  <c r="N9" i="42"/>
  <c r="O9" i="42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L24" i="41"/>
  <c r="K24" i="41"/>
  <c r="J24" i="41"/>
  <c r="I24" i="41"/>
  <c r="H24" i="41"/>
  <c r="G24" i="41"/>
  <c r="F24" i="41"/>
  <c r="E24" i="41"/>
  <c r="N36" i="41"/>
  <c r="O36" i="41" s="1"/>
  <c r="M35" i="41"/>
  <c r="L35" i="41"/>
  <c r="K35" i="41"/>
  <c r="J35" i="41"/>
  <c r="I35" i="41"/>
  <c r="H35" i="41"/>
  <c r="G35" i="41"/>
  <c r="F35" i="41"/>
  <c r="E35" i="41"/>
  <c r="D35" i="41"/>
  <c r="N35" i="41" s="1"/>
  <c r="O35" i="41" s="1"/>
  <c r="N34" i="41"/>
  <c r="O34" i="41" s="1"/>
  <c r="N33" i="41"/>
  <c r="O33" i="4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M24" i="41"/>
  <c r="N23" i="41"/>
  <c r="O23" i="41" s="1"/>
  <c r="N22" i="41"/>
  <c r="O22" i="41" s="1"/>
  <c r="N21" i="41"/>
  <c r="O21" i="41"/>
  <c r="N20" i="41"/>
  <c r="O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N13" i="41" s="1"/>
  <c r="O13" i="41" s="1"/>
  <c r="D13" i="41"/>
  <c r="N12" i="41"/>
  <c r="O12" i="41" s="1"/>
  <c r="N11" i="41"/>
  <c r="O11" i="41"/>
  <c r="N10" i="41"/>
  <c r="O10" i="41"/>
  <c r="N9" i="41"/>
  <c r="O9" i="41" s="1"/>
  <c r="N8" i="41"/>
  <c r="O8" i="41"/>
  <c r="N7" i="41"/>
  <c r="O7" i="41" s="1"/>
  <c r="N6" i="41"/>
  <c r="O6" i="41" s="1"/>
  <c r="M5" i="41"/>
  <c r="M37" i="41" s="1"/>
  <c r="L5" i="41"/>
  <c r="L37" i="41" s="1"/>
  <c r="K5" i="41"/>
  <c r="K37" i="41" s="1"/>
  <c r="J5" i="41"/>
  <c r="I5" i="41"/>
  <c r="H5" i="41"/>
  <c r="H37" i="41" s="1"/>
  <c r="G5" i="41"/>
  <c r="G37" i="41" s="1"/>
  <c r="F5" i="41"/>
  <c r="F37" i="41" s="1"/>
  <c r="E5" i="41"/>
  <c r="N5" i="41" s="1"/>
  <c r="O5" i="41" s="1"/>
  <c r="D5" i="41"/>
  <c r="N36" i="40"/>
  <c r="O36" i="40" s="1"/>
  <c r="M35" i="40"/>
  <c r="L35" i="40"/>
  <c r="K35" i="40"/>
  <c r="J35" i="40"/>
  <c r="I35" i="40"/>
  <c r="H35" i="40"/>
  <c r="G35" i="40"/>
  <c r="F35" i="40"/>
  <c r="E35" i="40"/>
  <c r="D35" i="40"/>
  <c r="N34" i="40"/>
  <c r="O34" i="40" s="1"/>
  <c r="N33" i="40"/>
  <c r="O33" i="40"/>
  <c r="N32" i="40"/>
  <c r="O32" i="40"/>
  <c r="N31" i="40"/>
  <c r="O31" i="40" s="1"/>
  <c r="M30" i="40"/>
  <c r="M37" i="40" s="1"/>
  <c r="L30" i="40"/>
  <c r="L37" i="40" s="1"/>
  <c r="K30" i="40"/>
  <c r="J30" i="40"/>
  <c r="I30" i="40"/>
  <c r="H30" i="40"/>
  <c r="G30" i="40"/>
  <c r="F30" i="40"/>
  <c r="E30" i="40"/>
  <c r="D30" i="40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/>
  <c r="M23" i="40"/>
  <c r="L23" i="40"/>
  <c r="K23" i="40"/>
  <c r="J23" i="40"/>
  <c r="I23" i="40"/>
  <c r="H23" i="40"/>
  <c r="H37" i="40" s="1"/>
  <c r="G23" i="40"/>
  <c r="F23" i="40"/>
  <c r="E23" i="40"/>
  <c r="D23" i="40"/>
  <c r="N22" i="40"/>
  <c r="O22" i="40"/>
  <c r="N21" i="40"/>
  <c r="O21" i="40" s="1"/>
  <c r="N20" i="40"/>
  <c r="O20" i="40" s="1"/>
  <c r="N19" i="40"/>
  <c r="O19" i="40"/>
  <c r="N18" i="40"/>
  <c r="O18" i="40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/>
  <c r="N11" i="40"/>
  <c r="O11" i="40" s="1"/>
  <c r="N10" i="40"/>
  <c r="O10" i="40" s="1"/>
  <c r="N9" i="40"/>
  <c r="O9" i="40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F37" i="40" s="1"/>
  <c r="E5" i="40"/>
  <c r="E37" i="40" s="1"/>
  <c r="D5" i="40"/>
  <c r="D37" i="40" s="1"/>
  <c r="N36" i="39"/>
  <c r="O36" i="39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4" i="39" s="1"/>
  <c r="O34" i="39" s="1"/>
  <c r="N33" i="39"/>
  <c r="O33" i="39"/>
  <c r="N32" i="39"/>
  <c r="O32" i="39" s="1"/>
  <c r="N31" i="39"/>
  <c r="O31" i="39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N23" i="39"/>
  <c r="O23" i="39"/>
  <c r="M22" i="39"/>
  <c r="L22" i="39"/>
  <c r="K22" i="39"/>
  <c r="J22" i="39"/>
  <c r="I22" i="39"/>
  <c r="I37" i="39" s="1"/>
  <c r="H22" i="39"/>
  <c r="G22" i="39"/>
  <c r="F22" i="39"/>
  <c r="E22" i="39"/>
  <c r="D22" i="39"/>
  <c r="N21" i="39"/>
  <c r="O21" i="39" s="1"/>
  <c r="N20" i="39"/>
  <c r="O20" i="39"/>
  <c r="N19" i="39"/>
  <c r="O19" i="39" s="1"/>
  <c r="N18" i="39"/>
  <c r="O18" i="39" s="1"/>
  <c r="N17" i="39"/>
  <c r="O17" i="39" s="1"/>
  <c r="M16" i="39"/>
  <c r="L16" i="39"/>
  <c r="K16" i="39"/>
  <c r="J16" i="39"/>
  <c r="J37" i="39" s="1"/>
  <c r="I16" i="39"/>
  <c r="H16" i="39"/>
  <c r="G16" i="39"/>
  <c r="F16" i="39"/>
  <c r="E16" i="39"/>
  <c r="E37" i="39" s="1"/>
  <c r="D16" i="39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3" i="39" s="1"/>
  <c r="O13" i="39" s="1"/>
  <c r="N12" i="39"/>
  <c r="O12" i="39" s="1"/>
  <c r="N11" i="39"/>
  <c r="O11" i="39" s="1"/>
  <c r="N10" i="39"/>
  <c r="O10" i="39"/>
  <c r="N9" i="39"/>
  <c r="O9" i="39"/>
  <c r="N8" i="39"/>
  <c r="O8" i="39" s="1"/>
  <c r="N7" i="39"/>
  <c r="O7" i="39"/>
  <c r="N6" i="39"/>
  <c r="O6" i="39" s="1"/>
  <c r="M5" i="39"/>
  <c r="L5" i="39"/>
  <c r="K5" i="39"/>
  <c r="K37" i="39" s="1"/>
  <c r="J5" i="39"/>
  <c r="I5" i="39"/>
  <c r="H5" i="39"/>
  <c r="G5" i="39"/>
  <c r="G37" i="39" s="1"/>
  <c r="F5" i="39"/>
  <c r="F37" i="39" s="1"/>
  <c r="E5" i="39"/>
  <c r="D5" i="39"/>
  <c r="N5" i="39" s="1"/>
  <c r="O5" i="39" s="1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/>
  <c r="N33" i="38"/>
  <c r="O33" i="38" s="1"/>
  <c r="N32" i="38"/>
  <c r="O32" i="38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9" i="38" s="1"/>
  <c r="O29" i="38" s="1"/>
  <c r="N28" i="38"/>
  <c r="O28" i="38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N25" i="38"/>
  <c r="O25" i="38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/>
  <c r="N21" i="38"/>
  <c r="O21" i="38" s="1"/>
  <c r="N20" i="38"/>
  <c r="O20" i="38" s="1"/>
  <c r="N19" i="38"/>
  <c r="O19" i="38"/>
  <c r="M18" i="38"/>
  <c r="L18" i="38"/>
  <c r="K18" i="38"/>
  <c r="J18" i="38"/>
  <c r="I18" i="38"/>
  <c r="H18" i="38"/>
  <c r="G18" i="38"/>
  <c r="F18" i="38"/>
  <c r="E18" i="38"/>
  <c r="D18" i="38"/>
  <c r="N17" i="38"/>
  <c r="O17" i="38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5" i="38" s="1"/>
  <c r="O5" i="38" s="1"/>
  <c r="N38" i="37"/>
  <c r="O38" i="37"/>
  <c r="N37" i="37"/>
  <c r="O37" i="37" s="1"/>
  <c r="M36" i="37"/>
  <c r="L36" i="37"/>
  <c r="K36" i="37"/>
  <c r="J36" i="37"/>
  <c r="I36" i="37"/>
  <c r="H36" i="37"/>
  <c r="G36" i="37"/>
  <c r="F36" i="37"/>
  <c r="E36" i="37"/>
  <c r="D36" i="37"/>
  <c r="N35" i="37"/>
  <c r="O35" i="37" s="1"/>
  <c r="N34" i="37"/>
  <c r="O34" i="37"/>
  <c r="N33" i="37"/>
  <c r="O33" i="37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 s="1"/>
  <c r="N21" i="37"/>
  <c r="O21" i="37" s="1"/>
  <c r="N20" i="37"/>
  <c r="O20" i="37"/>
  <c r="N19" i="37"/>
  <c r="O19" i="37" s="1"/>
  <c r="M18" i="37"/>
  <c r="L18" i="37"/>
  <c r="K18" i="37"/>
  <c r="K39" i="37" s="1"/>
  <c r="J18" i="37"/>
  <c r="I18" i="37"/>
  <c r="I39" i="37" s="1"/>
  <c r="H18" i="37"/>
  <c r="G18" i="37"/>
  <c r="F18" i="37"/>
  <c r="E18" i="37"/>
  <c r="D18" i="37"/>
  <c r="N17" i="37"/>
  <c r="O17" i="37" s="1"/>
  <c r="N16" i="37"/>
  <c r="O16" i="37"/>
  <c r="N15" i="37"/>
  <c r="O15" i="37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 s="1"/>
  <c r="N12" i="37"/>
  <c r="O12" i="37" s="1"/>
  <c r="N11" i="37"/>
  <c r="O11" i="37" s="1"/>
  <c r="N10" i="37"/>
  <c r="O10" i="37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G39" i="37" s="1"/>
  <c r="F5" i="37"/>
  <c r="E5" i="37"/>
  <c r="E39" i="37" s="1"/>
  <c r="D5" i="37"/>
  <c r="N5" i="37" s="1"/>
  <c r="O5" i="37" s="1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3" i="36"/>
  <c r="O33" i="36" s="1"/>
  <c r="N32" i="36"/>
  <c r="O32" i="36" s="1"/>
  <c r="N31" i="36"/>
  <c r="O31" i="36" s="1"/>
  <c r="N30" i="36"/>
  <c r="O30" i="36"/>
  <c r="M29" i="36"/>
  <c r="L29" i="36"/>
  <c r="K29" i="36"/>
  <c r="J29" i="36"/>
  <c r="I29" i="36"/>
  <c r="H29" i="36"/>
  <c r="G29" i="36"/>
  <c r="F29" i="36"/>
  <c r="E29" i="36"/>
  <c r="D29" i="36"/>
  <c r="N29" i="36" s="1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7" i="36" s="1"/>
  <c r="O27" i="36" s="1"/>
  <c r="N26" i="36"/>
  <c r="O26" i="36" s="1"/>
  <c r="M25" i="36"/>
  <c r="L25" i="36"/>
  <c r="K25" i="36"/>
  <c r="J25" i="36"/>
  <c r="I25" i="36"/>
  <c r="H25" i="36"/>
  <c r="G25" i="36"/>
  <c r="F25" i="36"/>
  <c r="N25" i="36" s="1"/>
  <c r="O25" i="36" s="1"/>
  <c r="E25" i="36"/>
  <c r="D25" i="36"/>
  <c r="N24" i="36"/>
  <c r="O24" i="36"/>
  <c r="N23" i="36"/>
  <c r="O23" i="36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 s="1"/>
  <c r="N20" i="36"/>
  <c r="O20" i="36" s="1"/>
  <c r="N19" i="36"/>
  <c r="O19" i="36" s="1"/>
  <c r="N18" i="36"/>
  <c r="O18" i="36" s="1"/>
  <c r="N17" i="36"/>
  <c r="O17" i="36"/>
  <c r="M16" i="36"/>
  <c r="L16" i="36"/>
  <c r="K16" i="36"/>
  <c r="J16" i="36"/>
  <c r="I16" i="36"/>
  <c r="H16" i="36"/>
  <c r="G16" i="36"/>
  <c r="F16" i="36"/>
  <c r="E16" i="36"/>
  <c r="D16" i="36"/>
  <c r="N16" i="36"/>
  <c r="O16" i="36" s="1"/>
  <c r="N15" i="36"/>
  <c r="O15" i="36" s="1"/>
  <c r="N14" i="36"/>
  <c r="O14" i="36"/>
  <c r="M13" i="36"/>
  <c r="L13" i="36"/>
  <c r="K13" i="36"/>
  <c r="K36" i="36" s="1"/>
  <c r="J13" i="36"/>
  <c r="I13" i="36"/>
  <c r="H13" i="36"/>
  <c r="G13" i="36"/>
  <c r="F13" i="36"/>
  <c r="E13" i="36"/>
  <c r="N13" i="36" s="1"/>
  <c r="O13" i="36" s="1"/>
  <c r="D13" i="36"/>
  <c r="N12" i="36"/>
  <c r="O12" i="36"/>
  <c r="N11" i="36"/>
  <c r="O11" i="36" s="1"/>
  <c r="N10" i="36"/>
  <c r="O10" i="36"/>
  <c r="N9" i="36"/>
  <c r="O9" i="36" s="1"/>
  <c r="N8" i="36"/>
  <c r="O8" i="36" s="1"/>
  <c r="N7" i="36"/>
  <c r="O7" i="36"/>
  <c r="N6" i="36"/>
  <c r="O6" i="36"/>
  <c r="M5" i="36"/>
  <c r="M36" i="36" s="1"/>
  <c r="L5" i="36"/>
  <c r="K5" i="36"/>
  <c r="J5" i="36"/>
  <c r="I5" i="36"/>
  <c r="H5" i="36"/>
  <c r="G5" i="36"/>
  <c r="F5" i="36"/>
  <c r="F36" i="36" s="1"/>
  <c r="E5" i="36"/>
  <c r="D5" i="36"/>
  <c r="N35" i="35"/>
  <c r="O35" i="35"/>
  <c r="M34" i="35"/>
  <c r="L34" i="35"/>
  <c r="K34" i="35"/>
  <c r="J34" i="35"/>
  <c r="I34" i="35"/>
  <c r="H34" i="35"/>
  <c r="G34" i="35"/>
  <c r="F34" i="35"/>
  <c r="E34" i="35"/>
  <c r="D34" i="35"/>
  <c r="N33" i="35"/>
  <c r="O33" i="35" s="1"/>
  <c r="N32" i="35"/>
  <c r="O32" i="35" s="1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9" i="35" s="1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/>
  <c r="N20" i="35"/>
  <c r="O20" i="35" s="1"/>
  <c r="N19" i="35"/>
  <c r="O19" i="35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/>
  <c r="N14" i="35"/>
  <c r="O14" i="35"/>
  <c r="M13" i="35"/>
  <c r="L13" i="35"/>
  <c r="K13" i="35"/>
  <c r="J13" i="35"/>
  <c r="I13" i="35"/>
  <c r="I36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/>
  <c r="N8" i="35"/>
  <c r="O8" i="35"/>
  <c r="N7" i="35"/>
  <c r="O7" i="35" s="1"/>
  <c r="N6" i="35"/>
  <c r="O6" i="35"/>
  <c r="M5" i="35"/>
  <c r="L5" i="35"/>
  <c r="K5" i="35"/>
  <c r="K36" i="35" s="1"/>
  <c r="J5" i="35"/>
  <c r="J36" i="35" s="1"/>
  <c r="I5" i="35"/>
  <c r="H5" i="35"/>
  <c r="G5" i="35"/>
  <c r="F5" i="35"/>
  <c r="E5" i="35"/>
  <c r="D5" i="35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3" i="34"/>
  <c r="O33" i="34"/>
  <c r="N32" i="34"/>
  <c r="O32" i="34" s="1"/>
  <c r="N31" i="34"/>
  <c r="O31" i="34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/>
  <c r="N20" i="34"/>
  <c r="O20" i="34" s="1"/>
  <c r="N19" i="34"/>
  <c r="O19" i="34" s="1"/>
  <c r="N18" i="34"/>
  <c r="O18" i="34" s="1"/>
  <c r="N17" i="34"/>
  <c r="O17" i="34"/>
  <c r="M16" i="34"/>
  <c r="L16" i="34"/>
  <c r="K16" i="34"/>
  <c r="J16" i="34"/>
  <c r="I16" i="34"/>
  <c r="H16" i="34"/>
  <c r="G16" i="34"/>
  <c r="F16" i="34"/>
  <c r="E16" i="34"/>
  <c r="D16" i="34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K5" i="34"/>
  <c r="J5" i="34"/>
  <c r="I5" i="34"/>
  <c r="H5" i="34"/>
  <c r="G5" i="34"/>
  <c r="F5" i="34"/>
  <c r="F36" i="34" s="1"/>
  <c r="E5" i="34"/>
  <c r="E36" i="34" s="1"/>
  <c r="D5" i="34"/>
  <c r="D36" i="34" s="1"/>
  <c r="E36" i="33"/>
  <c r="F36" i="33"/>
  <c r="G36" i="33"/>
  <c r="H36" i="33"/>
  <c r="I36" i="33"/>
  <c r="J36" i="33"/>
  <c r="K36" i="33"/>
  <c r="L36" i="33"/>
  <c r="M36" i="33"/>
  <c r="D36" i="33"/>
  <c r="E31" i="33"/>
  <c r="F31" i="33"/>
  <c r="G31" i="33"/>
  <c r="H31" i="33"/>
  <c r="I31" i="33"/>
  <c r="J31" i="33"/>
  <c r="K31" i="33"/>
  <c r="L31" i="33"/>
  <c r="M31" i="33"/>
  <c r="E29" i="33"/>
  <c r="F29" i="33"/>
  <c r="G29" i="33"/>
  <c r="H29" i="33"/>
  <c r="I29" i="33"/>
  <c r="J29" i="33"/>
  <c r="K29" i="33"/>
  <c r="L29" i="33"/>
  <c r="M29" i="33"/>
  <c r="E27" i="33"/>
  <c r="F27" i="33"/>
  <c r="G27" i="33"/>
  <c r="H27" i="33"/>
  <c r="I27" i="33"/>
  <c r="J27" i="33"/>
  <c r="K27" i="33"/>
  <c r="L27" i="33"/>
  <c r="M27" i="33"/>
  <c r="E24" i="33"/>
  <c r="N24" i="33" s="1"/>
  <c r="O24" i="33" s="1"/>
  <c r="F24" i="33"/>
  <c r="G24" i="33"/>
  <c r="H24" i="33"/>
  <c r="I24" i="33"/>
  <c r="J24" i="33"/>
  <c r="K24" i="33"/>
  <c r="L24" i="33"/>
  <c r="M24" i="33"/>
  <c r="E18" i="33"/>
  <c r="F18" i="33"/>
  <c r="G18" i="33"/>
  <c r="H18" i="33"/>
  <c r="I18" i="33"/>
  <c r="J18" i="33"/>
  <c r="K18" i="33"/>
  <c r="L18" i="33"/>
  <c r="M18" i="33"/>
  <c r="E13" i="33"/>
  <c r="F13" i="33"/>
  <c r="G13" i="33"/>
  <c r="H13" i="33"/>
  <c r="I13" i="33"/>
  <c r="J13" i="33"/>
  <c r="K13" i="33"/>
  <c r="L13" i="33"/>
  <c r="M13" i="33"/>
  <c r="E5" i="33"/>
  <c r="F5" i="33"/>
  <c r="G5" i="33"/>
  <c r="H5" i="33"/>
  <c r="I5" i="33"/>
  <c r="J5" i="33"/>
  <c r="K5" i="33"/>
  <c r="L5" i="33"/>
  <c r="M5" i="33"/>
  <c r="D31" i="33"/>
  <c r="D29" i="33"/>
  <c r="D24" i="33"/>
  <c r="D18" i="33"/>
  <c r="N18" i="33" s="1"/>
  <c r="O18" i="33" s="1"/>
  <c r="D13" i="33"/>
  <c r="N13" i="33" s="1"/>
  <c r="O13" i="33" s="1"/>
  <c r="D5" i="33"/>
  <c r="N37" i="33"/>
  <c r="O37" i="33" s="1"/>
  <c r="N30" i="33"/>
  <c r="O30" i="33" s="1"/>
  <c r="N32" i="33"/>
  <c r="O32" i="33" s="1"/>
  <c r="N33" i="33"/>
  <c r="O33" i="33" s="1"/>
  <c r="N34" i="33"/>
  <c r="O34" i="33" s="1"/>
  <c r="N35" i="33"/>
  <c r="O35" i="33" s="1"/>
  <c r="D27" i="33"/>
  <c r="N28" i="33"/>
  <c r="O28" i="33"/>
  <c r="N26" i="33"/>
  <c r="O26" i="33"/>
  <c r="N25" i="33"/>
  <c r="O25" i="33"/>
  <c r="N15" i="33"/>
  <c r="O15" i="33"/>
  <c r="N16" i="33"/>
  <c r="O16" i="33" s="1"/>
  <c r="N17" i="33"/>
  <c r="O17" i="33" s="1"/>
  <c r="N7" i="33"/>
  <c r="O7" i="33"/>
  <c r="N8" i="33"/>
  <c r="O8" i="33" s="1"/>
  <c r="N9" i="33"/>
  <c r="O9" i="33" s="1"/>
  <c r="N10" i="33"/>
  <c r="O10" i="33"/>
  <c r="N11" i="33"/>
  <c r="O11" i="33" s="1"/>
  <c r="N12" i="33"/>
  <c r="O12" i="33" s="1"/>
  <c r="N6" i="33"/>
  <c r="O6" i="33"/>
  <c r="N19" i="33"/>
  <c r="O19" i="33"/>
  <c r="N20" i="33"/>
  <c r="O20" i="33" s="1"/>
  <c r="N21" i="33"/>
  <c r="O21" i="33"/>
  <c r="N22" i="33"/>
  <c r="O22" i="33" s="1"/>
  <c r="N23" i="33"/>
  <c r="O23" i="33" s="1"/>
  <c r="N14" i="33"/>
  <c r="O14" i="33"/>
  <c r="G36" i="35"/>
  <c r="M39" i="37"/>
  <c r="J37" i="40"/>
  <c r="N35" i="40"/>
  <c r="O35" i="40" s="1"/>
  <c r="D24" i="41"/>
  <c r="G36" i="42"/>
  <c r="K36" i="42"/>
  <c r="D36" i="42"/>
  <c r="N26" i="44"/>
  <c r="O26" i="44"/>
  <c r="N30" i="44"/>
  <c r="O30" i="44" s="1"/>
  <c r="E37" i="46"/>
  <c r="G37" i="46"/>
  <c r="N17" i="40" l="1"/>
  <c r="O17" i="40" s="1"/>
  <c r="N30" i="43"/>
  <c r="O30" i="43" s="1"/>
  <c r="N5" i="40"/>
  <c r="O5" i="40" s="1"/>
  <c r="M38" i="33"/>
  <c r="N5" i="34"/>
  <c r="O5" i="34" s="1"/>
  <c r="N24" i="38"/>
  <c r="O24" i="38" s="1"/>
  <c r="N25" i="34"/>
  <c r="O25" i="34" s="1"/>
  <c r="N29" i="33"/>
  <c r="O29" i="33" s="1"/>
  <c r="N34" i="34"/>
  <c r="O34" i="34" s="1"/>
  <c r="N30" i="45"/>
  <c r="O30" i="45" s="1"/>
  <c r="K37" i="40"/>
  <c r="N28" i="41"/>
  <c r="O28" i="41" s="1"/>
  <c r="E36" i="36"/>
  <c r="N13" i="40"/>
  <c r="O13" i="40" s="1"/>
  <c r="N28" i="43"/>
  <c r="O28" i="43" s="1"/>
  <c r="J37" i="46"/>
  <c r="I38" i="33"/>
  <c r="I38" i="38"/>
  <c r="N25" i="39"/>
  <c r="O25" i="39" s="1"/>
  <c r="N36" i="43"/>
  <c r="O36" i="43" s="1"/>
  <c r="N17" i="45"/>
  <c r="O17" i="45" s="1"/>
  <c r="N35" i="45"/>
  <c r="O35" i="45" s="1"/>
  <c r="O31" i="47"/>
  <c r="P31" i="47" s="1"/>
  <c r="E37" i="41"/>
  <c r="L36" i="35"/>
  <c r="K38" i="47"/>
  <c r="N18" i="38"/>
  <c r="O18" i="38" s="1"/>
  <c r="J39" i="37"/>
  <c r="L36" i="34"/>
  <c r="N29" i="34"/>
  <c r="O29" i="34" s="1"/>
  <c r="N16" i="35"/>
  <c r="O16" i="35" s="1"/>
  <c r="N27" i="33"/>
  <c r="O27" i="33" s="1"/>
  <c r="H38" i="33"/>
  <c r="N27" i="35"/>
  <c r="O27" i="35" s="1"/>
  <c r="N27" i="37"/>
  <c r="O27" i="37" s="1"/>
  <c r="J38" i="38"/>
  <c r="H36" i="42"/>
  <c r="N36" i="42" s="1"/>
  <c r="O36" i="42" s="1"/>
  <c r="N13" i="42"/>
  <c r="O13" i="42" s="1"/>
  <c r="N13" i="34"/>
  <c r="O13" i="34" s="1"/>
  <c r="M36" i="34"/>
  <c r="N22" i="34"/>
  <c r="O22" i="34" s="1"/>
  <c r="G38" i="33"/>
  <c r="D36" i="35"/>
  <c r="G36" i="36"/>
  <c r="K38" i="38"/>
  <c r="N23" i="45"/>
  <c r="O23" i="45" s="1"/>
  <c r="O36" i="47"/>
  <c r="P36" i="47" s="1"/>
  <c r="J36" i="34"/>
  <c r="N16" i="39"/>
  <c r="O16" i="39" s="1"/>
  <c r="L38" i="33"/>
  <c r="J38" i="33"/>
  <c r="H36" i="36"/>
  <c r="N24" i="41"/>
  <c r="O24" i="41" s="1"/>
  <c r="D39" i="37"/>
  <c r="N39" i="37" s="1"/>
  <c r="O39" i="37" s="1"/>
  <c r="F38" i="33"/>
  <c r="N27" i="34"/>
  <c r="O27" i="34" s="1"/>
  <c r="N13" i="35"/>
  <c r="O13" i="35" s="1"/>
  <c r="F39" i="37"/>
  <c r="N13" i="38"/>
  <c r="O13" i="38" s="1"/>
  <c r="D38" i="38"/>
  <c r="N38" i="38" s="1"/>
  <c r="O38" i="38" s="1"/>
  <c r="I37" i="40"/>
  <c r="N30" i="46"/>
  <c r="O30" i="46" s="1"/>
  <c r="O14" i="47"/>
  <c r="P14" i="47" s="1"/>
  <c r="N31" i="33"/>
  <c r="O31" i="33" s="1"/>
  <c r="L37" i="39"/>
  <c r="N38" i="47"/>
  <c r="L39" i="37"/>
  <c r="H39" i="37"/>
  <c r="E38" i="33"/>
  <c r="N36" i="33"/>
  <c r="O36" i="33" s="1"/>
  <c r="N16" i="34"/>
  <c r="O16" i="34" s="1"/>
  <c r="F36" i="35"/>
  <c r="N5" i="36"/>
  <c r="O5" i="36" s="1"/>
  <c r="N34" i="36"/>
  <c r="O34" i="36" s="1"/>
  <c r="M38" i="38"/>
  <c r="E38" i="38"/>
  <c r="M37" i="39"/>
  <c r="H37" i="39"/>
  <c r="N23" i="44"/>
  <c r="O23" i="44" s="1"/>
  <c r="O5" i="47"/>
  <c r="P5" i="47" s="1"/>
  <c r="N23" i="40"/>
  <c r="O23" i="40" s="1"/>
  <c r="N29" i="37"/>
  <c r="O29" i="37" s="1"/>
  <c r="O27" i="47"/>
  <c r="P27" i="47" s="1"/>
  <c r="D36" i="36"/>
  <c r="G38" i="38"/>
  <c r="J36" i="36"/>
  <c r="N36" i="37"/>
  <c r="O36" i="37" s="1"/>
  <c r="N30" i="40"/>
  <c r="O30" i="40" s="1"/>
  <c r="N28" i="45"/>
  <c r="O28" i="45" s="1"/>
  <c r="N17" i="46"/>
  <c r="O17" i="46" s="1"/>
  <c r="O18" i="47"/>
  <c r="P18" i="47" s="1"/>
  <c r="N30" i="41"/>
  <c r="O30" i="41" s="1"/>
  <c r="M36" i="35"/>
  <c r="E37" i="44"/>
  <c r="N28" i="46"/>
  <c r="O28" i="46" s="1"/>
  <c r="F37" i="45"/>
  <c r="N28" i="40"/>
  <c r="O28" i="40" s="1"/>
  <c r="N17" i="43"/>
  <c r="O17" i="43" s="1"/>
  <c r="M37" i="44"/>
  <c r="N13" i="46"/>
  <c r="O13" i="46" s="1"/>
  <c r="H36" i="35"/>
  <c r="N18" i="37"/>
  <c r="O18" i="37" s="1"/>
  <c r="F38" i="38"/>
  <c r="F38" i="47"/>
  <c r="E38" i="47"/>
  <c r="O24" i="47"/>
  <c r="P24" i="47" s="1"/>
  <c r="N13" i="45"/>
  <c r="O13" i="45" s="1"/>
  <c r="F36" i="42"/>
  <c r="N13" i="44"/>
  <c r="O13" i="44" s="1"/>
  <c r="L37" i="46"/>
  <c r="L38" i="47"/>
  <c r="H36" i="34"/>
  <c r="N27" i="39"/>
  <c r="O27" i="39" s="1"/>
  <c r="N22" i="42"/>
  <c r="O22" i="42" s="1"/>
  <c r="H38" i="38"/>
  <c r="N27" i="42"/>
  <c r="O27" i="42" s="1"/>
  <c r="K38" i="33"/>
  <c r="N35" i="44"/>
  <c r="O35" i="44" s="1"/>
  <c r="K36" i="34"/>
  <c r="N34" i="35"/>
  <c r="O34" i="35" s="1"/>
  <c r="N31" i="38"/>
  <c r="O31" i="38" s="1"/>
  <c r="N29" i="39"/>
  <c r="O29" i="39" s="1"/>
  <c r="N25" i="42"/>
  <c r="O25" i="42" s="1"/>
  <c r="I36" i="34"/>
  <c r="L36" i="36"/>
  <c r="N31" i="37"/>
  <c r="O31" i="37" s="1"/>
  <c r="N18" i="41"/>
  <c r="O18" i="41" s="1"/>
  <c r="J37" i="41"/>
  <c r="L38" i="43"/>
  <c r="N23" i="46"/>
  <c r="O23" i="46" s="1"/>
  <c r="O40" i="48"/>
  <c r="P40" i="48" s="1"/>
  <c r="H37" i="46"/>
  <c r="N5" i="45"/>
  <c r="O5" i="45" s="1"/>
  <c r="N26" i="45"/>
  <c r="O26" i="45" s="1"/>
  <c r="N5" i="42"/>
  <c r="O5" i="42" s="1"/>
  <c r="D38" i="33"/>
  <c r="N38" i="33" s="1"/>
  <c r="O38" i="33" s="1"/>
  <c r="N16" i="42"/>
  <c r="O16" i="42" s="1"/>
  <c r="I37" i="41"/>
  <c r="N36" i="38"/>
  <c r="O36" i="38" s="1"/>
  <c r="N5" i="35"/>
  <c r="O5" i="35" s="1"/>
  <c r="I36" i="36"/>
  <c r="D38" i="47"/>
  <c r="L37" i="45"/>
  <c r="J36" i="42"/>
  <c r="N24" i="37"/>
  <c r="O24" i="37" s="1"/>
  <c r="D37" i="41"/>
  <c r="N37" i="41" s="1"/>
  <c r="O37" i="41" s="1"/>
  <c r="N26" i="41"/>
  <c r="O26" i="41" s="1"/>
  <c r="G37" i="40"/>
  <c r="N37" i="40" s="1"/>
  <c r="O37" i="40" s="1"/>
  <c r="N5" i="33"/>
  <c r="O5" i="33" s="1"/>
  <c r="N22" i="39"/>
  <c r="O22" i="39" s="1"/>
  <c r="L38" i="38"/>
  <c r="M38" i="47"/>
  <c r="O29" i="47"/>
  <c r="P29" i="47" s="1"/>
  <c r="N5" i="44"/>
  <c r="O5" i="44" s="1"/>
  <c r="N26" i="43"/>
  <c r="O26" i="43" s="1"/>
  <c r="N17" i="44"/>
  <c r="O17" i="44" s="1"/>
  <c r="E36" i="35"/>
  <c r="N36" i="35" s="1"/>
  <c r="O36" i="35" s="1"/>
  <c r="N26" i="40"/>
  <c r="O26" i="40" s="1"/>
  <c r="G36" i="34"/>
  <c r="J38" i="43"/>
  <c r="D37" i="39"/>
  <c r="N5" i="46"/>
  <c r="O5" i="46" s="1"/>
  <c r="N27" i="38"/>
  <c r="O27" i="38" s="1"/>
  <c r="N26" i="46"/>
  <c r="O26" i="46" s="1"/>
  <c r="N37" i="46" l="1"/>
  <c r="O37" i="46" s="1"/>
  <c r="N37" i="45"/>
  <c r="O37" i="45" s="1"/>
  <c r="O38" i="47"/>
  <c r="P38" i="47" s="1"/>
  <c r="N36" i="36"/>
  <c r="O36" i="36" s="1"/>
  <c r="N37" i="39"/>
  <c r="O37" i="39" s="1"/>
  <c r="N38" i="43"/>
  <c r="O38" i="43" s="1"/>
  <c r="N37" i="44"/>
  <c r="O37" i="44" s="1"/>
  <c r="N36" i="34"/>
  <c r="O36" i="34" s="1"/>
</calcChain>
</file>

<file path=xl/sharedStrings.xml><?xml version="1.0" encoding="utf-8"?>
<sst xmlns="http://schemas.openxmlformats.org/spreadsheetml/2006/main" count="912" uniqueCount="104">
  <si>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</si>
  <si>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</si>
  <si>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</si>
  <si>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</si>
  <si>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</si>
  <si>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</si>
  <si>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</si>
  <si>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</si>
  <si>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</si>
  <si>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</si>
  <si>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</si>
  <si>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</si>
  <si>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</si>
  <si>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</si>
  <si>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</si>
  <si>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</si>
  <si>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</si>
  <si>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</si>
  <si>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</si>
  <si>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</si>
  <si>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</si>
  <si>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</si>
  <si>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</si>
  <si>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</si>
  <si>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</si>
  <si>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</si>
  <si>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</si>
  <si>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</si>
  <si>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Protective Inspections</t>
  </si>
  <si>
    <t>Emergency and Disaster Relief Services</t>
  </si>
  <si>
    <t>Other Public Safety</t>
  </si>
  <si>
    <t>Physical Environment</t>
  </si>
  <si>
    <t>Water Utility Services</t>
  </si>
  <si>
    <t>Sewer / Wastewater Services</t>
  </si>
  <si>
    <t>Water-Sewer Combination Services</t>
  </si>
  <si>
    <t>Conservation and Resource Management</t>
  </si>
  <si>
    <t>Other Physical Environment</t>
  </si>
  <si>
    <t>Transportation</t>
  </si>
  <si>
    <t>Road and Street Facilities</t>
  </si>
  <si>
    <t>Mass Transit Systems</t>
  </si>
  <si>
    <t>Economic Environment</t>
  </si>
  <si>
    <t>Housing and Urban Development</t>
  </si>
  <si>
    <t>Human Services</t>
  </si>
  <si>
    <t>Other Human Services</t>
  </si>
  <si>
    <t>Culture / Recreation</t>
  </si>
  <si>
    <t>Parks and Recreation</t>
  </si>
  <si>
    <t>Special Events</t>
  </si>
  <si>
    <t>Special Recreation Facilities</t>
  </si>
  <si>
    <t>Other Culture / Recreation</t>
  </si>
  <si>
    <t>Inter-Fund Group Transfers Out</t>
  </si>
  <si>
    <t>Other Uses and Non-Operating</t>
  </si>
  <si>
    <t>2009 Municipal Population:</t>
  </si>
  <si>
    <t>Pembroke Pines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</si>
  <si>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</si>
  <si>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</si>
  <si>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</si>
  <si>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</si>
  <si>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</si>
  <si>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</si>
  <si>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</si>
  <si>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</si>
  <si>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Pension Benefits</t>
  </si>
  <si>
    <t>Installment Purchase Acquisitions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</si>
  <si>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</si>
  <si>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</si>
  <si>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</si>
  <si>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</si>
  <si>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</si>
  <si>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Water / Sewer Services</t>
  </si>
  <si>
    <t>Conservation / Resource Management</t>
  </si>
  <si>
    <t>Road / Street Facilities</t>
  </si>
  <si>
    <t>Mass Transit</t>
  </si>
  <si>
    <t>Parks / Recreation</t>
  </si>
  <si>
    <t>Special Facilities</t>
  </si>
  <si>
    <t>Other Uses</t>
  </si>
  <si>
    <t>Interfund Transfers Out</t>
  </si>
  <si>
    <t>Payment to Refunded Bond Escrow Agent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</si>
  <si>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</si>
  <si>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</si>
  <si>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</si>
  <si>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</si>
  <si>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</si>
  <si>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</si>
  <si>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Cultural Services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</si>
  <si>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</si>
  <si>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</si>
  <si>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</si>
  <si>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</si>
  <si>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</si>
  <si>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</si>
  <si>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</si>
  <si>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</si>
  <si>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</si>
  <si>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</si>
  <si>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</si>
  <si>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</si>
  <si>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</si>
  <si>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</si>
  <si>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</si>
  <si>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</si>
  <si>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Garbage / Solid Waste Control Services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</si>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</sst>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FB839-969D-48E4-8B03-5358FE59E94F}">
  <sheetPr>
    <pageSetUpPr fitToPage="1"/>
  </sheetPr>
  <dimension ref="A1:ED44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94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95</v>
      </c>
      <c r="N4" s="98" t="s">
        <v>5</v>
      </c>
      <c r="O4" s="98" t="s">
        <v>96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53884968</v>
      </c>
      <c r="E5" s="103">
        <f>SUM(E6:E13)</f>
        <v>6897345</v>
      </c>
      <c r="F5" s="103">
        <f>SUM(F6:F13)</f>
        <v>26851884</v>
      </c>
      <c r="G5" s="103">
        <f>SUM(G6:G13)</f>
        <v>1155204</v>
      </c>
      <c r="H5" s="103">
        <f>SUM(H6:H13)</f>
        <v>0</v>
      </c>
      <c r="I5" s="103">
        <f>SUM(I6:I13)</f>
        <v>110466</v>
      </c>
      <c r="J5" s="103">
        <f>SUM(J6:J13)</f>
        <v>28728796</v>
      </c>
      <c r="K5" s="103">
        <f>SUM(K6:K13)</f>
        <v>79426784</v>
      </c>
      <c r="L5" s="103">
        <f>SUM(L6:L13)</f>
        <v>0</v>
      </c>
      <c r="M5" s="103">
        <f>SUM(M6:M13)</f>
        <v>27102569</v>
      </c>
      <c r="N5" s="103">
        <f>SUM(N6:N13)</f>
        <v>0</v>
      </c>
      <c r="O5" s="104">
        <f>SUM(D5:N5)</f>
        <v>224158016</v>
      </c>
      <c r="P5" s="105">
        <f>(O5/P$42)</f>
        <v>1309.16597166252</v>
      </c>
      <c r="Q5" s="106"/>
    </row>
    <row r="6" spans="1:134">
      <c r="A6" s="108"/>
      <c r="B6" s="109">
        <v>511</v>
      </c>
      <c r="C6" s="110" t="s">
        <v>19</v>
      </c>
      <c r="D6" s="111">
        <v>979966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979966</v>
      </c>
      <c r="P6" s="112">
        <f>(O6/P$42)</f>
        <v>5.7233649881440467</v>
      </c>
      <c r="Q6" s="113"/>
    </row>
    <row r="7" spans="1:134">
      <c r="A7" s="108"/>
      <c r="B7" s="109">
        <v>512</v>
      </c>
      <c r="C7" s="110" t="s">
        <v>20</v>
      </c>
      <c r="D7" s="111">
        <v>1311024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1311024</v>
      </c>
      <c r="P7" s="112">
        <f>(O7/P$42)</f>
        <v>7.6568665241616145</v>
      </c>
      <c r="Q7" s="113"/>
    </row>
    <row r="8" spans="1:134">
      <c r="A8" s="108"/>
      <c r="B8" s="109">
        <v>513</v>
      </c>
      <c r="C8" s="110" t="s">
        <v>21</v>
      </c>
      <c r="D8" s="111">
        <v>16074119</v>
      </c>
      <c r="E8" s="111">
        <v>0</v>
      </c>
      <c r="F8" s="111">
        <v>0</v>
      </c>
      <c r="G8" s="111">
        <v>396717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16470836</v>
      </c>
      <c r="P8" s="112">
        <f>(O8/P$42)</f>
        <v>96.195792596745747</v>
      </c>
      <c r="Q8" s="113"/>
    </row>
    <row r="9" spans="1:134">
      <c r="A9" s="108"/>
      <c r="B9" s="109">
        <v>514</v>
      </c>
      <c r="C9" s="110" t="s">
        <v>22</v>
      </c>
      <c r="D9" s="111">
        <v>1209114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1209114</v>
      </c>
      <c r="P9" s="112">
        <f>(O9/P$42)</f>
        <v>7.0616743175526508</v>
      </c>
      <c r="Q9" s="113"/>
    </row>
    <row r="10" spans="1:134">
      <c r="A10" s="108"/>
      <c r="B10" s="109">
        <v>515</v>
      </c>
      <c r="C10" s="110" t="s">
        <v>23</v>
      </c>
      <c r="D10" s="111">
        <v>1396002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1396002</v>
      </c>
      <c r="P10" s="112">
        <f>(O10/P$42)</f>
        <v>8.1531695693310446</v>
      </c>
      <c r="Q10" s="113"/>
    </row>
    <row r="11" spans="1:134">
      <c r="A11" s="108"/>
      <c r="B11" s="109">
        <v>517</v>
      </c>
      <c r="C11" s="110" t="s">
        <v>24</v>
      </c>
      <c r="D11" s="111">
        <v>364681</v>
      </c>
      <c r="E11" s="111">
        <v>6897345</v>
      </c>
      <c r="F11" s="111">
        <v>26851884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34113910</v>
      </c>
      <c r="P11" s="112">
        <f>(O11/P$42)</f>
        <v>199.2378899907722</v>
      </c>
      <c r="Q11" s="113"/>
    </row>
    <row r="12" spans="1:134">
      <c r="A12" s="108"/>
      <c r="B12" s="109">
        <v>518</v>
      </c>
      <c r="C12" s="110" t="s">
        <v>61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79420862</v>
      </c>
      <c r="L12" s="111">
        <v>0</v>
      </c>
      <c r="M12" s="111">
        <v>0</v>
      </c>
      <c r="N12" s="111">
        <v>0</v>
      </c>
      <c r="O12" s="111">
        <f t="shared" si="0"/>
        <v>79420862</v>
      </c>
      <c r="P12" s="112">
        <f>(O12/P$42)</f>
        <v>463.84729766034741</v>
      </c>
      <c r="Q12" s="113"/>
    </row>
    <row r="13" spans="1:134">
      <c r="A13" s="108"/>
      <c r="B13" s="109">
        <v>519</v>
      </c>
      <c r="C13" s="110" t="s">
        <v>25</v>
      </c>
      <c r="D13" s="111">
        <v>32550062</v>
      </c>
      <c r="E13" s="111">
        <v>0</v>
      </c>
      <c r="F13" s="111">
        <v>0</v>
      </c>
      <c r="G13" s="111">
        <v>758487</v>
      </c>
      <c r="H13" s="111">
        <v>0</v>
      </c>
      <c r="I13" s="111">
        <v>110466</v>
      </c>
      <c r="J13" s="111">
        <v>28728796</v>
      </c>
      <c r="K13" s="111">
        <v>5922</v>
      </c>
      <c r="L13" s="111">
        <v>0</v>
      </c>
      <c r="M13" s="111">
        <v>27102569</v>
      </c>
      <c r="N13" s="111">
        <v>0</v>
      </c>
      <c r="O13" s="111">
        <f t="shared" si="0"/>
        <v>89256302</v>
      </c>
      <c r="P13" s="112">
        <f>(O13/P$42)</f>
        <v>521.28991601546534</v>
      </c>
      <c r="Q13" s="113"/>
    </row>
    <row r="14" spans="1:134" ht="15.75">
      <c r="A14" s="114" t="s">
        <v>26</v>
      </c>
      <c r="B14" s="115"/>
      <c r="C14" s="116"/>
      <c r="D14" s="117">
        <f>SUM(D15:D18)</f>
        <v>150026168</v>
      </c>
      <c r="E14" s="117">
        <f>SUM(E15:E18)</f>
        <v>11214884</v>
      </c>
      <c r="F14" s="117">
        <f>SUM(F15:F18)</f>
        <v>0</v>
      </c>
      <c r="G14" s="117">
        <f>SUM(G15:G18)</f>
        <v>0</v>
      </c>
      <c r="H14" s="117">
        <f>SUM(H15:H18)</f>
        <v>0</v>
      </c>
      <c r="I14" s="117">
        <f>SUM(I15:I18)</f>
        <v>0</v>
      </c>
      <c r="J14" s="117">
        <f>SUM(J15:J18)</f>
        <v>0</v>
      </c>
      <c r="K14" s="117">
        <f>SUM(K15:K18)</f>
        <v>0</v>
      </c>
      <c r="L14" s="117">
        <f>SUM(L15:L18)</f>
        <v>0</v>
      </c>
      <c r="M14" s="117">
        <f>SUM(M15:M18)</f>
        <v>0</v>
      </c>
      <c r="N14" s="117">
        <f>SUM(N15:N18)</f>
        <v>0</v>
      </c>
      <c r="O14" s="118">
        <f>SUM(D14:N14)</f>
        <v>161241052</v>
      </c>
      <c r="P14" s="119">
        <f>(O14/P$42)</f>
        <v>941.70756094427122</v>
      </c>
      <c r="Q14" s="120"/>
    </row>
    <row r="15" spans="1:134">
      <c r="A15" s="108"/>
      <c r="B15" s="109">
        <v>521</v>
      </c>
      <c r="C15" s="110" t="s">
        <v>27</v>
      </c>
      <c r="D15" s="111">
        <v>85698311</v>
      </c>
      <c r="E15" s="111">
        <v>366766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86065077</v>
      </c>
      <c r="P15" s="112">
        <f>(O15/P$42)</f>
        <v>502.65197813365103</v>
      </c>
      <c r="Q15" s="113"/>
    </row>
    <row r="16" spans="1:134">
      <c r="A16" s="108"/>
      <c r="B16" s="109">
        <v>524</v>
      </c>
      <c r="C16" s="110" t="s">
        <v>28</v>
      </c>
      <c r="D16" s="111">
        <v>0</v>
      </c>
      <c r="E16" s="111">
        <v>10848118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8" si="1">SUM(D16:N16)</f>
        <v>10848118</v>
      </c>
      <c r="P16" s="112">
        <f>(O16/P$42)</f>
        <v>63.357033558771654</v>
      </c>
      <c r="Q16" s="113"/>
    </row>
    <row r="17" spans="1:17">
      <c r="A17" s="108"/>
      <c r="B17" s="109">
        <v>525</v>
      </c>
      <c r="C17" s="110" t="s">
        <v>29</v>
      </c>
      <c r="D17" s="111">
        <v>480211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480211</v>
      </c>
      <c r="P17" s="112">
        <f>(O17/P$42)</f>
        <v>2.8046103888518998</v>
      </c>
      <c r="Q17" s="113"/>
    </row>
    <row r="18" spans="1:17">
      <c r="A18" s="108"/>
      <c r="B18" s="109">
        <v>529</v>
      </c>
      <c r="C18" s="110" t="s">
        <v>30</v>
      </c>
      <c r="D18" s="111">
        <v>63847646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63847646</v>
      </c>
      <c r="P18" s="112">
        <f>(O18/P$42)</f>
        <v>372.89393886299655</v>
      </c>
      <c r="Q18" s="113"/>
    </row>
    <row r="19" spans="1:17" ht="15.75">
      <c r="A19" s="114" t="s">
        <v>31</v>
      </c>
      <c r="B19" s="115"/>
      <c r="C19" s="116"/>
      <c r="D19" s="117">
        <f>SUM(D20:D25)</f>
        <v>3021372</v>
      </c>
      <c r="E19" s="117">
        <f>SUM(E20:E25)</f>
        <v>0</v>
      </c>
      <c r="F19" s="117">
        <f>SUM(F20:F25)</f>
        <v>0</v>
      </c>
      <c r="G19" s="117">
        <f>SUM(G20:G25)</f>
        <v>0</v>
      </c>
      <c r="H19" s="117">
        <f>SUM(H20:H25)</f>
        <v>1460</v>
      </c>
      <c r="I19" s="117">
        <f>SUM(I20:I25)</f>
        <v>73014852</v>
      </c>
      <c r="J19" s="117">
        <f>SUM(J20:J25)</f>
        <v>0</v>
      </c>
      <c r="K19" s="117">
        <f>SUM(K20:K25)</f>
        <v>0</v>
      </c>
      <c r="L19" s="117">
        <f>SUM(L20:L25)</f>
        <v>0</v>
      </c>
      <c r="M19" s="117">
        <f>SUM(M20:M25)</f>
        <v>0</v>
      </c>
      <c r="N19" s="117">
        <f>SUM(N20:N25)</f>
        <v>0</v>
      </c>
      <c r="O19" s="118">
        <f>SUM(D19:N19)</f>
        <v>76037684</v>
      </c>
      <c r="P19" s="119">
        <f>(O19/P$42)</f>
        <v>444.0882830477392</v>
      </c>
      <c r="Q19" s="120"/>
    </row>
    <row r="20" spans="1:17">
      <c r="A20" s="108"/>
      <c r="B20" s="109">
        <v>533</v>
      </c>
      <c r="C20" s="110" t="s">
        <v>32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10060923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ref="O20:O37" si="2">SUM(D20:N20)</f>
        <v>10060923</v>
      </c>
      <c r="P20" s="112">
        <f>(O20/P$42)</f>
        <v>58.759522724883482</v>
      </c>
      <c r="Q20" s="113"/>
    </row>
    <row r="21" spans="1:17">
      <c r="A21" s="108"/>
      <c r="B21" s="109">
        <v>534</v>
      </c>
      <c r="C21" s="110" t="s">
        <v>100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6185699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6185699</v>
      </c>
      <c r="P21" s="112">
        <f>(O21/P$42)</f>
        <v>36.126776932870776</v>
      </c>
      <c r="Q21" s="113"/>
    </row>
    <row r="22" spans="1:17">
      <c r="A22" s="108"/>
      <c r="B22" s="109">
        <v>535</v>
      </c>
      <c r="C22" s="110" t="s">
        <v>33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18066819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18066819</v>
      </c>
      <c r="P22" s="112">
        <f>(O22/P$42)</f>
        <v>105.5169253951011</v>
      </c>
      <c r="Q22" s="113"/>
    </row>
    <row r="23" spans="1:17">
      <c r="A23" s="108"/>
      <c r="B23" s="109">
        <v>536</v>
      </c>
      <c r="C23" s="110" t="s">
        <v>34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38701411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38701411</v>
      </c>
      <c r="P23" s="112">
        <f>(O23/P$42)</f>
        <v>226.03059770356614</v>
      </c>
      <c r="Q23" s="113"/>
    </row>
    <row r="24" spans="1:17">
      <c r="A24" s="108"/>
      <c r="B24" s="109">
        <v>537</v>
      </c>
      <c r="C24" s="110" t="s">
        <v>35</v>
      </c>
      <c r="D24" s="111">
        <v>0</v>
      </c>
      <c r="E24" s="111">
        <v>0</v>
      </c>
      <c r="F24" s="111">
        <v>0</v>
      </c>
      <c r="G24" s="111">
        <v>0</v>
      </c>
      <c r="H24" s="111">
        <v>1460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1460</v>
      </c>
      <c r="P24" s="112">
        <f>(O24/P$42)</f>
        <v>8.5269416313324218E-3</v>
      </c>
      <c r="Q24" s="113"/>
    </row>
    <row r="25" spans="1:17">
      <c r="A25" s="108"/>
      <c r="B25" s="109">
        <v>539</v>
      </c>
      <c r="C25" s="110" t="s">
        <v>36</v>
      </c>
      <c r="D25" s="111">
        <v>3021372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3021372</v>
      </c>
      <c r="P25" s="112">
        <f>(O25/P$42)</f>
        <v>17.645933349686374</v>
      </c>
      <c r="Q25" s="113"/>
    </row>
    <row r="26" spans="1:17" ht="15.75">
      <c r="A26" s="114" t="s">
        <v>37</v>
      </c>
      <c r="B26" s="115"/>
      <c r="C26" s="116"/>
      <c r="D26" s="117">
        <f>SUM(D27:D28)</f>
        <v>0</v>
      </c>
      <c r="E26" s="117">
        <f>SUM(E27:E28)</f>
        <v>7141621</v>
      </c>
      <c r="F26" s="117">
        <f>SUM(F27:F28)</f>
        <v>0</v>
      </c>
      <c r="G26" s="117">
        <f>SUM(G27:G28)</f>
        <v>0</v>
      </c>
      <c r="H26" s="117">
        <f>SUM(H27:H28)</f>
        <v>0</v>
      </c>
      <c r="I26" s="117">
        <f>SUM(I27:I28)</f>
        <v>0</v>
      </c>
      <c r="J26" s="117">
        <f>SUM(J27:J28)</f>
        <v>0</v>
      </c>
      <c r="K26" s="117">
        <f>SUM(K27:K28)</f>
        <v>0</v>
      </c>
      <c r="L26" s="117">
        <f>SUM(L27:L28)</f>
        <v>0</v>
      </c>
      <c r="M26" s="117">
        <f>SUM(M27:M28)</f>
        <v>0</v>
      </c>
      <c r="N26" s="117">
        <f>SUM(N27:N28)</f>
        <v>0</v>
      </c>
      <c r="O26" s="117">
        <f t="shared" si="2"/>
        <v>7141621</v>
      </c>
      <c r="P26" s="119">
        <f>(O26/P$42)</f>
        <v>41.709716041162935</v>
      </c>
      <c r="Q26" s="120"/>
    </row>
    <row r="27" spans="1:17">
      <c r="A27" s="108"/>
      <c r="B27" s="109">
        <v>541</v>
      </c>
      <c r="C27" s="110" t="s">
        <v>38</v>
      </c>
      <c r="D27" s="111">
        <v>0</v>
      </c>
      <c r="E27" s="111">
        <v>5854512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5854512</v>
      </c>
      <c r="P27" s="112">
        <f>(O27/P$42)</f>
        <v>34.192521988996738</v>
      </c>
      <c r="Q27" s="113"/>
    </row>
    <row r="28" spans="1:17">
      <c r="A28" s="108"/>
      <c r="B28" s="109">
        <v>544</v>
      </c>
      <c r="C28" s="110" t="s">
        <v>39</v>
      </c>
      <c r="D28" s="111">
        <v>0</v>
      </c>
      <c r="E28" s="111">
        <v>1287109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1287109</v>
      </c>
      <c r="P28" s="112">
        <f>(O28/P$42)</f>
        <v>7.517194052166194</v>
      </c>
      <c r="Q28" s="113"/>
    </row>
    <row r="29" spans="1:17" ht="15.75">
      <c r="A29" s="114" t="s">
        <v>40</v>
      </c>
      <c r="B29" s="115"/>
      <c r="C29" s="116"/>
      <c r="D29" s="117">
        <f>SUM(D30:D30)</f>
        <v>8554049</v>
      </c>
      <c r="E29" s="117">
        <f>SUM(E30:E30)</f>
        <v>3195358</v>
      </c>
      <c r="F29" s="117">
        <f>SUM(F30:F30)</f>
        <v>0</v>
      </c>
      <c r="G29" s="117">
        <f>SUM(G30:G30)</f>
        <v>0</v>
      </c>
      <c r="H29" s="117">
        <f>SUM(H30:H30)</f>
        <v>0</v>
      </c>
      <c r="I29" s="117">
        <f>SUM(I30:I30)</f>
        <v>0</v>
      </c>
      <c r="J29" s="117">
        <f>SUM(J30:J30)</f>
        <v>0</v>
      </c>
      <c r="K29" s="117">
        <f>SUM(K30:K30)</f>
        <v>0</v>
      </c>
      <c r="L29" s="117">
        <f>SUM(L30:L30)</f>
        <v>0</v>
      </c>
      <c r="M29" s="117">
        <f>SUM(M30:M30)</f>
        <v>0</v>
      </c>
      <c r="N29" s="117">
        <f>SUM(N30:N30)</f>
        <v>0</v>
      </c>
      <c r="O29" s="117">
        <f t="shared" si="2"/>
        <v>11749407</v>
      </c>
      <c r="P29" s="119">
        <f>(O29/P$42)</f>
        <v>68.620895679293554</v>
      </c>
      <c r="Q29" s="120"/>
    </row>
    <row r="30" spans="1:17">
      <c r="A30" s="121"/>
      <c r="B30" s="122">
        <v>554</v>
      </c>
      <c r="C30" s="123" t="s">
        <v>41</v>
      </c>
      <c r="D30" s="111">
        <v>8554049</v>
      </c>
      <c r="E30" s="111">
        <v>3195358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11749407</v>
      </c>
      <c r="P30" s="112">
        <f>(O30/P$42)</f>
        <v>68.620895679293554</v>
      </c>
      <c r="Q30" s="113"/>
    </row>
    <row r="31" spans="1:17" ht="15.75">
      <c r="A31" s="114" t="s">
        <v>42</v>
      </c>
      <c r="B31" s="115"/>
      <c r="C31" s="116"/>
      <c r="D31" s="117">
        <f>SUM(D32:D32)</f>
        <v>4491864</v>
      </c>
      <c r="E31" s="117">
        <f>SUM(E32:E32)</f>
        <v>64461550</v>
      </c>
      <c r="F31" s="117">
        <f>SUM(F32:F32)</f>
        <v>0</v>
      </c>
      <c r="G31" s="117">
        <f>SUM(G32:G32)</f>
        <v>0</v>
      </c>
      <c r="H31" s="117">
        <f>SUM(H32:H32)</f>
        <v>0</v>
      </c>
      <c r="I31" s="117">
        <f>SUM(I32:I32)</f>
        <v>0</v>
      </c>
      <c r="J31" s="117">
        <f>SUM(J32:J32)</f>
        <v>0</v>
      </c>
      <c r="K31" s="117">
        <f>SUM(K32:K32)</f>
        <v>0</v>
      </c>
      <c r="L31" s="117">
        <f>SUM(L32:L32)</f>
        <v>0</v>
      </c>
      <c r="M31" s="117">
        <f>SUM(M32:M32)</f>
        <v>0</v>
      </c>
      <c r="N31" s="117">
        <f>SUM(N32:N32)</f>
        <v>0</v>
      </c>
      <c r="O31" s="117">
        <f t="shared" si="2"/>
        <v>68953414</v>
      </c>
      <c r="P31" s="119">
        <f>(O31/P$42)</f>
        <v>402.71351812267113</v>
      </c>
      <c r="Q31" s="120"/>
    </row>
    <row r="32" spans="1:17">
      <c r="A32" s="108"/>
      <c r="B32" s="109">
        <v>569</v>
      </c>
      <c r="C32" s="110" t="s">
        <v>43</v>
      </c>
      <c r="D32" s="111">
        <v>4491864</v>
      </c>
      <c r="E32" s="111">
        <v>64461550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68953414</v>
      </c>
      <c r="P32" s="112">
        <f>(O32/P$42)</f>
        <v>402.71351812267113</v>
      </c>
      <c r="Q32" s="113"/>
    </row>
    <row r="33" spans="1:120" ht="15.75">
      <c r="A33" s="114" t="s">
        <v>44</v>
      </c>
      <c r="B33" s="115"/>
      <c r="C33" s="116"/>
      <c r="D33" s="117">
        <f>SUM(D34:D37)</f>
        <v>23525209</v>
      </c>
      <c r="E33" s="117">
        <f>SUM(E34:E37)</f>
        <v>0</v>
      </c>
      <c r="F33" s="117">
        <f>SUM(F34:F37)</f>
        <v>0</v>
      </c>
      <c r="G33" s="117">
        <f>SUM(G34:G37)</f>
        <v>474023</v>
      </c>
      <c r="H33" s="117">
        <f>SUM(H34:H37)</f>
        <v>0</v>
      </c>
      <c r="I33" s="117">
        <f>SUM(I34:I37)</f>
        <v>0</v>
      </c>
      <c r="J33" s="117">
        <f>SUM(J34:J37)</f>
        <v>0</v>
      </c>
      <c r="K33" s="117">
        <f>SUM(K34:K37)</f>
        <v>0</v>
      </c>
      <c r="L33" s="117">
        <f>SUM(L34:L37)</f>
        <v>0</v>
      </c>
      <c r="M33" s="117">
        <f>SUM(M34:M37)</f>
        <v>0</v>
      </c>
      <c r="N33" s="117">
        <f>SUM(N34:N37)</f>
        <v>0</v>
      </c>
      <c r="O33" s="117">
        <f>SUM(D33:N33)</f>
        <v>23999232</v>
      </c>
      <c r="P33" s="119">
        <f>(O33/P$42)</f>
        <v>140.16441812383923</v>
      </c>
      <c r="Q33" s="113"/>
    </row>
    <row r="34" spans="1:120">
      <c r="A34" s="108"/>
      <c r="B34" s="109">
        <v>572</v>
      </c>
      <c r="C34" s="110" t="s">
        <v>45</v>
      </c>
      <c r="D34" s="111">
        <v>19049246</v>
      </c>
      <c r="E34" s="111">
        <v>0</v>
      </c>
      <c r="F34" s="111">
        <v>0</v>
      </c>
      <c r="G34" s="111">
        <v>474023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2"/>
        <v>19523269</v>
      </c>
      <c r="P34" s="112">
        <f>(O34/P$42)</f>
        <v>114.02313370945322</v>
      </c>
      <c r="Q34" s="113"/>
    </row>
    <row r="35" spans="1:120">
      <c r="A35" s="108"/>
      <c r="B35" s="109">
        <v>573</v>
      </c>
      <c r="C35" s="110" t="s">
        <v>83</v>
      </c>
      <c r="D35" s="111">
        <v>1897324</v>
      </c>
      <c r="E35" s="111">
        <v>0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2"/>
        <v>1897324</v>
      </c>
      <c r="P35" s="112">
        <f>(O35/P$42)</f>
        <v>11.081076029949422</v>
      </c>
      <c r="Q35" s="113"/>
    </row>
    <row r="36" spans="1:120">
      <c r="A36" s="108"/>
      <c r="B36" s="109">
        <v>574</v>
      </c>
      <c r="C36" s="110" t="s">
        <v>46</v>
      </c>
      <c r="D36" s="111">
        <v>299559</v>
      </c>
      <c r="E36" s="111">
        <v>0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si="2"/>
        <v>299559</v>
      </c>
      <c r="P36" s="112">
        <f>(O36/P$42)</f>
        <v>1.7495356905070609</v>
      </c>
      <c r="Q36" s="113"/>
    </row>
    <row r="37" spans="1:120">
      <c r="A37" s="108"/>
      <c r="B37" s="109">
        <v>575</v>
      </c>
      <c r="C37" s="110" t="s">
        <v>47</v>
      </c>
      <c r="D37" s="111">
        <v>2279080</v>
      </c>
      <c r="E37" s="111">
        <v>0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f t="shared" si="2"/>
        <v>2279080</v>
      </c>
      <c r="P37" s="112">
        <f>(O37/P$42)</f>
        <v>13.310672693929519</v>
      </c>
      <c r="Q37" s="113"/>
    </row>
    <row r="38" spans="1:120" ht="15.75">
      <c r="A38" s="114" t="s">
        <v>50</v>
      </c>
      <c r="B38" s="115"/>
      <c r="C38" s="116"/>
      <c r="D38" s="117">
        <f>SUM(D39:D39)</f>
        <v>1000968</v>
      </c>
      <c r="E38" s="117">
        <f>SUM(E39:E39)</f>
        <v>712614</v>
      </c>
      <c r="F38" s="117">
        <f>SUM(F39:F39)</f>
        <v>0</v>
      </c>
      <c r="G38" s="117">
        <f>SUM(G39:G39)</f>
        <v>0</v>
      </c>
      <c r="H38" s="117">
        <f>SUM(H39:H39)</f>
        <v>0</v>
      </c>
      <c r="I38" s="117">
        <f>SUM(I39:I39)</f>
        <v>0</v>
      </c>
      <c r="J38" s="117">
        <f>SUM(J39:J39)</f>
        <v>0</v>
      </c>
      <c r="K38" s="117">
        <f>SUM(K39:K39)</f>
        <v>0</v>
      </c>
      <c r="L38" s="117">
        <f>SUM(L39:L39)</f>
        <v>0</v>
      </c>
      <c r="M38" s="117">
        <f>SUM(M39:M39)</f>
        <v>0</v>
      </c>
      <c r="N38" s="117">
        <f>SUM(N39:N39)</f>
        <v>0</v>
      </c>
      <c r="O38" s="117">
        <f>SUM(D38:N38)</f>
        <v>1713582</v>
      </c>
      <c r="P38" s="119">
        <f>(O38/P$42)</f>
        <v>10.007954585275257</v>
      </c>
      <c r="Q38" s="113"/>
    </row>
    <row r="39" spans="1:120" ht="15.75" thickBot="1">
      <c r="A39" s="108"/>
      <c r="B39" s="109">
        <v>581</v>
      </c>
      <c r="C39" s="110" t="s">
        <v>97</v>
      </c>
      <c r="D39" s="111">
        <v>1000968</v>
      </c>
      <c r="E39" s="111">
        <v>712614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f>SUM(D39:N39)</f>
        <v>1713582</v>
      </c>
      <c r="P39" s="112">
        <f>(O39/P$42)</f>
        <v>10.007954585275257</v>
      </c>
      <c r="Q39" s="113"/>
    </row>
    <row r="40" spans="1:120" ht="16.5" thickBot="1">
      <c r="A40" s="124" t="s">
        <v>10</v>
      </c>
      <c r="B40" s="125"/>
      <c r="C40" s="126"/>
      <c r="D40" s="127">
        <f>SUM(D5,D14,D19,D26,D29,D31,D33,D38)</f>
        <v>244504598</v>
      </c>
      <c r="E40" s="127">
        <f t="shared" ref="E40:N40" si="3">SUM(E5,E14,E19,E26,E29,E31,E33,E38)</f>
        <v>93623372</v>
      </c>
      <c r="F40" s="127">
        <f t="shared" si="3"/>
        <v>26851884</v>
      </c>
      <c r="G40" s="127">
        <f t="shared" si="3"/>
        <v>1629227</v>
      </c>
      <c r="H40" s="127">
        <f t="shared" si="3"/>
        <v>1460</v>
      </c>
      <c r="I40" s="127">
        <f t="shared" si="3"/>
        <v>73125318</v>
      </c>
      <c r="J40" s="127">
        <f t="shared" si="3"/>
        <v>28728796</v>
      </c>
      <c r="K40" s="127">
        <f t="shared" si="3"/>
        <v>79426784</v>
      </c>
      <c r="L40" s="127">
        <f t="shared" si="3"/>
        <v>0</v>
      </c>
      <c r="M40" s="127">
        <f t="shared" si="3"/>
        <v>27102569</v>
      </c>
      <c r="N40" s="127">
        <f t="shared" si="3"/>
        <v>0</v>
      </c>
      <c r="O40" s="127">
        <f>SUM(D40:N40)</f>
        <v>574994008</v>
      </c>
      <c r="P40" s="128">
        <f>(O40/P$42)</f>
        <v>3358.1783182067725</v>
      </c>
      <c r="Q40" s="106"/>
      <c r="R40" s="129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</row>
    <row r="41" spans="1:120">
      <c r="A41" s="130"/>
      <c r="B41" s="131"/>
      <c r="C41" s="131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3"/>
    </row>
    <row r="42" spans="1:120">
      <c r="A42" s="134"/>
      <c r="B42" s="135"/>
      <c r="C42" s="135"/>
      <c r="D42" s="136"/>
      <c r="E42" s="136"/>
      <c r="F42" s="136"/>
      <c r="G42" s="136"/>
      <c r="H42" s="136"/>
      <c r="I42" s="136"/>
      <c r="J42" s="136"/>
      <c r="K42" s="136"/>
      <c r="L42" s="136"/>
      <c r="M42" s="139" t="s">
        <v>103</v>
      </c>
      <c r="N42" s="139"/>
      <c r="O42" s="139"/>
      <c r="P42" s="137">
        <v>171222</v>
      </c>
    </row>
    <row r="43" spans="1:120">
      <c r="A43" s="140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1:120" ht="15.75" customHeight="1" thickBot="1">
      <c r="A44" s="143" t="s">
        <v>55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66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25581811</v>
      </c>
      <c r="E5" s="59">
        <f t="shared" si="0"/>
        <v>0</v>
      </c>
      <c r="F5" s="59">
        <f t="shared" si="0"/>
        <v>28159174</v>
      </c>
      <c r="G5" s="59">
        <f t="shared" si="0"/>
        <v>87739</v>
      </c>
      <c r="H5" s="59">
        <f t="shared" si="0"/>
        <v>0</v>
      </c>
      <c r="I5" s="59">
        <f t="shared" si="0"/>
        <v>406082</v>
      </c>
      <c r="J5" s="59">
        <f t="shared" si="0"/>
        <v>16617585</v>
      </c>
      <c r="K5" s="59">
        <f t="shared" si="0"/>
        <v>44360320</v>
      </c>
      <c r="L5" s="59">
        <f t="shared" si="0"/>
        <v>0</v>
      </c>
      <c r="M5" s="59">
        <f t="shared" si="0"/>
        <v>0</v>
      </c>
      <c r="N5" s="60">
        <f>SUM(D5:M5)</f>
        <v>115212711</v>
      </c>
      <c r="O5" s="61">
        <f t="shared" ref="O5:O37" si="1">(N5/O$39)</f>
        <v>729.63307685000473</v>
      </c>
      <c r="P5" s="62"/>
    </row>
    <row r="6" spans="1:133">
      <c r="A6" s="64"/>
      <c r="B6" s="65">
        <v>511</v>
      </c>
      <c r="C6" s="66" t="s">
        <v>19</v>
      </c>
      <c r="D6" s="67">
        <v>1006666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1006666</v>
      </c>
      <c r="O6" s="68">
        <f t="shared" si="1"/>
        <v>6.3751369494316199</v>
      </c>
      <c r="P6" s="69"/>
    </row>
    <row r="7" spans="1:133">
      <c r="A7" s="64"/>
      <c r="B7" s="65">
        <v>512</v>
      </c>
      <c r="C7" s="66" t="s">
        <v>20</v>
      </c>
      <c r="D7" s="67">
        <v>607668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607668</v>
      </c>
      <c r="O7" s="68">
        <f t="shared" si="1"/>
        <v>3.8483138595991262</v>
      </c>
      <c r="P7" s="69"/>
    </row>
    <row r="8" spans="1:133">
      <c r="A8" s="64"/>
      <c r="B8" s="65">
        <v>513</v>
      </c>
      <c r="C8" s="66" t="s">
        <v>21</v>
      </c>
      <c r="D8" s="67">
        <v>10115684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10115684</v>
      </c>
      <c r="O8" s="68">
        <f t="shared" si="1"/>
        <v>64.061834647414585</v>
      </c>
      <c r="P8" s="69"/>
    </row>
    <row r="9" spans="1:133">
      <c r="A9" s="64"/>
      <c r="B9" s="65">
        <v>514</v>
      </c>
      <c r="C9" s="66" t="s">
        <v>22</v>
      </c>
      <c r="D9" s="67">
        <v>847581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847581</v>
      </c>
      <c r="O9" s="68">
        <f t="shared" si="1"/>
        <v>5.3676641018333813</v>
      </c>
      <c r="P9" s="69"/>
    </row>
    <row r="10" spans="1:133">
      <c r="A10" s="64"/>
      <c r="B10" s="65">
        <v>515</v>
      </c>
      <c r="C10" s="66" t="s">
        <v>23</v>
      </c>
      <c r="D10" s="67">
        <v>1156579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1156579</v>
      </c>
      <c r="O10" s="68">
        <f t="shared" si="1"/>
        <v>7.3245242392577818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28159174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28159174</v>
      </c>
      <c r="O11" s="68">
        <f t="shared" si="1"/>
        <v>178.32984389348024</v>
      </c>
      <c r="P11" s="69"/>
    </row>
    <row r="12" spans="1:133">
      <c r="A12" s="64"/>
      <c r="B12" s="65">
        <v>519</v>
      </c>
      <c r="C12" s="66" t="s">
        <v>67</v>
      </c>
      <c r="D12" s="67">
        <v>11847633</v>
      </c>
      <c r="E12" s="67">
        <v>0</v>
      </c>
      <c r="F12" s="67">
        <v>0</v>
      </c>
      <c r="G12" s="67">
        <v>87739</v>
      </c>
      <c r="H12" s="67">
        <v>0</v>
      </c>
      <c r="I12" s="67">
        <v>406082</v>
      </c>
      <c r="J12" s="67">
        <v>16617585</v>
      </c>
      <c r="K12" s="67">
        <v>44360320</v>
      </c>
      <c r="L12" s="67">
        <v>0</v>
      </c>
      <c r="M12" s="67">
        <v>0</v>
      </c>
      <c r="N12" s="67">
        <f t="shared" si="2"/>
        <v>73319359</v>
      </c>
      <c r="O12" s="68">
        <f t="shared" si="1"/>
        <v>464.32575915898798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SUM(D14:D15)</f>
        <v>97346864</v>
      </c>
      <c r="E13" s="73">
        <f t="shared" si="3"/>
        <v>723185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21" si="4">SUM(D13:M13)</f>
        <v>98070049</v>
      </c>
      <c r="O13" s="75">
        <f t="shared" si="1"/>
        <v>621.06994078718219</v>
      </c>
      <c r="P13" s="76"/>
    </row>
    <row r="14" spans="1:133">
      <c r="A14" s="64"/>
      <c r="B14" s="65">
        <v>521</v>
      </c>
      <c r="C14" s="66" t="s">
        <v>27</v>
      </c>
      <c r="D14" s="67">
        <v>51313006</v>
      </c>
      <c r="E14" s="67">
        <v>723185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52036191</v>
      </c>
      <c r="O14" s="68">
        <f t="shared" si="1"/>
        <v>329.54112282701624</v>
      </c>
      <c r="P14" s="69"/>
    </row>
    <row r="15" spans="1:133">
      <c r="A15" s="64"/>
      <c r="B15" s="65">
        <v>529</v>
      </c>
      <c r="C15" s="66" t="s">
        <v>30</v>
      </c>
      <c r="D15" s="67">
        <v>46033858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46033858</v>
      </c>
      <c r="O15" s="68">
        <f t="shared" si="1"/>
        <v>291.5288179601659</v>
      </c>
      <c r="P15" s="69"/>
    </row>
    <row r="16" spans="1:133" ht="15.75">
      <c r="A16" s="70" t="s">
        <v>31</v>
      </c>
      <c r="B16" s="71"/>
      <c r="C16" s="72"/>
      <c r="D16" s="73">
        <f t="shared" ref="D16:M16" si="5">SUM(D17:D21)</f>
        <v>10284640</v>
      </c>
      <c r="E16" s="73">
        <f t="shared" si="5"/>
        <v>0</v>
      </c>
      <c r="F16" s="73">
        <f t="shared" si="5"/>
        <v>0</v>
      </c>
      <c r="G16" s="73">
        <f t="shared" si="5"/>
        <v>0</v>
      </c>
      <c r="H16" s="73">
        <f t="shared" si="5"/>
        <v>16410</v>
      </c>
      <c r="I16" s="73">
        <f t="shared" si="5"/>
        <v>41071736</v>
      </c>
      <c r="J16" s="73">
        <f t="shared" si="5"/>
        <v>0</v>
      </c>
      <c r="K16" s="73">
        <f t="shared" si="5"/>
        <v>0</v>
      </c>
      <c r="L16" s="73">
        <f t="shared" si="5"/>
        <v>0</v>
      </c>
      <c r="M16" s="73">
        <f t="shared" si="5"/>
        <v>0</v>
      </c>
      <c r="N16" s="74">
        <f t="shared" si="4"/>
        <v>51372786</v>
      </c>
      <c r="O16" s="75">
        <f t="shared" si="1"/>
        <v>325.33983091099077</v>
      </c>
      <c r="P16" s="76"/>
    </row>
    <row r="17" spans="1:16">
      <c r="A17" s="64"/>
      <c r="B17" s="65">
        <v>533</v>
      </c>
      <c r="C17" s="66" t="s">
        <v>32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5235304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5235304</v>
      </c>
      <c r="O17" s="68">
        <f t="shared" si="1"/>
        <v>33.154770273265569</v>
      </c>
      <c r="P17" s="69"/>
    </row>
    <row r="18" spans="1:16">
      <c r="A18" s="64"/>
      <c r="B18" s="65">
        <v>535</v>
      </c>
      <c r="C18" s="66" t="s">
        <v>33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11541770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11541770</v>
      </c>
      <c r="O18" s="68">
        <f t="shared" si="1"/>
        <v>73.093125613501783</v>
      </c>
      <c r="P18" s="69"/>
    </row>
    <row r="19" spans="1:16">
      <c r="A19" s="64"/>
      <c r="B19" s="65">
        <v>536</v>
      </c>
      <c r="C19" s="66" t="s">
        <v>68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24294662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24294662</v>
      </c>
      <c r="O19" s="68">
        <f t="shared" si="1"/>
        <v>153.85619201418575</v>
      </c>
      <c r="P19" s="69"/>
    </row>
    <row r="20" spans="1:16">
      <c r="A20" s="64"/>
      <c r="B20" s="65">
        <v>537</v>
      </c>
      <c r="C20" s="66" t="s">
        <v>69</v>
      </c>
      <c r="D20" s="67">
        <v>0</v>
      </c>
      <c r="E20" s="67">
        <v>0</v>
      </c>
      <c r="F20" s="67">
        <v>0</v>
      </c>
      <c r="G20" s="67">
        <v>0</v>
      </c>
      <c r="H20" s="67">
        <v>16410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16410</v>
      </c>
      <c r="O20" s="68">
        <f t="shared" si="1"/>
        <v>0.10392324498907571</v>
      </c>
      <c r="P20" s="69"/>
    </row>
    <row r="21" spans="1:16">
      <c r="A21" s="64"/>
      <c r="B21" s="65">
        <v>539</v>
      </c>
      <c r="C21" s="66" t="s">
        <v>36</v>
      </c>
      <c r="D21" s="67">
        <v>10284640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10284640</v>
      </c>
      <c r="O21" s="68">
        <f t="shared" si="1"/>
        <v>65.131819765048604</v>
      </c>
      <c r="P21" s="69"/>
    </row>
    <row r="22" spans="1:16" ht="15.75">
      <c r="A22" s="70" t="s">
        <v>37</v>
      </c>
      <c r="B22" s="71"/>
      <c r="C22" s="72"/>
      <c r="D22" s="73">
        <f t="shared" ref="D22:M22" si="6">SUM(D23:D24)</f>
        <v>0</v>
      </c>
      <c r="E22" s="73">
        <f t="shared" si="6"/>
        <v>4552200</v>
      </c>
      <c r="F22" s="73">
        <f t="shared" si="6"/>
        <v>0</v>
      </c>
      <c r="G22" s="73">
        <f t="shared" si="6"/>
        <v>3575264</v>
      </c>
      <c r="H22" s="73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73">
        <f t="shared" ref="N22:N27" si="7">SUM(D22:M22)</f>
        <v>8127464</v>
      </c>
      <c r="O22" s="75">
        <f t="shared" si="1"/>
        <v>51.470593078116586</v>
      </c>
      <c r="P22" s="76"/>
    </row>
    <row r="23" spans="1:16">
      <c r="A23" s="64"/>
      <c r="B23" s="65">
        <v>541</v>
      </c>
      <c r="C23" s="66" t="s">
        <v>70</v>
      </c>
      <c r="D23" s="67">
        <v>0</v>
      </c>
      <c r="E23" s="67">
        <v>3491393</v>
      </c>
      <c r="F23" s="67">
        <v>0</v>
      </c>
      <c r="G23" s="67">
        <v>3575264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7"/>
        <v>7066657</v>
      </c>
      <c r="O23" s="68">
        <f t="shared" si="1"/>
        <v>44.752585415281338</v>
      </c>
      <c r="P23" s="69"/>
    </row>
    <row r="24" spans="1:16">
      <c r="A24" s="64"/>
      <c r="B24" s="65">
        <v>544</v>
      </c>
      <c r="C24" s="66" t="s">
        <v>71</v>
      </c>
      <c r="D24" s="67">
        <v>0</v>
      </c>
      <c r="E24" s="67">
        <v>1060807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7"/>
        <v>1060807</v>
      </c>
      <c r="O24" s="68">
        <f t="shared" si="1"/>
        <v>6.718007662835249</v>
      </c>
      <c r="P24" s="69"/>
    </row>
    <row r="25" spans="1:16" ht="15.75">
      <c r="A25" s="70" t="s">
        <v>40</v>
      </c>
      <c r="B25" s="71"/>
      <c r="C25" s="72"/>
      <c r="D25" s="73">
        <f t="shared" ref="D25:M25" si="8">SUM(D26:D26)</f>
        <v>7571879</v>
      </c>
      <c r="E25" s="73">
        <f t="shared" si="8"/>
        <v>3023206</v>
      </c>
      <c r="F25" s="73">
        <f t="shared" si="8"/>
        <v>0</v>
      </c>
      <c r="G25" s="73">
        <f t="shared" si="8"/>
        <v>0</v>
      </c>
      <c r="H25" s="73">
        <f t="shared" si="8"/>
        <v>0</v>
      </c>
      <c r="I25" s="73">
        <f t="shared" si="8"/>
        <v>0</v>
      </c>
      <c r="J25" s="73">
        <f t="shared" si="8"/>
        <v>0</v>
      </c>
      <c r="K25" s="73">
        <f t="shared" si="8"/>
        <v>0</v>
      </c>
      <c r="L25" s="73">
        <f t="shared" si="8"/>
        <v>0</v>
      </c>
      <c r="M25" s="73">
        <f t="shared" si="8"/>
        <v>0</v>
      </c>
      <c r="N25" s="73">
        <f t="shared" si="7"/>
        <v>10595085</v>
      </c>
      <c r="O25" s="75">
        <f t="shared" si="1"/>
        <v>67.09784364016339</v>
      </c>
      <c r="P25" s="76"/>
    </row>
    <row r="26" spans="1:16">
      <c r="A26" s="64"/>
      <c r="B26" s="65">
        <v>554</v>
      </c>
      <c r="C26" s="66" t="s">
        <v>41</v>
      </c>
      <c r="D26" s="67">
        <v>7571879</v>
      </c>
      <c r="E26" s="67">
        <v>3023206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10595085</v>
      </c>
      <c r="O26" s="68">
        <f t="shared" si="1"/>
        <v>67.09784364016339</v>
      </c>
      <c r="P26" s="69"/>
    </row>
    <row r="27" spans="1:16" ht="15.75">
      <c r="A27" s="70" t="s">
        <v>42</v>
      </c>
      <c r="B27" s="71"/>
      <c r="C27" s="72"/>
      <c r="D27" s="73">
        <f t="shared" ref="D27:M27" si="9">SUM(D28:D28)</f>
        <v>5712067</v>
      </c>
      <c r="E27" s="73">
        <f t="shared" si="9"/>
        <v>48519032</v>
      </c>
      <c r="F27" s="73">
        <f t="shared" si="9"/>
        <v>0</v>
      </c>
      <c r="G27" s="73">
        <f t="shared" si="9"/>
        <v>0</v>
      </c>
      <c r="H27" s="73">
        <f t="shared" si="9"/>
        <v>0</v>
      </c>
      <c r="I27" s="73">
        <f t="shared" si="9"/>
        <v>0</v>
      </c>
      <c r="J27" s="73">
        <f t="shared" si="9"/>
        <v>0</v>
      </c>
      <c r="K27" s="73">
        <f t="shared" si="9"/>
        <v>0</v>
      </c>
      <c r="L27" s="73">
        <f t="shared" si="9"/>
        <v>0</v>
      </c>
      <c r="M27" s="73">
        <f t="shared" si="9"/>
        <v>0</v>
      </c>
      <c r="N27" s="73">
        <f t="shared" si="7"/>
        <v>54231099</v>
      </c>
      <c r="O27" s="75">
        <f t="shared" si="1"/>
        <v>343.44130331528453</v>
      </c>
      <c r="P27" s="76"/>
    </row>
    <row r="28" spans="1:16">
      <c r="A28" s="64"/>
      <c r="B28" s="65">
        <v>569</v>
      </c>
      <c r="C28" s="66" t="s">
        <v>43</v>
      </c>
      <c r="D28" s="67">
        <v>5712067</v>
      </c>
      <c r="E28" s="67">
        <v>48519032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ref="N28:N33" si="10">SUM(D28:M28)</f>
        <v>54231099</v>
      </c>
      <c r="O28" s="68">
        <f t="shared" si="1"/>
        <v>343.44130331528453</v>
      </c>
      <c r="P28" s="69"/>
    </row>
    <row r="29" spans="1:16" ht="15.75">
      <c r="A29" s="70" t="s">
        <v>44</v>
      </c>
      <c r="B29" s="71"/>
      <c r="C29" s="72"/>
      <c r="D29" s="73">
        <f t="shared" ref="D29:M29" si="11">SUM(D30:D33)</f>
        <v>9137705</v>
      </c>
      <c r="E29" s="73">
        <f t="shared" si="11"/>
        <v>0</v>
      </c>
      <c r="F29" s="73">
        <f t="shared" si="11"/>
        <v>0</v>
      </c>
      <c r="G29" s="73">
        <f t="shared" si="11"/>
        <v>2359798</v>
      </c>
      <c r="H29" s="73">
        <f t="shared" si="11"/>
        <v>0</v>
      </c>
      <c r="I29" s="73">
        <f t="shared" si="11"/>
        <v>0</v>
      </c>
      <c r="J29" s="73">
        <f t="shared" si="11"/>
        <v>0</v>
      </c>
      <c r="K29" s="73">
        <f t="shared" si="11"/>
        <v>0</v>
      </c>
      <c r="L29" s="73">
        <f t="shared" si="11"/>
        <v>0</v>
      </c>
      <c r="M29" s="73">
        <f t="shared" si="11"/>
        <v>0</v>
      </c>
      <c r="N29" s="73">
        <f>SUM(D29:M29)</f>
        <v>11497503</v>
      </c>
      <c r="O29" s="75">
        <f t="shared" si="1"/>
        <v>72.812786168899024</v>
      </c>
      <c r="P29" s="69"/>
    </row>
    <row r="30" spans="1:16">
      <c r="A30" s="64"/>
      <c r="B30" s="65">
        <v>572</v>
      </c>
      <c r="C30" s="66" t="s">
        <v>72</v>
      </c>
      <c r="D30" s="67">
        <v>6828700</v>
      </c>
      <c r="E30" s="67">
        <v>0</v>
      </c>
      <c r="F30" s="67">
        <v>0</v>
      </c>
      <c r="G30" s="67">
        <v>2359798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10"/>
        <v>9188498</v>
      </c>
      <c r="O30" s="68">
        <f t="shared" si="1"/>
        <v>58.190038314176242</v>
      </c>
      <c r="P30" s="69"/>
    </row>
    <row r="31" spans="1:16">
      <c r="A31" s="64"/>
      <c r="B31" s="65">
        <v>574</v>
      </c>
      <c r="C31" s="66" t="s">
        <v>46</v>
      </c>
      <c r="D31" s="67">
        <v>197667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10"/>
        <v>197667</v>
      </c>
      <c r="O31" s="68">
        <f t="shared" si="1"/>
        <v>1.2518096323738956</v>
      </c>
      <c r="P31" s="69"/>
    </row>
    <row r="32" spans="1:16">
      <c r="A32" s="64"/>
      <c r="B32" s="65">
        <v>575</v>
      </c>
      <c r="C32" s="66" t="s">
        <v>73</v>
      </c>
      <c r="D32" s="67">
        <v>2099734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10"/>
        <v>2099734</v>
      </c>
      <c r="O32" s="68">
        <f t="shared" si="1"/>
        <v>13.297450999018396</v>
      </c>
      <c r="P32" s="69"/>
    </row>
    <row r="33" spans="1:119">
      <c r="A33" s="64"/>
      <c r="B33" s="65">
        <v>579</v>
      </c>
      <c r="C33" s="66" t="s">
        <v>48</v>
      </c>
      <c r="D33" s="67">
        <v>11604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10"/>
        <v>11604</v>
      </c>
      <c r="O33" s="68">
        <f t="shared" si="1"/>
        <v>7.348722333048352E-2</v>
      </c>
      <c r="P33" s="69"/>
    </row>
    <row r="34" spans="1:119" ht="15.75">
      <c r="A34" s="70" t="s">
        <v>74</v>
      </c>
      <c r="B34" s="71"/>
      <c r="C34" s="72"/>
      <c r="D34" s="73">
        <f t="shared" ref="D34:M34" si="12">SUM(D35:D36)</f>
        <v>1596004</v>
      </c>
      <c r="E34" s="73">
        <f t="shared" si="12"/>
        <v>995695</v>
      </c>
      <c r="F34" s="73">
        <f t="shared" si="12"/>
        <v>109277444</v>
      </c>
      <c r="G34" s="73">
        <f t="shared" si="12"/>
        <v>1590</v>
      </c>
      <c r="H34" s="73">
        <f t="shared" si="12"/>
        <v>0</v>
      </c>
      <c r="I34" s="73">
        <f t="shared" si="12"/>
        <v>0</v>
      </c>
      <c r="J34" s="73">
        <f t="shared" si="12"/>
        <v>0</v>
      </c>
      <c r="K34" s="73">
        <f t="shared" si="12"/>
        <v>0</v>
      </c>
      <c r="L34" s="73">
        <f t="shared" si="12"/>
        <v>0</v>
      </c>
      <c r="M34" s="73">
        <f t="shared" si="12"/>
        <v>0</v>
      </c>
      <c r="N34" s="73">
        <f>SUM(D34:M34)</f>
        <v>111870733</v>
      </c>
      <c r="O34" s="75">
        <f t="shared" si="1"/>
        <v>708.46859187486143</v>
      </c>
      <c r="P34" s="69"/>
    </row>
    <row r="35" spans="1:119">
      <c r="A35" s="64"/>
      <c r="B35" s="65">
        <v>581</v>
      </c>
      <c r="C35" s="66" t="s">
        <v>75</v>
      </c>
      <c r="D35" s="67">
        <v>1596004</v>
      </c>
      <c r="E35" s="67">
        <v>995695</v>
      </c>
      <c r="F35" s="67">
        <v>0</v>
      </c>
      <c r="G35" s="67">
        <v>1590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f>SUM(D35:M35)</f>
        <v>2593289</v>
      </c>
      <c r="O35" s="68">
        <f t="shared" si="1"/>
        <v>16.423096165415913</v>
      </c>
      <c r="P35" s="69"/>
    </row>
    <row r="36" spans="1:119" ht="15.75" thickBot="1">
      <c r="A36" s="64"/>
      <c r="B36" s="65">
        <v>585</v>
      </c>
      <c r="C36" s="66" t="s">
        <v>76</v>
      </c>
      <c r="D36" s="67">
        <v>0</v>
      </c>
      <c r="E36" s="67">
        <v>0</v>
      </c>
      <c r="F36" s="67">
        <v>109277444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>SUM(D36:M36)</f>
        <v>109277444</v>
      </c>
      <c r="O36" s="68">
        <f t="shared" si="1"/>
        <v>692.0454957094455</v>
      </c>
      <c r="P36" s="69"/>
    </row>
    <row r="37" spans="1:119" ht="16.5" thickBot="1">
      <c r="A37" s="77" t="s">
        <v>10</v>
      </c>
      <c r="B37" s="78"/>
      <c r="C37" s="79"/>
      <c r="D37" s="80">
        <f t="shared" ref="D37:M37" si="13">SUM(D5,D13,D16,D22,D25,D27,D29,D34)</f>
        <v>157230970</v>
      </c>
      <c r="E37" s="80">
        <f t="shared" si="13"/>
        <v>57813318</v>
      </c>
      <c r="F37" s="80">
        <f t="shared" si="13"/>
        <v>137436618</v>
      </c>
      <c r="G37" s="80">
        <f t="shared" si="13"/>
        <v>6024391</v>
      </c>
      <c r="H37" s="80">
        <f t="shared" si="13"/>
        <v>16410</v>
      </c>
      <c r="I37" s="80">
        <f t="shared" si="13"/>
        <v>41477818</v>
      </c>
      <c r="J37" s="80">
        <f t="shared" si="13"/>
        <v>16617585</v>
      </c>
      <c r="K37" s="80">
        <f t="shared" si="13"/>
        <v>44360320</v>
      </c>
      <c r="L37" s="80">
        <f t="shared" si="13"/>
        <v>0</v>
      </c>
      <c r="M37" s="80">
        <f t="shared" si="13"/>
        <v>0</v>
      </c>
      <c r="N37" s="80">
        <f>SUM(D37:M37)</f>
        <v>460977430</v>
      </c>
      <c r="O37" s="81">
        <f t="shared" si="1"/>
        <v>2919.3339666255029</v>
      </c>
      <c r="P37" s="62"/>
      <c r="Q37" s="82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</row>
    <row r="38" spans="1:119">
      <c r="A38" s="84"/>
      <c r="B38" s="85"/>
      <c r="C38" s="85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1:119">
      <c r="A39" s="88"/>
      <c r="B39" s="89"/>
      <c r="C39" s="89"/>
      <c r="D39" s="90"/>
      <c r="E39" s="90"/>
      <c r="F39" s="90"/>
      <c r="G39" s="90"/>
      <c r="H39" s="90"/>
      <c r="I39" s="90"/>
      <c r="J39" s="90"/>
      <c r="K39" s="90"/>
      <c r="L39" s="177" t="s">
        <v>77</v>
      </c>
      <c r="M39" s="177"/>
      <c r="N39" s="177"/>
      <c r="O39" s="91">
        <v>157905</v>
      </c>
    </row>
    <row r="40" spans="1:119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80"/>
    </row>
    <row r="41" spans="1:119" ht="15.75" customHeight="1" thickBot="1">
      <c r="A41" s="181" t="s">
        <v>55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3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19828217</v>
      </c>
      <c r="E5" s="26">
        <f t="shared" si="0"/>
        <v>0</v>
      </c>
      <c r="F5" s="26">
        <f t="shared" si="0"/>
        <v>26579032</v>
      </c>
      <c r="G5" s="26">
        <f t="shared" si="0"/>
        <v>0</v>
      </c>
      <c r="H5" s="26">
        <f t="shared" si="0"/>
        <v>0</v>
      </c>
      <c r="I5" s="26">
        <f t="shared" si="0"/>
        <v>395684</v>
      </c>
      <c r="J5" s="26">
        <f t="shared" si="0"/>
        <v>17560626</v>
      </c>
      <c r="K5" s="26">
        <f t="shared" si="0"/>
        <v>42830631</v>
      </c>
      <c r="L5" s="26">
        <f t="shared" si="0"/>
        <v>0</v>
      </c>
      <c r="M5" s="26">
        <f t="shared" si="0"/>
        <v>0</v>
      </c>
      <c r="N5" s="27">
        <f>SUM(D5:M5)</f>
        <v>107194190</v>
      </c>
      <c r="O5" s="32">
        <f t="shared" ref="O5:O39" si="1">(N5/O$41)</f>
        <v>689.06367113425256</v>
      </c>
      <c r="P5" s="6"/>
    </row>
    <row r="6" spans="1:133">
      <c r="A6" s="12"/>
      <c r="B6" s="44">
        <v>511</v>
      </c>
      <c r="C6" s="20" t="s">
        <v>19</v>
      </c>
      <c r="D6" s="46">
        <v>799809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799809</v>
      </c>
      <c r="O6" s="47">
        <f t="shared" si="1"/>
        <v>5.1413171343168447</v>
      </c>
      <c r="P6" s="9"/>
    </row>
    <row r="7" spans="1:133">
      <c r="A7" s="12"/>
      <c r="B7" s="44">
        <v>512</v>
      </c>
      <c r="C7" s="20" t="s">
        <v>20</v>
      </c>
      <c r="D7" s="46">
        <v>517916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517916</v>
      </c>
      <c r="O7" s="47">
        <f t="shared" si="1"/>
        <v>3.3292578664866777</v>
      </c>
      <c r="P7" s="9"/>
    </row>
    <row r="8" spans="1:133">
      <c r="A8" s="12"/>
      <c r="B8" s="44">
        <v>513</v>
      </c>
      <c r="C8" s="20" t="s">
        <v>21</v>
      </c>
      <c r="D8" s="46">
        <v>6758414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6758414</v>
      </c>
      <c r="O8" s="47">
        <f t="shared" si="1"/>
        <v>43.444309452640375</v>
      </c>
      <c r="P8" s="9"/>
    </row>
    <row r="9" spans="1:133">
      <c r="A9" s="12"/>
      <c r="B9" s="44">
        <v>514</v>
      </c>
      <c r="C9" s="20" t="s">
        <v>22</v>
      </c>
      <c r="D9" s="46">
        <v>845544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845544</v>
      </c>
      <c r="O9" s="47">
        <f t="shared" si="1"/>
        <v>5.4353099990357725</v>
      </c>
      <c r="P9" s="9"/>
    </row>
    <row r="10" spans="1:133">
      <c r="A10" s="12"/>
      <c r="B10" s="44">
        <v>515</v>
      </c>
      <c r="C10" s="20" t="s">
        <v>23</v>
      </c>
      <c r="D10" s="46">
        <v>735282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735282</v>
      </c>
      <c r="O10" s="47">
        <f t="shared" si="1"/>
        <v>4.7265258894995661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26579032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26579032</v>
      </c>
      <c r="O11" s="47">
        <f t="shared" si="1"/>
        <v>170.85483238517662</v>
      </c>
      <c r="P11" s="9"/>
    </row>
    <row r="12" spans="1:133">
      <c r="A12" s="12"/>
      <c r="B12" s="44">
        <v>518</v>
      </c>
      <c r="C12" s="20" t="s">
        <v>61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42828274</v>
      </c>
      <c r="L12" s="46">
        <v>0</v>
      </c>
      <c r="M12" s="46">
        <v>0</v>
      </c>
      <c r="N12" s="46">
        <f t="shared" si="2"/>
        <v>42828274</v>
      </c>
      <c r="O12" s="47">
        <f t="shared" si="1"/>
        <v>275.30790344871917</v>
      </c>
      <c r="P12" s="9"/>
    </row>
    <row r="13" spans="1:133">
      <c r="A13" s="12"/>
      <c r="B13" s="44">
        <v>519</v>
      </c>
      <c r="C13" s="20" t="s">
        <v>25</v>
      </c>
      <c r="D13" s="46">
        <v>10171252</v>
      </c>
      <c r="E13" s="46">
        <v>0</v>
      </c>
      <c r="F13" s="46">
        <v>0</v>
      </c>
      <c r="G13" s="46">
        <v>0</v>
      </c>
      <c r="H13" s="46">
        <v>0</v>
      </c>
      <c r="I13" s="46">
        <v>395684</v>
      </c>
      <c r="J13" s="46">
        <v>17560626</v>
      </c>
      <c r="K13" s="46">
        <v>2357</v>
      </c>
      <c r="L13" s="46">
        <v>0</v>
      </c>
      <c r="M13" s="46">
        <v>0</v>
      </c>
      <c r="N13" s="46">
        <f t="shared" si="2"/>
        <v>28129919</v>
      </c>
      <c r="O13" s="47">
        <f t="shared" si="1"/>
        <v>180.82421495837752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99477800</v>
      </c>
      <c r="E14" s="31">
        <f t="shared" si="3"/>
        <v>1236752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100714552</v>
      </c>
      <c r="O14" s="43">
        <f t="shared" si="1"/>
        <v>647.41138430880983</v>
      </c>
      <c r="P14" s="10"/>
    </row>
    <row r="15" spans="1:133">
      <c r="A15" s="12"/>
      <c r="B15" s="44">
        <v>521</v>
      </c>
      <c r="C15" s="20" t="s">
        <v>27</v>
      </c>
      <c r="D15" s="46">
        <v>51192817</v>
      </c>
      <c r="E15" s="46">
        <v>1236752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52429569</v>
      </c>
      <c r="O15" s="47">
        <f t="shared" si="1"/>
        <v>337.02676694629253</v>
      </c>
      <c r="P15" s="9"/>
    </row>
    <row r="16" spans="1:133">
      <c r="A16" s="12"/>
      <c r="B16" s="44">
        <v>525</v>
      </c>
      <c r="C16" s="20" t="s">
        <v>29</v>
      </c>
      <c r="D16" s="46">
        <v>1188471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1188471</v>
      </c>
      <c r="O16" s="47">
        <f t="shared" si="1"/>
        <v>7.6397068749397361</v>
      </c>
      <c r="P16" s="9"/>
    </row>
    <row r="17" spans="1:16">
      <c r="A17" s="12"/>
      <c r="B17" s="44">
        <v>529</v>
      </c>
      <c r="C17" s="20" t="s">
        <v>30</v>
      </c>
      <c r="D17" s="46">
        <v>47096512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47096512</v>
      </c>
      <c r="O17" s="47">
        <f t="shared" si="1"/>
        <v>302.74491048757756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8140631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19920</v>
      </c>
      <c r="I18" s="31">
        <f t="shared" si="5"/>
        <v>41584445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49744996</v>
      </c>
      <c r="O18" s="43">
        <f t="shared" si="1"/>
        <v>319.76984540224345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5120126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5120126</v>
      </c>
      <c r="O19" s="47">
        <f t="shared" si="1"/>
        <v>32.913097419085268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12703656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12703656</v>
      </c>
      <c r="O20" s="47">
        <f t="shared" si="1"/>
        <v>81.661401986307979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23760663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23760663</v>
      </c>
      <c r="O21" s="47">
        <f t="shared" si="1"/>
        <v>152.73784591649792</v>
      </c>
      <c r="P21" s="9"/>
    </row>
    <row r="22" spans="1:16">
      <c r="A22" s="12"/>
      <c r="B22" s="44">
        <v>537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19920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19920</v>
      </c>
      <c r="O22" s="47">
        <f t="shared" si="1"/>
        <v>0.1280493684312024</v>
      </c>
      <c r="P22" s="9"/>
    </row>
    <row r="23" spans="1:16">
      <c r="A23" s="12"/>
      <c r="B23" s="44">
        <v>539</v>
      </c>
      <c r="C23" s="20" t="s">
        <v>36</v>
      </c>
      <c r="D23" s="46">
        <v>8140631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8140631</v>
      </c>
      <c r="O23" s="47">
        <f t="shared" si="1"/>
        <v>52.329450711921062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0</v>
      </c>
      <c r="E24" s="31">
        <f t="shared" si="6"/>
        <v>5288772</v>
      </c>
      <c r="F24" s="31">
        <f t="shared" si="6"/>
        <v>0</v>
      </c>
      <c r="G24" s="31">
        <f t="shared" si="6"/>
        <v>1623648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6912420</v>
      </c>
      <c r="O24" s="43">
        <f t="shared" si="1"/>
        <v>44.434287918233537</v>
      </c>
      <c r="P24" s="10"/>
    </row>
    <row r="25" spans="1:16">
      <c r="A25" s="12"/>
      <c r="B25" s="44">
        <v>541</v>
      </c>
      <c r="C25" s="20" t="s">
        <v>38</v>
      </c>
      <c r="D25" s="46">
        <v>0</v>
      </c>
      <c r="E25" s="46">
        <v>4075736</v>
      </c>
      <c r="F25" s="46">
        <v>0</v>
      </c>
      <c r="G25" s="46">
        <v>1623648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5699384</v>
      </c>
      <c r="O25" s="47">
        <f t="shared" si="1"/>
        <v>36.636672773438754</v>
      </c>
      <c r="P25" s="9"/>
    </row>
    <row r="26" spans="1:16">
      <c r="A26" s="12"/>
      <c r="B26" s="44">
        <v>544</v>
      </c>
      <c r="C26" s="20" t="s">
        <v>39</v>
      </c>
      <c r="D26" s="46">
        <v>0</v>
      </c>
      <c r="E26" s="46">
        <v>1213036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1213036</v>
      </c>
      <c r="O26" s="47">
        <f t="shared" si="1"/>
        <v>7.7976151447947801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SUM(D28:D28)</f>
        <v>7257003</v>
      </c>
      <c r="E27" s="31">
        <f t="shared" si="8"/>
        <v>2023262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9280265</v>
      </c>
      <c r="O27" s="43">
        <f t="shared" si="1"/>
        <v>59.655224504226531</v>
      </c>
      <c r="P27" s="10"/>
    </row>
    <row r="28" spans="1:16">
      <c r="A28" s="13"/>
      <c r="B28" s="45">
        <v>554</v>
      </c>
      <c r="C28" s="21" t="s">
        <v>41</v>
      </c>
      <c r="D28" s="46">
        <v>7257003</v>
      </c>
      <c r="E28" s="46">
        <v>2023262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9280265</v>
      </c>
      <c r="O28" s="47">
        <f t="shared" si="1"/>
        <v>59.655224504226531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SUM(D30:D30)</f>
        <v>5441794</v>
      </c>
      <c r="E29" s="31">
        <f t="shared" si="9"/>
        <v>47020624</v>
      </c>
      <c r="F29" s="31">
        <f t="shared" si="9"/>
        <v>0</v>
      </c>
      <c r="G29" s="31">
        <f t="shared" si="9"/>
        <v>63280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52525698</v>
      </c>
      <c r="O29" s="43">
        <f t="shared" si="1"/>
        <v>337.64470157169029</v>
      </c>
      <c r="P29" s="10"/>
    </row>
    <row r="30" spans="1:16">
      <c r="A30" s="12"/>
      <c r="B30" s="44">
        <v>569</v>
      </c>
      <c r="C30" s="20" t="s">
        <v>43</v>
      </c>
      <c r="D30" s="46">
        <v>5441794</v>
      </c>
      <c r="E30" s="46">
        <v>47020624</v>
      </c>
      <c r="F30" s="46">
        <v>0</v>
      </c>
      <c r="G30" s="46">
        <v>63280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10">SUM(D30:M30)</f>
        <v>52525698</v>
      </c>
      <c r="O30" s="47">
        <f t="shared" si="1"/>
        <v>337.64470157169029</v>
      </c>
      <c r="P30" s="9"/>
    </row>
    <row r="31" spans="1:16" ht="15.75">
      <c r="A31" s="28" t="s">
        <v>44</v>
      </c>
      <c r="B31" s="29"/>
      <c r="C31" s="30"/>
      <c r="D31" s="31">
        <f t="shared" ref="D31:M31" si="11">SUM(D32:D35)</f>
        <v>9207265</v>
      </c>
      <c r="E31" s="31">
        <f t="shared" si="11"/>
        <v>0</v>
      </c>
      <c r="F31" s="31">
        <f t="shared" si="11"/>
        <v>0</v>
      </c>
      <c r="G31" s="31">
        <f t="shared" si="11"/>
        <v>4180907</v>
      </c>
      <c r="H31" s="31">
        <f t="shared" si="11"/>
        <v>0</v>
      </c>
      <c r="I31" s="31">
        <f t="shared" si="11"/>
        <v>0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>SUM(D31:M31)</f>
        <v>13388172</v>
      </c>
      <c r="O31" s="43">
        <f t="shared" si="1"/>
        <v>86.061594831742354</v>
      </c>
      <c r="P31" s="9"/>
    </row>
    <row r="32" spans="1:16">
      <c r="A32" s="12"/>
      <c r="B32" s="44">
        <v>572</v>
      </c>
      <c r="C32" s="20" t="s">
        <v>45</v>
      </c>
      <c r="D32" s="46">
        <v>6904238</v>
      </c>
      <c r="E32" s="46">
        <v>0</v>
      </c>
      <c r="F32" s="46">
        <v>0</v>
      </c>
      <c r="G32" s="46">
        <v>4180907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11085145</v>
      </c>
      <c r="O32" s="47">
        <f t="shared" si="1"/>
        <v>71.257320091280178</v>
      </c>
      <c r="P32" s="9"/>
    </row>
    <row r="33" spans="1:119">
      <c r="A33" s="12"/>
      <c r="B33" s="44">
        <v>574</v>
      </c>
      <c r="C33" s="20" t="s">
        <v>46</v>
      </c>
      <c r="D33" s="46">
        <v>177043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177043</v>
      </c>
      <c r="O33" s="47">
        <f t="shared" si="1"/>
        <v>1.1380644746568958</v>
      </c>
      <c r="P33" s="9"/>
    </row>
    <row r="34" spans="1:119">
      <c r="A34" s="12"/>
      <c r="B34" s="44">
        <v>575</v>
      </c>
      <c r="C34" s="20" t="s">
        <v>47</v>
      </c>
      <c r="D34" s="46">
        <v>1900271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1900271</v>
      </c>
      <c r="O34" s="47">
        <f t="shared" si="1"/>
        <v>12.215286214765532</v>
      </c>
      <c r="P34" s="9"/>
    </row>
    <row r="35" spans="1:119">
      <c r="A35" s="12"/>
      <c r="B35" s="44">
        <v>579</v>
      </c>
      <c r="C35" s="20" t="s">
        <v>48</v>
      </c>
      <c r="D35" s="46">
        <v>225713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225713</v>
      </c>
      <c r="O35" s="47">
        <f t="shared" si="1"/>
        <v>1.4509240510397583</v>
      </c>
      <c r="P35" s="9"/>
    </row>
    <row r="36" spans="1:119" ht="15.75">
      <c r="A36" s="28" t="s">
        <v>50</v>
      </c>
      <c r="B36" s="29"/>
      <c r="C36" s="30"/>
      <c r="D36" s="31">
        <f t="shared" ref="D36:M36" si="12">SUM(D37:D38)</f>
        <v>2254223</v>
      </c>
      <c r="E36" s="31">
        <f t="shared" si="12"/>
        <v>793238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3047461</v>
      </c>
      <c r="O36" s="43">
        <f t="shared" si="1"/>
        <v>19.58963134381127</v>
      </c>
      <c r="P36" s="9"/>
    </row>
    <row r="37" spans="1:119">
      <c r="A37" s="12"/>
      <c r="B37" s="44">
        <v>581</v>
      </c>
      <c r="C37" s="20" t="s">
        <v>49</v>
      </c>
      <c r="D37" s="46">
        <v>1663896</v>
      </c>
      <c r="E37" s="46">
        <v>793238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2457134</v>
      </c>
      <c r="O37" s="47">
        <f t="shared" si="1"/>
        <v>15.794902452351108</v>
      </c>
      <c r="P37" s="9"/>
    </row>
    <row r="38" spans="1:119" ht="15.75" thickBot="1">
      <c r="A38" s="12"/>
      <c r="B38" s="44">
        <v>583</v>
      </c>
      <c r="C38" s="20" t="s">
        <v>62</v>
      </c>
      <c r="D38" s="46">
        <v>590327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590327</v>
      </c>
      <c r="O38" s="47">
        <f t="shared" si="1"/>
        <v>3.7947288914601613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SUM(D5,D14,D18,D24,D27,D29,D31,D36)</f>
        <v>151606933</v>
      </c>
      <c r="E39" s="15">
        <f t="shared" si="13"/>
        <v>56362648</v>
      </c>
      <c r="F39" s="15">
        <f t="shared" si="13"/>
        <v>26579032</v>
      </c>
      <c r="G39" s="15">
        <f t="shared" si="13"/>
        <v>5867835</v>
      </c>
      <c r="H39" s="15">
        <f t="shared" si="13"/>
        <v>19920</v>
      </c>
      <c r="I39" s="15">
        <f t="shared" si="13"/>
        <v>41980129</v>
      </c>
      <c r="J39" s="15">
        <f t="shared" si="13"/>
        <v>17560626</v>
      </c>
      <c r="K39" s="15">
        <f t="shared" si="13"/>
        <v>42830631</v>
      </c>
      <c r="L39" s="15">
        <f t="shared" si="13"/>
        <v>0</v>
      </c>
      <c r="M39" s="15">
        <f t="shared" si="13"/>
        <v>0</v>
      </c>
      <c r="N39" s="15">
        <f>SUM(D39:M39)</f>
        <v>342807754</v>
      </c>
      <c r="O39" s="37">
        <f t="shared" si="1"/>
        <v>2203.6303410150099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63</v>
      </c>
      <c r="M41" s="163"/>
      <c r="N41" s="163"/>
      <c r="O41" s="41">
        <v>155565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55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17731145</v>
      </c>
      <c r="E5" s="26">
        <f t="shared" si="0"/>
        <v>0</v>
      </c>
      <c r="F5" s="26">
        <f t="shared" si="0"/>
        <v>26724859</v>
      </c>
      <c r="G5" s="26">
        <f t="shared" si="0"/>
        <v>21200</v>
      </c>
      <c r="H5" s="26">
        <f t="shared" si="0"/>
        <v>0</v>
      </c>
      <c r="I5" s="26">
        <f t="shared" si="0"/>
        <v>418802</v>
      </c>
      <c r="J5" s="26">
        <f t="shared" si="0"/>
        <v>8817716</v>
      </c>
      <c r="K5" s="26">
        <f t="shared" si="0"/>
        <v>39764593</v>
      </c>
      <c r="L5" s="26">
        <f t="shared" si="0"/>
        <v>0</v>
      </c>
      <c r="M5" s="26">
        <f t="shared" si="0"/>
        <v>0</v>
      </c>
      <c r="N5" s="27">
        <f>SUM(D5:M5)</f>
        <v>93478315</v>
      </c>
      <c r="O5" s="32">
        <f t="shared" ref="O5:O36" si="1">(N5/O$38)</f>
        <v>605.00631035286199</v>
      </c>
      <c r="P5" s="6"/>
    </row>
    <row r="6" spans="1:133">
      <c r="A6" s="12"/>
      <c r="B6" s="44">
        <v>511</v>
      </c>
      <c r="C6" s="20" t="s">
        <v>19</v>
      </c>
      <c r="D6" s="46">
        <v>710436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710436</v>
      </c>
      <c r="O6" s="47">
        <f t="shared" si="1"/>
        <v>4.5980531752401168</v>
      </c>
      <c r="P6" s="9"/>
    </row>
    <row r="7" spans="1:133">
      <c r="A7" s="12"/>
      <c r="B7" s="44">
        <v>512</v>
      </c>
      <c r="C7" s="20" t="s">
        <v>20</v>
      </c>
      <c r="D7" s="46">
        <v>432474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432474</v>
      </c>
      <c r="O7" s="47">
        <f t="shared" si="1"/>
        <v>2.7990395319336216</v>
      </c>
      <c r="P7" s="9"/>
    </row>
    <row r="8" spans="1:133">
      <c r="A8" s="12"/>
      <c r="B8" s="44">
        <v>513</v>
      </c>
      <c r="C8" s="20" t="s">
        <v>21</v>
      </c>
      <c r="D8" s="46">
        <v>5547025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5547025</v>
      </c>
      <c r="O8" s="47">
        <f t="shared" si="1"/>
        <v>35.901215471043571</v>
      </c>
      <c r="P8" s="9"/>
    </row>
    <row r="9" spans="1:133">
      <c r="A9" s="12"/>
      <c r="B9" s="44">
        <v>514</v>
      </c>
      <c r="C9" s="20" t="s">
        <v>22</v>
      </c>
      <c r="D9" s="46">
        <v>846939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846939</v>
      </c>
      <c r="O9" s="47">
        <f t="shared" si="1"/>
        <v>5.4815219923887435</v>
      </c>
      <c r="P9" s="9"/>
    </row>
    <row r="10" spans="1:133">
      <c r="A10" s="12"/>
      <c r="B10" s="44">
        <v>515</v>
      </c>
      <c r="C10" s="20" t="s">
        <v>23</v>
      </c>
      <c r="D10" s="46">
        <v>645842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645842</v>
      </c>
      <c r="O10" s="47">
        <f t="shared" si="1"/>
        <v>4.1799906800942344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26724859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26724859</v>
      </c>
      <c r="O11" s="47">
        <f t="shared" si="1"/>
        <v>172.96747741217283</v>
      </c>
      <c r="P11" s="9"/>
    </row>
    <row r="12" spans="1:133">
      <c r="A12" s="12"/>
      <c r="B12" s="44">
        <v>519</v>
      </c>
      <c r="C12" s="20" t="s">
        <v>25</v>
      </c>
      <c r="D12" s="46">
        <v>9548429</v>
      </c>
      <c r="E12" s="46">
        <v>0</v>
      </c>
      <c r="F12" s="46">
        <v>0</v>
      </c>
      <c r="G12" s="46">
        <v>21200</v>
      </c>
      <c r="H12" s="46">
        <v>0</v>
      </c>
      <c r="I12" s="46">
        <v>418802</v>
      </c>
      <c r="J12" s="46">
        <v>8817716</v>
      </c>
      <c r="K12" s="46">
        <v>39764593</v>
      </c>
      <c r="L12" s="46">
        <v>0</v>
      </c>
      <c r="M12" s="46">
        <v>0</v>
      </c>
      <c r="N12" s="46">
        <f t="shared" si="2"/>
        <v>58570740</v>
      </c>
      <c r="O12" s="47">
        <f t="shared" si="1"/>
        <v>379.07901208998885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93188160</v>
      </c>
      <c r="E13" s="31">
        <f t="shared" si="3"/>
        <v>815031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94003191</v>
      </c>
      <c r="O13" s="43">
        <f t="shared" si="1"/>
        <v>608.40339011572212</v>
      </c>
      <c r="P13" s="10"/>
    </row>
    <row r="14" spans="1:133">
      <c r="A14" s="12"/>
      <c r="B14" s="44">
        <v>521</v>
      </c>
      <c r="C14" s="20" t="s">
        <v>27</v>
      </c>
      <c r="D14" s="46">
        <v>47472376</v>
      </c>
      <c r="E14" s="46">
        <v>815031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48287407</v>
      </c>
      <c r="O14" s="47">
        <f t="shared" si="1"/>
        <v>312.52366867735003</v>
      </c>
      <c r="P14" s="9"/>
    </row>
    <row r="15" spans="1:133">
      <c r="A15" s="12"/>
      <c r="B15" s="44">
        <v>529</v>
      </c>
      <c r="C15" s="20" t="s">
        <v>30</v>
      </c>
      <c r="D15" s="46">
        <v>45715784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45715784</v>
      </c>
      <c r="O15" s="47">
        <f t="shared" si="1"/>
        <v>295.87972143837214</v>
      </c>
      <c r="P15" s="9"/>
    </row>
    <row r="16" spans="1:133" ht="15.75">
      <c r="A16" s="28" t="s">
        <v>31</v>
      </c>
      <c r="B16" s="29"/>
      <c r="C16" s="30"/>
      <c r="D16" s="31">
        <f t="shared" ref="D16:M16" si="5">SUM(D17:D21)</f>
        <v>2424401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15631</v>
      </c>
      <c r="I16" s="31">
        <f t="shared" si="5"/>
        <v>44449669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46889701</v>
      </c>
      <c r="O16" s="43">
        <f t="shared" si="1"/>
        <v>303.47749631087066</v>
      </c>
      <c r="P16" s="10"/>
    </row>
    <row r="17" spans="1:16">
      <c r="A17" s="12"/>
      <c r="B17" s="44">
        <v>533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4900978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4900978</v>
      </c>
      <c r="O17" s="47">
        <f t="shared" si="1"/>
        <v>31.719897998809124</v>
      </c>
      <c r="P17" s="9"/>
    </row>
    <row r="18" spans="1:16">
      <c r="A18" s="12"/>
      <c r="B18" s="44">
        <v>535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12568023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12568023</v>
      </c>
      <c r="O18" s="47">
        <f t="shared" si="1"/>
        <v>81.342215289823187</v>
      </c>
      <c r="P18" s="9"/>
    </row>
    <row r="19" spans="1:16">
      <c r="A19" s="12"/>
      <c r="B19" s="44">
        <v>536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26980668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26980668</v>
      </c>
      <c r="O19" s="47">
        <f t="shared" si="1"/>
        <v>174.62311336629818</v>
      </c>
      <c r="P19" s="9"/>
    </row>
    <row r="20" spans="1:16">
      <c r="A20" s="12"/>
      <c r="B20" s="44">
        <v>537</v>
      </c>
      <c r="C20" s="20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15631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15631</v>
      </c>
      <c r="O20" s="47">
        <f t="shared" si="1"/>
        <v>0.10116628265203097</v>
      </c>
      <c r="P20" s="9"/>
    </row>
    <row r="21" spans="1:16">
      <c r="A21" s="12"/>
      <c r="B21" s="44">
        <v>539</v>
      </c>
      <c r="C21" s="20" t="s">
        <v>36</v>
      </c>
      <c r="D21" s="46">
        <v>2424401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2424401</v>
      </c>
      <c r="O21" s="47">
        <f t="shared" si="1"/>
        <v>15.691103373288115</v>
      </c>
      <c r="P21" s="9"/>
    </row>
    <row r="22" spans="1:16" ht="15.75">
      <c r="A22" s="28" t="s">
        <v>37</v>
      </c>
      <c r="B22" s="29"/>
      <c r="C22" s="30"/>
      <c r="D22" s="31">
        <f t="shared" ref="D22:M22" si="6">SUM(D23:D24)</f>
        <v>0</v>
      </c>
      <c r="E22" s="31">
        <f t="shared" si="6"/>
        <v>6059876</v>
      </c>
      <c r="F22" s="31">
        <f t="shared" si="6"/>
        <v>0</v>
      </c>
      <c r="G22" s="31">
        <f t="shared" si="6"/>
        <v>537649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6597525</v>
      </c>
      <c r="O22" s="43">
        <f t="shared" si="1"/>
        <v>42.700216170036505</v>
      </c>
      <c r="P22" s="10"/>
    </row>
    <row r="23" spans="1:16">
      <c r="A23" s="12"/>
      <c r="B23" s="44">
        <v>541</v>
      </c>
      <c r="C23" s="20" t="s">
        <v>38</v>
      </c>
      <c r="D23" s="46">
        <v>0</v>
      </c>
      <c r="E23" s="46">
        <v>4595403</v>
      </c>
      <c r="F23" s="46">
        <v>0</v>
      </c>
      <c r="G23" s="46">
        <v>537649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5133052</v>
      </c>
      <c r="O23" s="47">
        <f t="shared" si="1"/>
        <v>33.221917311724958</v>
      </c>
      <c r="P23" s="9"/>
    </row>
    <row r="24" spans="1:16">
      <c r="A24" s="12"/>
      <c r="B24" s="44">
        <v>544</v>
      </c>
      <c r="C24" s="20" t="s">
        <v>39</v>
      </c>
      <c r="D24" s="46">
        <v>0</v>
      </c>
      <c r="E24" s="46">
        <v>1464473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1464473</v>
      </c>
      <c r="O24" s="47">
        <f t="shared" si="1"/>
        <v>9.4782988583115433</v>
      </c>
      <c r="P24" s="9"/>
    </row>
    <row r="25" spans="1:16" ht="15.75">
      <c r="A25" s="28" t="s">
        <v>40</v>
      </c>
      <c r="B25" s="29"/>
      <c r="C25" s="30"/>
      <c r="D25" s="31">
        <f t="shared" ref="D25:M25" si="8">SUM(D26:D26)</f>
        <v>7042988</v>
      </c>
      <c r="E25" s="31">
        <f t="shared" si="8"/>
        <v>3121679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10164667</v>
      </c>
      <c r="O25" s="43">
        <f t="shared" si="1"/>
        <v>65.787318456002282</v>
      </c>
      <c r="P25" s="10"/>
    </row>
    <row r="26" spans="1:16">
      <c r="A26" s="13"/>
      <c r="B26" s="45">
        <v>554</v>
      </c>
      <c r="C26" s="21" t="s">
        <v>41</v>
      </c>
      <c r="D26" s="46">
        <v>7042988</v>
      </c>
      <c r="E26" s="46">
        <v>3121679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10164667</v>
      </c>
      <c r="O26" s="47">
        <f t="shared" si="1"/>
        <v>65.787318456002282</v>
      </c>
      <c r="P26" s="9"/>
    </row>
    <row r="27" spans="1:16" ht="15.75">
      <c r="A27" s="28" t="s">
        <v>42</v>
      </c>
      <c r="B27" s="29"/>
      <c r="C27" s="30"/>
      <c r="D27" s="31">
        <f t="shared" ref="D27:M27" si="9">SUM(D28:D28)</f>
        <v>5149919</v>
      </c>
      <c r="E27" s="31">
        <f t="shared" si="9"/>
        <v>44987430</v>
      </c>
      <c r="F27" s="31">
        <f t="shared" si="9"/>
        <v>0</v>
      </c>
      <c r="G27" s="31">
        <f t="shared" si="9"/>
        <v>32105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50169454</v>
      </c>
      <c r="O27" s="43">
        <f t="shared" si="1"/>
        <v>324.70457193155045</v>
      </c>
      <c r="P27" s="10"/>
    </row>
    <row r="28" spans="1:16">
      <c r="A28" s="12"/>
      <c r="B28" s="44">
        <v>569</v>
      </c>
      <c r="C28" s="20" t="s">
        <v>43</v>
      </c>
      <c r="D28" s="46">
        <v>5149919</v>
      </c>
      <c r="E28" s="46">
        <v>44987430</v>
      </c>
      <c r="F28" s="46">
        <v>0</v>
      </c>
      <c r="G28" s="46">
        <v>32105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10">SUM(D28:M28)</f>
        <v>50169454</v>
      </c>
      <c r="O28" s="47">
        <f t="shared" si="1"/>
        <v>324.70457193155045</v>
      </c>
      <c r="P28" s="9"/>
    </row>
    <row r="29" spans="1:16" ht="15.75">
      <c r="A29" s="28" t="s">
        <v>44</v>
      </c>
      <c r="B29" s="29"/>
      <c r="C29" s="30"/>
      <c r="D29" s="31">
        <f t="shared" ref="D29:M29" si="11">SUM(D30:D33)</f>
        <v>13294885</v>
      </c>
      <c r="E29" s="31">
        <f t="shared" si="11"/>
        <v>0</v>
      </c>
      <c r="F29" s="31">
        <f t="shared" si="11"/>
        <v>0</v>
      </c>
      <c r="G29" s="31">
        <f t="shared" si="11"/>
        <v>203135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>SUM(D29:M29)</f>
        <v>13498020</v>
      </c>
      <c r="O29" s="43">
        <f t="shared" si="1"/>
        <v>87.361301680171906</v>
      </c>
      <c r="P29" s="9"/>
    </row>
    <row r="30" spans="1:16">
      <c r="A30" s="12"/>
      <c r="B30" s="44">
        <v>572</v>
      </c>
      <c r="C30" s="20" t="s">
        <v>45</v>
      </c>
      <c r="D30" s="46">
        <v>11131770</v>
      </c>
      <c r="E30" s="46">
        <v>0</v>
      </c>
      <c r="F30" s="46">
        <v>0</v>
      </c>
      <c r="G30" s="46">
        <v>203135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11334905</v>
      </c>
      <c r="O30" s="47">
        <f t="shared" si="1"/>
        <v>73.361282263701554</v>
      </c>
      <c r="P30" s="9"/>
    </row>
    <row r="31" spans="1:16">
      <c r="A31" s="12"/>
      <c r="B31" s="44">
        <v>574</v>
      </c>
      <c r="C31" s="20" t="s">
        <v>46</v>
      </c>
      <c r="D31" s="46">
        <v>163477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163477</v>
      </c>
      <c r="O31" s="47">
        <f t="shared" si="1"/>
        <v>1.0580487741735056</v>
      </c>
      <c r="P31" s="9"/>
    </row>
    <row r="32" spans="1:16">
      <c r="A32" s="12"/>
      <c r="B32" s="44">
        <v>575</v>
      </c>
      <c r="C32" s="20" t="s">
        <v>47</v>
      </c>
      <c r="D32" s="46">
        <v>1820603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1820603</v>
      </c>
      <c r="O32" s="47">
        <f t="shared" si="1"/>
        <v>11.783228052916353</v>
      </c>
      <c r="P32" s="9"/>
    </row>
    <row r="33" spans="1:119">
      <c r="A33" s="12"/>
      <c r="B33" s="44">
        <v>579</v>
      </c>
      <c r="C33" s="20" t="s">
        <v>48</v>
      </c>
      <c r="D33" s="46">
        <v>179035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179035</v>
      </c>
      <c r="O33" s="47">
        <f t="shared" si="1"/>
        <v>1.1587425893804852</v>
      </c>
      <c r="P33" s="9"/>
    </row>
    <row r="34" spans="1:119" ht="15.75">
      <c r="A34" s="28" t="s">
        <v>50</v>
      </c>
      <c r="B34" s="29"/>
      <c r="C34" s="30"/>
      <c r="D34" s="31">
        <f t="shared" ref="D34:M34" si="12">SUM(D35:D35)</f>
        <v>1105068</v>
      </c>
      <c r="E34" s="31">
        <f t="shared" si="12"/>
        <v>793878</v>
      </c>
      <c r="F34" s="31">
        <f t="shared" si="12"/>
        <v>9385</v>
      </c>
      <c r="G34" s="31">
        <f t="shared" si="12"/>
        <v>961000</v>
      </c>
      <c r="H34" s="31">
        <f t="shared" si="12"/>
        <v>0</v>
      </c>
      <c r="I34" s="31">
        <f t="shared" si="12"/>
        <v>0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>SUM(D34:M34)</f>
        <v>2869331</v>
      </c>
      <c r="O34" s="43">
        <f t="shared" si="1"/>
        <v>18.570760090092424</v>
      </c>
      <c r="P34" s="9"/>
    </row>
    <row r="35" spans="1:119" ht="15.75" thickBot="1">
      <c r="A35" s="12"/>
      <c r="B35" s="44">
        <v>581</v>
      </c>
      <c r="C35" s="20" t="s">
        <v>49</v>
      </c>
      <c r="D35" s="46">
        <v>1105068</v>
      </c>
      <c r="E35" s="46">
        <v>793878</v>
      </c>
      <c r="F35" s="46">
        <v>9385</v>
      </c>
      <c r="G35" s="46">
        <v>961000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2869331</v>
      </c>
      <c r="O35" s="47">
        <f t="shared" si="1"/>
        <v>18.570760090092424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SUM(D5,D13,D16,D22,D25,D27,D29,D34)</f>
        <v>139936566</v>
      </c>
      <c r="E36" s="15">
        <f t="shared" si="13"/>
        <v>55777894</v>
      </c>
      <c r="F36" s="15">
        <f t="shared" si="13"/>
        <v>26734244</v>
      </c>
      <c r="G36" s="15">
        <f t="shared" si="13"/>
        <v>1755089</v>
      </c>
      <c r="H36" s="15">
        <f t="shared" si="13"/>
        <v>15631</v>
      </c>
      <c r="I36" s="15">
        <f t="shared" si="13"/>
        <v>44868471</v>
      </c>
      <c r="J36" s="15">
        <f t="shared" si="13"/>
        <v>8817716</v>
      </c>
      <c r="K36" s="15">
        <f t="shared" si="13"/>
        <v>39764593</v>
      </c>
      <c r="L36" s="15">
        <f t="shared" si="13"/>
        <v>0</v>
      </c>
      <c r="M36" s="15">
        <f t="shared" si="13"/>
        <v>0</v>
      </c>
      <c r="N36" s="15">
        <f>SUM(D36:M36)</f>
        <v>317670204</v>
      </c>
      <c r="O36" s="37">
        <f t="shared" si="1"/>
        <v>2056.0113651073084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59</v>
      </c>
      <c r="M38" s="163"/>
      <c r="N38" s="163"/>
      <c r="O38" s="41">
        <v>154508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17838965</v>
      </c>
      <c r="E5" s="26">
        <f t="shared" si="0"/>
        <v>0</v>
      </c>
      <c r="F5" s="26">
        <f t="shared" si="0"/>
        <v>26831803</v>
      </c>
      <c r="G5" s="26">
        <f t="shared" si="0"/>
        <v>338827</v>
      </c>
      <c r="H5" s="26">
        <f t="shared" si="0"/>
        <v>0</v>
      </c>
      <c r="I5" s="26">
        <f t="shared" si="0"/>
        <v>88296</v>
      </c>
      <c r="J5" s="26">
        <f t="shared" si="0"/>
        <v>17920856</v>
      </c>
      <c r="K5" s="26">
        <f t="shared" si="0"/>
        <v>36598999</v>
      </c>
      <c r="L5" s="26">
        <f t="shared" si="0"/>
        <v>0</v>
      </c>
      <c r="M5" s="26">
        <f t="shared" si="0"/>
        <v>0</v>
      </c>
      <c r="N5" s="27">
        <f>SUM(D5:M5)</f>
        <v>99617746</v>
      </c>
      <c r="O5" s="32">
        <f t="shared" ref="O5:O36" si="1">(N5/O$38)</f>
        <v>646.20549047081568</v>
      </c>
      <c r="P5" s="6"/>
    </row>
    <row r="6" spans="1:133">
      <c r="A6" s="12"/>
      <c r="B6" s="44">
        <v>511</v>
      </c>
      <c r="C6" s="20" t="s">
        <v>19</v>
      </c>
      <c r="D6" s="46">
        <v>507709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507709</v>
      </c>
      <c r="O6" s="47">
        <f t="shared" si="1"/>
        <v>3.2934327118929927</v>
      </c>
      <c r="P6" s="9"/>
    </row>
    <row r="7" spans="1:133">
      <c r="A7" s="12"/>
      <c r="B7" s="44">
        <v>512</v>
      </c>
      <c r="C7" s="20" t="s">
        <v>20</v>
      </c>
      <c r="D7" s="46">
        <v>448496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448496</v>
      </c>
      <c r="O7" s="47">
        <f t="shared" si="1"/>
        <v>2.9093267945873715</v>
      </c>
      <c r="P7" s="9"/>
    </row>
    <row r="8" spans="1:133">
      <c r="A8" s="12"/>
      <c r="B8" s="44">
        <v>513</v>
      </c>
      <c r="C8" s="20" t="s">
        <v>21</v>
      </c>
      <c r="D8" s="46">
        <v>5877623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5877623</v>
      </c>
      <c r="O8" s="47">
        <f t="shared" si="1"/>
        <v>38.127265532765087</v>
      </c>
      <c r="P8" s="9"/>
    </row>
    <row r="9" spans="1:133">
      <c r="A9" s="12"/>
      <c r="B9" s="44">
        <v>514</v>
      </c>
      <c r="C9" s="20" t="s">
        <v>22</v>
      </c>
      <c r="D9" s="46">
        <v>847884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847884</v>
      </c>
      <c r="O9" s="47">
        <f t="shared" si="1"/>
        <v>5.5000973027672906</v>
      </c>
      <c r="P9" s="9"/>
    </row>
    <row r="10" spans="1:133">
      <c r="A10" s="12"/>
      <c r="B10" s="44">
        <v>515</v>
      </c>
      <c r="C10" s="20" t="s">
        <v>23</v>
      </c>
      <c r="D10" s="46">
        <v>731010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731010</v>
      </c>
      <c r="O10" s="47">
        <f t="shared" si="1"/>
        <v>4.7419530611450593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26831803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26831803</v>
      </c>
      <c r="O11" s="47">
        <f t="shared" si="1"/>
        <v>174.0539122199302</v>
      </c>
      <c r="P11" s="9"/>
    </row>
    <row r="12" spans="1:133">
      <c r="A12" s="12"/>
      <c r="B12" s="44">
        <v>519</v>
      </c>
      <c r="C12" s="20" t="s">
        <v>25</v>
      </c>
      <c r="D12" s="46">
        <v>9426243</v>
      </c>
      <c r="E12" s="46">
        <v>0</v>
      </c>
      <c r="F12" s="46">
        <v>0</v>
      </c>
      <c r="G12" s="46">
        <v>338827</v>
      </c>
      <c r="H12" s="46">
        <v>0</v>
      </c>
      <c r="I12" s="46">
        <v>88296</v>
      </c>
      <c r="J12" s="46">
        <v>17920856</v>
      </c>
      <c r="K12" s="46">
        <v>36598999</v>
      </c>
      <c r="L12" s="46">
        <v>0</v>
      </c>
      <c r="M12" s="46">
        <v>0</v>
      </c>
      <c r="N12" s="46">
        <f t="shared" si="2"/>
        <v>64373221</v>
      </c>
      <c r="O12" s="47">
        <f t="shared" si="1"/>
        <v>417.57950284772767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93540078</v>
      </c>
      <c r="E13" s="31">
        <f t="shared" si="3"/>
        <v>618316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94158394</v>
      </c>
      <c r="O13" s="43">
        <f t="shared" si="1"/>
        <v>610.79148665654714</v>
      </c>
      <c r="P13" s="10"/>
    </row>
    <row r="14" spans="1:133">
      <c r="A14" s="12"/>
      <c r="B14" s="44">
        <v>521</v>
      </c>
      <c r="C14" s="20" t="s">
        <v>27</v>
      </c>
      <c r="D14" s="46">
        <v>47021360</v>
      </c>
      <c r="E14" s="46">
        <v>618316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47639676</v>
      </c>
      <c r="O14" s="47">
        <f t="shared" si="1"/>
        <v>309.03148717549527</v>
      </c>
      <c r="P14" s="9"/>
    </row>
    <row r="15" spans="1:133">
      <c r="A15" s="12"/>
      <c r="B15" s="44">
        <v>529</v>
      </c>
      <c r="C15" s="20" t="s">
        <v>30</v>
      </c>
      <c r="D15" s="46">
        <v>46518718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46518718</v>
      </c>
      <c r="O15" s="47">
        <f t="shared" si="1"/>
        <v>301.75999948105192</v>
      </c>
      <c r="P15" s="9"/>
    </row>
    <row r="16" spans="1:133" ht="15.75">
      <c r="A16" s="28" t="s">
        <v>31</v>
      </c>
      <c r="B16" s="29"/>
      <c r="C16" s="30"/>
      <c r="D16" s="31">
        <f t="shared" ref="D16:M16" si="5">SUM(D17:D21)</f>
        <v>2463390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9550</v>
      </c>
      <c r="I16" s="31">
        <f t="shared" si="5"/>
        <v>40821847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43294787</v>
      </c>
      <c r="O16" s="43">
        <f t="shared" si="1"/>
        <v>280.84683895743331</v>
      </c>
      <c r="P16" s="10"/>
    </row>
    <row r="17" spans="1:16">
      <c r="A17" s="12"/>
      <c r="B17" s="44">
        <v>533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4596990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4596990</v>
      </c>
      <c r="O17" s="47">
        <f t="shared" si="1"/>
        <v>29.819989880512203</v>
      </c>
      <c r="P17" s="9"/>
    </row>
    <row r="18" spans="1:16">
      <c r="A18" s="12"/>
      <c r="B18" s="44">
        <v>535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11947362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11947362</v>
      </c>
      <c r="O18" s="47">
        <f t="shared" si="1"/>
        <v>77.500758961584864</v>
      </c>
      <c r="P18" s="9"/>
    </row>
    <row r="19" spans="1:16">
      <c r="A19" s="12"/>
      <c r="B19" s="44">
        <v>536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24277495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24277495</v>
      </c>
      <c r="O19" s="47">
        <f t="shared" si="1"/>
        <v>157.48449642574502</v>
      </c>
      <c r="P19" s="9"/>
    </row>
    <row r="20" spans="1:16">
      <c r="A20" s="12"/>
      <c r="B20" s="44">
        <v>537</v>
      </c>
      <c r="C20" s="20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9550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9550</v>
      </c>
      <c r="O20" s="47">
        <f t="shared" si="1"/>
        <v>6.1949428508413444E-2</v>
      </c>
      <c r="P20" s="9"/>
    </row>
    <row r="21" spans="1:16">
      <c r="A21" s="12"/>
      <c r="B21" s="44">
        <v>539</v>
      </c>
      <c r="C21" s="20" t="s">
        <v>36</v>
      </c>
      <c r="D21" s="46">
        <v>2463390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2463390</v>
      </c>
      <c r="O21" s="47">
        <f t="shared" si="1"/>
        <v>15.979644261082786</v>
      </c>
      <c r="P21" s="9"/>
    </row>
    <row r="22" spans="1:16" ht="15.75">
      <c r="A22" s="28" t="s">
        <v>37</v>
      </c>
      <c r="B22" s="29"/>
      <c r="C22" s="30"/>
      <c r="D22" s="31">
        <f t="shared" ref="D22:M22" si="6">SUM(D23:D24)</f>
        <v>0</v>
      </c>
      <c r="E22" s="31">
        <f t="shared" si="6"/>
        <v>5778545</v>
      </c>
      <c r="F22" s="31">
        <f t="shared" si="6"/>
        <v>0</v>
      </c>
      <c r="G22" s="31">
        <f t="shared" si="6"/>
        <v>790773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6569318</v>
      </c>
      <c r="O22" s="43">
        <f t="shared" si="1"/>
        <v>42.614188040841213</v>
      </c>
      <c r="P22" s="10"/>
    </row>
    <row r="23" spans="1:16">
      <c r="A23" s="12"/>
      <c r="B23" s="44">
        <v>541</v>
      </c>
      <c r="C23" s="20" t="s">
        <v>38</v>
      </c>
      <c r="D23" s="46">
        <v>0</v>
      </c>
      <c r="E23" s="46">
        <v>4384543</v>
      </c>
      <c r="F23" s="46">
        <v>0</v>
      </c>
      <c r="G23" s="46">
        <v>790773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5175316</v>
      </c>
      <c r="O23" s="47">
        <f t="shared" si="1"/>
        <v>33.571504560256358</v>
      </c>
      <c r="P23" s="9"/>
    </row>
    <row r="24" spans="1:16">
      <c r="A24" s="12"/>
      <c r="B24" s="44">
        <v>544</v>
      </c>
      <c r="C24" s="20" t="s">
        <v>39</v>
      </c>
      <c r="D24" s="46">
        <v>0</v>
      </c>
      <c r="E24" s="46">
        <v>1394002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1394002</v>
      </c>
      <c r="O24" s="47">
        <f t="shared" si="1"/>
        <v>9.0426834805848539</v>
      </c>
      <c r="P24" s="9"/>
    </row>
    <row r="25" spans="1:16" ht="15.75">
      <c r="A25" s="28" t="s">
        <v>40</v>
      </c>
      <c r="B25" s="29"/>
      <c r="C25" s="30"/>
      <c r="D25" s="31">
        <f t="shared" ref="D25:M25" si="8">SUM(D26:D26)</f>
        <v>7158089</v>
      </c>
      <c r="E25" s="31">
        <f t="shared" si="8"/>
        <v>3492869</v>
      </c>
      <c r="F25" s="31">
        <f t="shared" si="8"/>
        <v>0</v>
      </c>
      <c r="G25" s="31">
        <f t="shared" si="8"/>
        <v>8777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10659735</v>
      </c>
      <c r="O25" s="43">
        <f t="shared" si="1"/>
        <v>69.148114272369909</v>
      </c>
      <c r="P25" s="10"/>
    </row>
    <row r="26" spans="1:16">
      <c r="A26" s="13"/>
      <c r="B26" s="45">
        <v>554</v>
      </c>
      <c r="C26" s="21" t="s">
        <v>41</v>
      </c>
      <c r="D26" s="46">
        <v>7158089</v>
      </c>
      <c r="E26" s="46">
        <v>3492869</v>
      </c>
      <c r="F26" s="46">
        <v>0</v>
      </c>
      <c r="G26" s="46">
        <v>8777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10659735</v>
      </c>
      <c r="O26" s="47">
        <f t="shared" si="1"/>
        <v>69.148114272369909</v>
      </c>
      <c r="P26" s="9"/>
    </row>
    <row r="27" spans="1:16" ht="15.75">
      <c r="A27" s="28" t="s">
        <v>42</v>
      </c>
      <c r="B27" s="29"/>
      <c r="C27" s="30"/>
      <c r="D27" s="31">
        <f t="shared" ref="D27:M27" si="9">SUM(D28:D28)</f>
        <v>5258290</v>
      </c>
      <c r="E27" s="31">
        <f t="shared" si="9"/>
        <v>48187616</v>
      </c>
      <c r="F27" s="31">
        <f t="shared" si="9"/>
        <v>0</v>
      </c>
      <c r="G27" s="31">
        <f t="shared" si="9"/>
        <v>453050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53898956</v>
      </c>
      <c r="O27" s="43">
        <f t="shared" si="1"/>
        <v>349.6345048586515</v>
      </c>
      <c r="P27" s="10"/>
    </row>
    <row r="28" spans="1:16">
      <c r="A28" s="12"/>
      <c r="B28" s="44">
        <v>569</v>
      </c>
      <c r="C28" s="20" t="s">
        <v>43</v>
      </c>
      <c r="D28" s="46">
        <v>5258290</v>
      </c>
      <c r="E28" s="46">
        <v>48187616</v>
      </c>
      <c r="F28" s="46">
        <v>0</v>
      </c>
      <c r="G28" s="46">
        <v>453050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10">SUM(D28:M28)</f>
        <v>53898956</v>
      </c>
      <c r="O28" s="47">
        <f t="shared" si="1"/>
        <v>349.6345048586515</v>
      </c>
      <c r="P28" s="9"/>
    </row>
    <row r="29" spans="1:16" ht="15.75">
      <c r="A29" s="28" t="s">
        <v>44</v>
      </c>
      <c r="B29" s="29"/>
      <c r="C29" s="30"/>
      <c r="D29" s="31">
        <f t="shared" ref="D29:M29" si="11">SUM(D30:D33)</f>
        <v>14105502</v>
      </c>
      <c r="E29" s="31">
        <f t="shared" si="11"/>
        <v>0</v>
      </c>
      <c r="F29" s="31">
        <f t="shared" si="11"/>
        <v>0</v>
      </c>
      <c r="G29" s="31">
        <f t="shared" si="11"/>
        <v>3865237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>SUM(D29:M29)</f>
        <v>17970739</v>
      </c>
      <c r="O29" s="43">
        <f t="shared" si="1"/>
        <v>116.57350899726255</v>
      </c>
      <c r="P29" s="9"/>
    </row>
    <row r="30" spans="1:16">
      <c r="A30" s="12"/>
      <c r="B30" s="44">
        <v>572</v>
      </c>
      <c r="C30" s="20" t="s">
        <v>45</v>
      </c>
      <c r="D30" s="46">
        <v>11876798</v>
      </c>
      <c r="E30" s="46">
        <v>0</v>
      </c>
      <c r="F30" s="46">
        <v>0</v>
      </c>
      <c r="G30" s="46">
        <v>3865237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15742035</v>
      </c>
      <c r="O30" s="47">
        <f t="shared" si="1"/>
        <v>102.11623788580548</v>
      </c>
      <c r="P30" s="9"/>
    </row>
    <row r="31" spans="1:16">
      <c r="A31" s="12"/>
      <c r="B31" s="44">
        <v>574</v>
      </c>
      <c r="C31" s="20" t="s">
        <v>46</v>
      </c>
      <c r="D31" s="46">
        <v>190560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190560</v>
      </c>
      <c r="O31" s="47">
        <f t="shared" si="1"/>
        <v>1.2361343556610751</v>
      </c>
      <c r="P31" s="9"/>
    </row>
    <row r="32" spans="1:16">
      <c r="A32" s="12"/>
      <c r="B32" s="44">
        <v>575</v>
      </c>
      <c r="C32" s="20" t="s">
        <v>47</v>
      </c>
      <c r="D32" s="46">
        <v>1843478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1843478</v>
      </c>
      <c r="O32" s="47">
        <f t="shared" si="1"/>
        <v>11.958367389301886</v>
      </c>
      <c r="P32" s="9"/>
    </row>
    <row r="33" spans="1:119">
      <c r="A33" s="12"/>
      <c r="B33" s="44">
        <v>579</v>
      </c>
      <c r="C33" s="20" t="s">
        <v>48</v>
      </c>
      <c r="D33" s="46">
        <v>194666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194666</v>
      </c>
      <c r="O33" s="47">
        <f t="shared" si="1"/>
        <v>1.2627693664941164</v>
      </c>
      <c r="P33" s="9"/>
    </row>
    <row r="34" spans="1:119" ht="15.75">
      <c r="A34" s="28" t="s">
        <v>50</v>
      </c>
      <c r="B34" s="29"/>
      <c r="C34" s="30"/>
      <c r="D34" s="31">
        <f t="shared" ref="D34:M34" si="12">SUM(D35:D35)</f>
        <v>8645158</v>
      </c>
      <c r="E34" s="31">
        <f t="shared" si="12"/>
        <v>1011094</v>
      </c>
      <c r="F34" s="31">
        <f t="shared" si="12"/>
        <v>0</v>
      </c>
      <c r="G34" s="31">
        <f t="shared" si="12"/>
        <v>230400</v>
      </c>
      <c r="H34" s="31">
        <f t="shared" si="12"/>
        <v>0</v>
      </c>
      <c r="I34" s="31">
        <f t="shared" si="12"/>
        <v>0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>SUM(D34:M34)</f>
        <v>9886652</v>
      </c>
      <c r="O34" s="43">
        <f t="shared" si="1"/>
        <v>64.133239922676736</v>
      </c>
      <c r="P34" s="9"/>
    </row>
    <row r="35" spans="1:119" ht="15.75" thickBot="1">
      <c r="A35" s="12"/>
      <c r="B35" s="44">
        <v>581</v>
      </c>
      <c r="C35" s="20" t="s">
        <v>49</v>
      </c>
      <c r="D35" s="46">
        <v>8645158</v>
      </c>
      <c r="E35" s="46">
        <v>1011094</v>
      </c>
      <c r="F35" s="46">
        <v>0</v>
      </c>
      <c r="G35" s="46">
        <v>230400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9886652</v>
      </c>
      <c r="O35" s="47">
        <f t="shared" si="1"/>
        <v>64.133239922676736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SUM(D5,D13,D16,D22,D25,D27,D29,D34)</f>
        <v>149009472</v>
      </c>
      <c r="E36" s="15">
        <f t="shared" si="13"/>
        <v>59088440</v>
      </c>
      <c r="F36" s="15">
        <f t="shared" si="13"/>
        <v>26831803</v>
      </c>
      <c r="G36" s="15">
        <f t="shared" si="13"/>
        <v>5687064</v>
      </c>
      <c r="H36" s="15">
        <f t="shared" si="13"/>
        <v>9550</v>
      </c>
      <c r="I36" s="15">
        <f t="shared" si="13"/>
        <v>40910143</v>
      </c>
      <c r="J36" s="15">
        <f t="shared" si="13"/>
        <v>17920856</v>
      </c>
      <c r="K36" s="15">
        <f t="shared" si="13"/>
        <v>36598999</v>
      </c>
      <c r="L36" s="15">
        <f t="shared" si="13"/>
        <v>0</v>
      </c>
      <c r="M36" s="15">
        <f t="shared" si="13"/>
        <v>0</v>
      </c>
      <c r="N36" s="15">
        <f>SUM(D36:M36)</f>
        <v>336056327</v>
      </c>
      <c r="O36" s="37">
        <f t="shared" si="1"/>
        <v>2179.947372176598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57</v>
      </c>
      <c r="M38" s="163"/>
      <c r="N38" s="163"/>
      <c r="O38" s="41">
        <v>154158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19417695</v>
      </c>
      <c r="E5" s="26">
        <f t="shared" si="0"/>
        <v>0</v>
      </c>
      <c r="F5" s="26">
        <f t="shared" si="0"/>
        <v>34675040</v>
      </c>
      <c r="G5" s="26">
        <f t="shared" si="0"/>
        <v>909489</v>
      </c>
      <c r="H5" s="26">
        <f t="shared" si="0"/>
        <v>0</v>
      </c>
      <c r="I5" s="26">
        <f t="shared" si="0"/>
        <v>0</v>
      </c>
      <c r="J5" s="26">
        <f t="shared" si="0"/>
        <v>17206900</v>
      </c>
      <c r="K5" s="26">
        <f t="shared" si="0"/>
        <v>33180506</v>
      </c>
      <c r="L5" s="26">
        <f t="shared" si="0"/>
        <v>0</v>
      </c>
      <c r="M5" s="26">
        <f t="shared" si="0"/>
        <v>0</v>
      </c>
      <c r="N5" s="27">
        <f>SUM(D5:M5)</f>
        <v>105389630</v>
      </c>
      <c r="O5" s="32">
        <f t="shared" ref="O5:O36" si="1">(N5/O$38)</f>
        <v>681.03153473344105</v>
      </c>
      <c r="P5" s="6"/>
    </row>
    <row r="6" spans="1:133">
      <c r="A6" s="12"/>
      <c r="B6" s="44">
        <v>511</v>
      </c>
      <c r="C6" s="20" t="s">
        <v>19</v>
      </c>
      <c r="D6" s="46">
        <v>486434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486434</v>
      </c>
      <c r="O6" s="47">
        <f t="shared" si="1"/>
        <v>3.1433537964458806</v>
      </c>
      <c r="P6" s="9"/>
    </row>
    <row r="7" spans="1:133">
      <c r="A7" s="12"/>
      <c r="B7" s="44">
        <v>512</v>
      </c>
      <c r="C7" s="20" t="s">
        <v>20</v>
      </c>
      <c r="D7" s="46">
        <v>330061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330061</v>
      </c>
      <c r="O7" s="47">
        <f t="shared" si="1"/>
        <v>2.13286591276252</v>
      </c>
      <c r="P7" s="9"/>
    </row>
    <row r="8" spans="1:133">
      <c r="A8" s="12"/>
      <c r="B8" s="44">
        <v>513</v>
      </c>
      <c r="C8" s="20" t="s">
        <v>21</v>
      </c>
      <c r="D8" s="46">
        <v>5993228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5993228</v>
      </c>
      <c r="O8" s="47">
        <f t="shared" si="1"/>
        <v>38.728452342487884</v>
      </c>
      <c r="P8" s="9"/>
    </row>
    <row r="9" spans="1:133">
      <c r="A9" s="12"/>
      <c r="B9" s="44">
        <v>514</v>
      </c>
      <c r="C9" s="20" t="s">
        <v>22</v>
      </c>
      <c r="D9" s="46">
        <v>883771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883771</v>
      </c>
      <c r="O9" s="47">
        <f t="shared" si="1"/>
        <v>5.7109596122778674</v>
      </c>
      <c r="P9" s="9"/>
    </row>
    <row r="10" spans="1:133">
      <c r="A10" s="12"/>
      <c r="B10" s="44">
        <v>515</v>
      </c>
      <c r="C10" s="20" t="s">
        <v>23</v>
      </c>
      <c r="D10" s="46">
        <v>732990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732990</v>
      </c>
      <c r="O10" s="47">
        <f t="shared" si="1"/>
        <v>4.7366074313408726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34675040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34675040</v>
      </c>
      <c r="O11" s="47">
        <f t="shared" si="1"/>
        <v>224.0713408723748</v>
      </c>
      <c r="P11" s="9"/>
    </row>
    <row r="12" spans="1:133">
      <c r="A12" s="12"/>
      <c r="B12" s="44">
        <v>519</v>
      </c>
      <c r="C12" s="20" t="s">
        <v>25</v>
      </c>
      <c r="D12" s="46">
        <v>10991211</v>
      </c>
      <c r="E12" s="46">
        <v>0</v>
      </c>
      <c r="F12" s="46">
        <v>0</v>
      </c>
      <c r="G12" s="46">
        <v>909489</v>
      </c>
      <c r="H12" s="46">
        <v>0</v>
      </c>
      <c r="I12" s="46">
        <v>0</v>
      </c>
      <c r="J12" s="46">
        <v>17206900</v>
      </c>
      <c r="K12" s="46">
        <v>33180506</v>
      </c>
      <c r="L12" s="46">
        <v>0</v>
      </c>
      <c r="M12" s="46">
        <v>0</v>
      </c>
      <c r="N12" s="46">
        <f t="shared" si="2"/>
        <v>62288106</v>
      </c>
      <c r="O12" s="47">
        <f t="shared" si="1"/>
        <v>402.50795476575121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97401662</v>
      </c>
      <c r="E13" s="31">
        <f t="shared" si="3"/>
        <v>424053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97825715</v>
      </c>
      <c r="O13" s="43">
        <f t="shared" si="1"/>
        <v>632.15324717285944</v>
      </c>
      <c r="P13" s="10"/>
    </row>
    <row r="14" spans="1:133">
      <c r="A14" s="12"/>
      <c r="B14" s="44">
        <v>521</v>
      </c>
      <c r="C14" s="20" t="s">
        <v>27</v>
      </c>
      <c r="D14" s="46">
        <v>49945513</v>
      </c>
      <c r="E14" s="46">
        <v>424053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50369566</v>
      </c>
      <c r="O14" s="47">
        <f t="shared" si="1"/>
        <v>325.48992568659128</v>
      </c>
      <c r="P14" s="9"/>
    </row>
    <row r="15" spans="1:133">
      <c r="A15" s="12"/>
      <c r="B15" s="44">
        <v>529</v>
      </c>
      <c r="C15" s="20" t="s">
        <v>30</v>
      </c>
      <c r="D15" s="46">
        <v>47456149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47456149</v>
      </c>
      <c r="O15" s="47">
        <f t="shared" si="1"/>
        <v>306.66332148626816</v>
      </c>
      <c r="P15" s="9"/>
    </row>
    <row r="16" spans="1:133" ht="15.75">
      <c r="A16" s="28" t="s">
        <v>31</v>
      </c>
      <c r="B16" s="29"/>
      <c r="C16" s="30"/>
      <c r="D16" s="31">
        <f t="shared" ref="D16:M16" si="5">SUM(D17:D21)</f>
        <v>2731465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9820</v>
      </c>
      <c r="I16" s="31">
        <f t="shared" si="5"/>
        <v>40029474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42770759</v>
      </c>
      <c r="O16" s="43">
        <f t="shared" si="1"/>
        <v>276.3861647819063</v>
      </c>
      <c r="P16" s="10"/>
    </row>
    <row r="17" spans="1:16">
      <c r="A17" s="12"/>
      <c r="B17" s="44">
        <v>533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4318217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4318217</v>
      </c>
      <c r="O17" s="47">
        <f t="shared" si="1"/>
        <v>27.904471728594508</v>
      </c>
      <c r="P17" s="9"/>
    </row>
    <row r="18" spans="1:16">
      <c r="A18" s="12"/>
      <c r="B18" s="44">
        <v>535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10946520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10946520</v>
      </c>
      <c r="O18" s="47">
        <f t="shared" si="1"/>
        <v>70.736801292407108</v>
      </c>
      <c r="P18" s="9"/>
    </row>
    <row r="19" spans="1:16">
      <c r="A19" s="12"/>
      <c r="B19" s="44">
        <v>536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24764737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24764737</v>
      </c>
      <c r="O19" s="47">
        <f t="shared" si="1"/>
        <v>160.03061066235864</v>
      </c>
      <c r="P19" s="9"/>
    </row>
    <row r="20" spans="1:16">
      <c r="A20" s="12"/>
      <c r="B20" s="44">
        <v>537</v>
      </c>
      <c r="C20" s="20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9820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9820</v>
      </c>
      <c r="O20" s="47">
        <f t="shared" si="1"/>
        <v>6.3457189014539575E-2</v>
      </c>
      <c r="P20" s="9"/>
    </row>
    <row r="21" spans="1:16">
      <c r="A21" s="12"/>
      <c r="B21" s="44">
        <v>539</v>
      </c>
      <c r="C21" s="20" t="s">
        <v>36</v>
      </c>
      <c r="D21" s="46">
        <v>2731465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2731465</v>
      </c>
      <c r="O21" s="47">
        <f t="shared" si="1"/>
        <v>17.650823909531503</v>
      </c>
      <c r="P21" s="9"/>
    </row>
    <row r="22" spans="1:16" ht="15.75">
      <c r="A22" s="28" t="s">
        <v>37</v>
      </c>
      <c r="B22" s="29"/>
      <c r="C22" s="30"/>
      <c r="D22" s="31">
        <f t="shared" ref="D22:M22" si="6">SUM(D23:D24)</f>
        <v>0</v>
      </c>
      <c r="E22" s="31">
        <f t="shared" si="6"/>
        <v>6665368</v>
      </c>
      <c r="F22" s="31">
        <f t="shared" si="6"/>
        <v>0</v>
      </c>
      <c r="G22" s="31">
        <f t="shared" si="6"/>
        <v>859403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7524771</v>
      </c>
      <c r="O22" s="43">
        <f t="shared" si="1"/>
        <v>48.625337641357028</v>
      </c>
      <c r="P22" s="10"/>
    </row>
    <row r="23" spans="1:16">
      <c r="A23" s="12"/>
      <c r="B23" s="44">
        <v>541</v>
      </c>
      <c r="C23" s="20" t="s">
        <v>38</v>
      </c>
      <c r="D23" s="46">
        <v>0</v>
      </c>
      <c r="E23" s="46">
        <v>5303715</v>
      </c>
      <c r="F23" s="46">
        <v>0</v>
      </c>
      <c r="G23" s="46">
        <v>859403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6163118</v>
      </c>
      <c r="O23" s="47">
        <f t="shared" si="1"/>
        <v>39.826287560581584</v>
      </c>
      <c r="P23" s="9"/>
    </row>
    <row r="24" spans="1:16">
      <c r="A24" s="12"/>
      <c r="B24" s="44">
        <v>544</v>
      </c>
      <c r="C24" s="20" t="s">
        <v>39</v>
      </c>
      <c r="D24" s="46">
        <v>0</v>
      </c>
      <c r="E24" s="46">
        <v>1361653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1361653</v>
      </c>
      <c r="O24" s="47">
        <f t="shared" si="1"/>
        <v>8.7990500807754444</v>
      </c>
      <c r="P24" s="9"/>
    </row>
    <row r="25" spans="1:16" ht="15.75">
      <c r="A25" s="28" t="s">
        <v>40</v>
      </c>
      <c r="B25" s="29"/>
      <c r="C25" s="30"/>
      <c r="D25" s="31">
        <f t="shared" ref="D25:M25" si="8">SUM(D26:D26)</f>
        <v>7140642</v>
      </c>
      <c r="E25" s="31">
        <f t="shared" si="8"/>
        <v>4967134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12107776</v>
      </c>
      <c r="O25" s="43">
        <f t="shared" si="1"/>
        <v>78.240878836833602</v>
      </c>
      <c r="P25" s="10"/>
    </row>
    <row r="26" spans="1:16">
      <c r="A26" s="13"/>
      <c r="B26" s="45">
        <v>554</v>
      </c>
      <c r="C26" s="21" t="s">
        <v>41</v>
      </c>
      <c r="D26" s="46">
        <v>7140642</v>
      </c>
      <c r="E26" s="46">
        <v>4967134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12107776</v>
      </c>
      <c r="O26" s="47">
        <f t="shared" si="1"/>
        <v>78.240878836833602</v>
      </c>
      <c r="P26" s="9"/>
    </row>
    <row r="27" spans="1:16" ht="15.75">
      <c r="A27" s="28" t="s">
        <v>42</v>
      </c>
      <c r="B27" s="29"/>
      <c r="C27" s="30"/>
      <c r="D27" s="31">
        <f t="shared" ref="D27:M27" si="9">SUM(D28:D28)</f>
        <v>5118138</v>
      </c>
      <c r="E27" s="31">
        <f t="shared" si="9"/>
        <v>46280307</v>
      </c>
      <c r="F27" s="31">
        <f t="shared" si="9"/>
        <v>0</v>
      </c>
      <c r="G27" s="31">
        <f t="shared" si="9"/>
        <v>443762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51842207</v>
      </c>
      <c r="O27" s="43">
        <f t="shared" si="1"/>
        <v>335.00618416801291</v>
      </c>
      <c r="P27" s="10"/>
    </row>
    <row r="28" spans="1:16">
      <c r="A28" s="12"/>
      <c r="B28" s="44">
        <v>569</v>
      </c>
      <c r="C28" s="20" t="s">
        <v>43</v>
      </c>
      <c r="D28" s="46">
        <v>5118138</v>
      </c>
      <c r="E28" s="46">
        <v>46280307</v>
      </c>
      <c r="F28" s="46">
        <v>0</v>
      </c>
      <c r="G28" s="46">
        <v>443762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10">SUM(D28:M28)</f>
        <v>51842207</v>
      </c>
      <c r="O28" s="47">
        <f t="shared" si="1"/>
        <v>335.00618416801291</v>
      </c>
      <c r="P28" s="9"/>
    </row>
    <row r="29" spans="1:16" ht="15.75">
      <c r="A29" s="28" t="s">
        <v>44</v>
      </c>
      <c r="B29" s="29"/>
      <c r="C29" s="30"/>
      <c r="D29" s="31">
        <f t="shared" ref="D29:M29" si="11">SUM(D30:D33)</f>
        <v>14771035</v>
      </c>
      <c r="E29" s="31">
        <f t="shared" si="11"/>
        <v>0</v>
      </c>
      <c r="F29" s="31">
        <f t="shared" si="11"/>
        <v>0</v>
      </c>
      <c r="G29" s="31">
        <f t="shared" si="11"/>
        <v>1653436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>SUM(D29:M29)</f>
        <v>16424471</v>
      </c>
      <c r="O29" s="43">
        <f t="shared" si="1"/>
        <v>106.1355153473344</v>
      </c>
      <c r="P29" s="9"/>
    </row>
    <row r="30" spans="1:16">
      <c r="A30" s="12"/>
      <c r="B30" s="44">
        <v>572</v>
      </c>
      <c r="C30" s="20" t="s">
        <v>45</v>
      </c>
      <c r="D30" s="46">
        <v>12384528</v>
      </c>
      <c r="E30" s="46">
        <v>0</v>
      </c>
      <c r="F30" s="46">
        <v>0</v>
      </c>
      <c r="G30" s="46">
        <v>1653436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14037964</v>
      </c>
      <c r="O30" s="47">
        <f t="shared" si="1"/>
        <v>90.71382229402262</v>
      </c>
      <c r="P30" s="9"/>
    </row>
    <row r="31" spans="1:16">
      <c r="A31" s="12"/>
      <c r="B31" s="44">
        <v>574</v>
      </c>
      <c r="C31" s="20" t="s">
        <v>46</v>
      </c>
      <c r="D31" s="46">
        <v>381244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381244</v>
      </c>
      <c r="O31" s="47">
        <f t="shared" si="1"/>
        <v>2.4636122778675285</v>
      </c>
      <c r="P31" s="9"/>
    </row>
    <row r="32" spans="1:16">
      <c r="A32" s="12"/>
      <c r="B32" s="44">
        <v>575</v>
      </c>
      <c r="C32" s="20" t="s">
        <v>47</v>
      </c>
      <c r="D32" s="46">
        <v>1817657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1817657</v>
      </c>
      <c r="O32" s="47">
        <f t="shared" si="1"/>
        <v>11.745764135702746</v>
      </c>
      <c r="P32" s="9"/>
    </row>
    <row r="33" spans="1:119">
      <c r="A33" s="12"/>
      <c r="B33" s="44">
        <v>579</v>
      </c>
      <c r="C33" s="20" t="s">
        <v>48</v>
      </c>
      <c r="D33" s="46">
        <v>187606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187606</v>
      </c>
      <c r="O33" s="47">
        <f t="shared" si="1"/>
        <v>1.2123166397415186</v>
      </c>
      <c r="P33" s="9"/>
    </row>
    <row r="34" spans="1:119" ht="15.75">
      <c r="A34" s="28" t="s">
        <v>50</v>
      </c>
      <c r="B34" s="29"/>
      <c r="C34" s="30"/>
      <c r="D34" s="31">
        <f t="shared" ref="D34:M34" si="12">SUM(D35:D35)</f>
        <v>453178</v>
      </c>
      <c r="E34" s="31">
        <f t="shared" si="12"/>
        <v>455976</v>
      </c>
      <c r="F34" s="31">
        <f t="shared" si="12"/>
        <v>0</v>
      </c>
      <c r="G34" s="31">
        <f t="shared" si="12"/>
        <v>0</v>
      </c>
      <c r="H34" s="31">
        <f t="shared" si="12"/>
        <v>0</v>
      </c>
      <c r="I34" s="31">
        <f t="shared" si="12"/>
        <v>0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>SUM(D34:M34)</f>
        <v>909154</v>
      </c>
      <c r="O34" s="43">
        <f t="shared" si="1"/>
        <v>5.8749854604200324</v>
      </c>
      <c r="P34" s="9"/>
    </row>
    <row r="35" spans="1:119" ht="15.75" thickBot="1">
      <c r="A35" s="12"/>
      <c r="B35" s="44">
        <v>581</v>
      </c>
      <c r="C35" s="20" t="s">
        <v>49</v>
      </c>
      <c r="D35" s="46">
        <v>453178</v>
      </c>
      <c r="E35" s="46">
        <v>455976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909154</v>
      </c>
      <c r="O35" s="47">
        <f t="shared" si="1"/>
        <v>5.8749854604200324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SUM(D5,D13,D16,D22,D25,D27,D29,D34)</f>
        <v>147033815</v>
      </c>
      <c r="E36" s="15">
        <f t="shared" si="13"/>
        <v>58792838</v>
      </c>
      <c r="F36" s="15">
        <f t="shared" si="13"/>
        <v>34675040</v>
      </c>
      <c r="G36" s="15">
        <f t="shared" si="13"/>
        <v>3866090</v>
      </c>
      <c r="H36" s="15">
        <f t="shared" si="13"/>
        <v>9820</v>
      </c>
      <c r="I36" s="15">
        <f t="shared" si="13"/>
        <v>40029474</v>
      </c>
      <c r="J36" s="15">
        <f t="shared" si="13"/>
        <v>17206900</v>
      </c>
      <c r="K36" s="15">
        <f t="shared" si="13"/>
        <v>33180506</v>
      </c>
      <c r="L36" s="15">
        <f t="shared" si="13"/>
        <v>0</v>
      </c>
      <c r="M36" s="15">
        <f t="shared" si="13"/>
        <v>0</v>
      </c>
      <c r="N36" s="15">
        <f>SUM(D36:M36)</f>
        <v>334794483</v>
      </c>
      <c r="O36" s="37">
        <f t="shared" si="1"/>
        <v>2163.4538481421646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54</v>
      </c>
      <c r="M38" s="163"/>
      <c r="N38" s="163"/>
      <c r="O38" s="41">
        <v>154750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19556145</v>
      </c>
      <c r="E5" s="26">
        <f t="shared" si="0"/>
        <v>0</v>
      </c>
      <c r="F5" s="26">
        <f t="shared" si="0"/>
        <v>25368768</v>
      </c>
      <c r="G5" s="26">
        <f t="shared" si="0"/>
        <v>18316</v>
      </c>
      <c r="H5" s="26">
        <f t="shared" si="0"/>
        <v>0</v>
      </c>
      <c r="I5" s="26">
        <f t="shared" si="0"/>
        <v>0</v>
      </c>
      <c r="J5" s="26">
        <f t="shared" si="0"/>
        <v>16427974</v>
      </c>
      <c r="K5" s="26">
        <f t="shared" si="0"/>
        <v>30473153</v>
      </c>
      <c r="L5" s="26">
        <f t="shared" si="0"/>
        <v>0</v>
      </c>
      <c r="M5" s="26">
        <f t="shared" si="0"/>
        <v>0</v>
      </c>
      <c r="N5" s="27">
        <f>SUM(D5:M5)</f>
        <v>91844356</v>
      </c>
      <c r="O5" s="32">
        <f t="shared" ref="O5:O38" si="1">(N5/O$40)</f>
        <v>607.46434028030399</v>
      </c>
      <c r="P5" s="6"/>
    </row>
    <row r="6" spans="1:133">
      <c r="A6" s="12"/>
      <c r="B6" s="44">
        <v>511</v>
      </c>
      <c r="C6" s="20" t="s">
        <v>19</v>
      </c>
      <c r="D6" s="46">
        <v>462706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462706</v>
      </c>
      <c r="O6" s="47">
        <f t="shared" si="1"/>
        <v>3.060366551361505</v>
      </c>
      <c r="P6" s="9"/>
    </row>
    <row r="7" spans="1:133">
      <c r="A7" s="12"/>
      <c r="B7" s="44">
        <v>512</v>
      </c>
      <c r="C7" s="20" t="s">
        <v>20</v>
      </c>
      <c r="D7" s="46">
        <v>398730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398730</v>
      </c>
      <c r="O7" s="47">
        <f t="shared" si="1"/>
        <v>2.637225268365599</v>
      </c>
      <c r="P7" s="9"/>
    </row>
    <row r="8" spans="1:133">
      <c r="A8" s="12"/>
      <c r="B8" s="44">
        <v>513</v>
      </c>
      <c r="C8" s="20" t="s">
        <v>21</v>
      </c>
      <c r="D8" s="46">
        <v>6282797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6282797</v>
      </c>
      <c r="O8" s="47">
        <f t="shared" si="1"/>
        <v>41.554814045623807</v>
      </c>
      <c r="P8" s="9"/>
    </row>
    <row r="9" spans="1:133">
      <c r="A9" s="12"/>
      <c r="B9" s="44">
        <v>514</v>
      </c>
      <c r="C9" s="20" t="s">
        <v>22</v>
      </c>
      <c r="D9" s="46">
        <v>904751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904751</v>
      </c>
      <c r="O9" s="47">
        <f t="shared" si="1"/>
        <v>5.9840799507913722</v>
      </c>
      <c r="P9" s="9"/>
    </row>
    <row r="10" spans="1:133">
      <c r="A10" s="12"/>
      <c r="B10" s="44">
        <v>515</v>
      </c>
      <c r="C10" s="20" t="s">
        <v>23</v>
      </c>
      <c r="D10" s="46">
        <v>683170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683170</v>
      </c>
      <c r="O10" s="47">
        <f t="shared" si="1"/>
        <v>4.5185292969912627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25368768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25368768</v>
      </c>
      <c r="O11" s="47">
        <f t="shared" si="1"/>
        <v>167.79062522735842</v>
      </c>
      <c r="P11" s="9"/>
    </row>
    <row r="12" spans="1:133">
      <c r="A12" s="12"/>
      <c r="B12" s="44">
        <v>519</v>
      </c>
      <c r="C12" s="20" t="s">
        <v>25</v>
      </c>
      <c r="D12" s="46">
        <v>10823991</v>
      </c>
      <c r="E12" s="46">
        <v>0</v>
      </c>
      <c r="F12" s="46">
        <v>0</v>
      </c>
      <c r="G12" s="46">
        <v>18316</v>
      </c>
      <c r="H12" s="46">
        <v>0</v>
      </c>
      <c r="I12" s="46">
        <v>0</v>
      </c>
      <c r="J12" s="46">
        <v>16427974</v>
      </c>
      <c r="K12" s="46">
        <v>30473153</v>
      </c>
      <c r="L12" s="46">
        <v>0</v>
      </c>
      <c r="M12" s="46">
        <v>0</v>
      </c>
      <c r="N12" s="46">
        <f t="shared" si="2"/>
        <v>57743434</v>
      </c>
      <c r="O12" s="47">
        <f t="shared" si="1"/>
        <v>381.91869993981203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97571898</v>
      </c>
      <c r="E13" s="31">
        <f t="shared" si="3"/>
        <v>649971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98221869</v>
      </c>
      <c r="O13" s="43">
        <f t="shared" si="1"/>
        <v>649.64561190002178</v>
      </c>
      <c r="P13" s="10"/>
    </row>
    <row r="14" spans="1:133">
      <c r="A14" s="12"/>
      <c r="B14" s="44">
        <v>521</v>
      </c>
      <c r="C14" s="20" t="s">
        <v>27</v>
      </c>
      <c r="D14" s="46">
        <v>47754925</v>
      </c>
      <c r="E14" s="46">
        <v>649971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48404896</v>
      </c>
      <c r="O14" s="47">
        <f t="shared" si="1"/>
        <v>320.15302295741208</v>
      </c>
      <c r="P14" s="9"/>
    </row>
    <row r="15" spans="1:133">
      <c r="A15" s="12"/>
      <c r="B15" s="44">
        <v>524</v>
      </c>
      <c r="C15" s="20" t="s">
        <v>28</v>
      </c>
      <c r="D15" s="46">
        <v>6513358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6513358</v>
      </c>
      <c r="O15" s="47">
        <f t="shared" si="1"/>
        <v>43.079758983550825</v>
      </c>
      <c r="P15" s="9"/>
    </row>
    <row r="16" spans="1:133">
      <c r="A16" s="12"/>
      <c r="B16" s="44">
        <v>525</v>
      </c>
      <c r="C16" s="20" t="s">
        <v>29</v>
      </c>
      <c r="D16" s="46">
        <v>28438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28438</v>
      </c>
      <c r="O16" s="47">
        <f t="shared" si="1"/>
        <v>0.18809071848564418</v>
      </c>
      <c r="P16" s="9"/>
    </row>
    <row r="17" spans="1:16">
      <c r="A17" s="12"/>
      <c r="B17" s="44">
        <v>529</v>
      </c>
      <c r="C17" s="20" t="s">
        <v>30</v>
      </c>
      <c r="D17" s="46">
        <v>43275177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43275177</v>
      </c>
      <c r="O17" s="47">
        <f t="shared" si="1"/>
        <v>286.22473924057329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2955500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22644</v>
      </c>
      <c r="I18" s="31">
        <f t="shared" si="5"/>
        <v>41287628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44265772</v>
      </c>
      <c r="O18" s="43">
        <f t="shared" si="1"/>
        <v>292.77659680011641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4933388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4933388</v>
      </c>
      <c r="O19" s="47">
        <f t="shared" si="1"/>
        <v>32.629738149252944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10742197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10742197</v>
      </c>
      <c r="O20" s="47">
        <f t="shared" si="1"/>
        <v>71.049565786775844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25612043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25612043</v>
      </c>
      <c r="O21" s="47">
        <f t="shared" si="1"/>
        <v>169.39966135998361</v>
      </c>
      <c r="P21" s="9"/>
    </row>
    <row r="22" spans="1:16">
      <c r="A22" s="12"/>
      <c r="B22" s="44">
        <v>537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22644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22644</v>
      </c>
      <c r="O22" s="47">
        <f t="shared" si="1"/>
        <v>0.14976883850442813</v>
      </c>
      <c r="P22" s="9"/>
    </row>
    <row r="23" spans="1:16">
      <c r="A23" s="12"/>
      <c r="B23" s="44">
        <v>539</v>
      </c>
      <c r="C23" s="20" t="s">
        <v>36</v>
      </c>
      <c r="D23" s="46">
        <v>2955500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2955500</v>
      </c>
      <c r="O23" s="47">
        <f t="shared" si="1"/>
        <v>19.547862665599599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0</v>
      </c>
      <c r="E24" s="31">
        <f t="shared" si="6"/>
        <v>5869265</v>
      </c>
      <c r="F24" s="31">
        <f t="shared" si="6"/>
        <v>0</v>
      </c>
      <c r="G24" s="31">
        <f t="shared" si="6"/>
        <v>9595927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15465192</v>
      </c>
      <c r="O24" s="43">
        <f t="shared" si="1"/>
        <v>102.28775141706296</v>
      </c>
      <c r="P24" s="10"/>
    </row>
    <row r="25" spans="1:16">
      <c r="A25" s="12"/>
      <c r="B25" s="44">
        <v>541</v>
      </c>
      <c r="C25" s="20" t="s">
        <v>38</v>
      </c>
      <c r="D25" s="46">
        <v>0</v>
      </c>
      <c r="E25" s="46">
        <v>4187603</v>
      </c>
      <c r="F25" s="46">
        <v>0</v>
      </c>
      <c r="G25" s="46">
        <v>9595927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13783530</v>
      </c>
      <c r="O25" s="47">
        <f t="shared" si="1"/>
        <v>91.165133306436147</v>
      </c>
      <c r="P25" s="9"/>
    </row>
    <row r="26" spans="1:16">
      <c r="A26" s="12"/>
      <c r="B26" s="44">
        <v>544</v>
      </c>
      <c r="C26" s="20" t="s">
        <v>39</v>
      </c>
      <c r="D26" s="46">
        <v>0</v>
      </c>
      <c r="E26" s="46">
        <v>1681662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1681662</v>
      </c>
      <c r="O26" s="47">
        <f t="shared" si="1"/>
        <v>11.122618110626815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SUM(D28:D28)</f>
        <v>6263770</v>
      </c>
      <c r="E27" s="31">
        <f t="shared" si="8"/>
        <v>2763607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9027377</v>
      </c>
      <c r="O27" s="43">
        <f t="shared" si="1"/>
        <v>59.707638581151244</v>
      </c>
      <c r="P27" s="10"/>
    </row>
    <row r="28" spans="1:16">
      <c r="A28" s="13"/>
      <c r="B28" s="45">
        <v>554</v>
      </c>
      <c r="C28" s="21" t="s">
        <v>41</v>
      </c>
      <c r="D28" s="46">
        <v>6263770</v>
      </c>
      <c r="E28" s="46">
        <v>2763607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9027377</v>
      </c>
      <c r="O28" s="47">
        <f t="shared" si="1"/>
        <v>59.707638581151244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SUM(D30:D30)</f>
        <v>5585204</v>
      </c>
      <c r="E29" s="31">
        <f t="shared" si="9"/>
        <v>47164004</v>
      </c>
      <c r="F29" s="31">
        <f t="shared" si="9"/>
        <v>0</v>
      </c>
      <c r="G29" s="31">
        <f t="shared" si="9"/>
        <v>1955809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54705017</v>
      </c>
      <c r="O29" s="43">
        <f t="shared" si="1"/>
        <v>361.82241902733591</v>
      </c>
      <c r="P29" s="10"/>
    </row>
    <row r="30" spans="1:16">
      <c r="A30" s="12"/>
      <c r="B30" s="44">
        <v>569</v>
      </c>
      <c r="C30" s="20" t="s">
        <v>43</v>
      </c>
      <c r="D30" s="46">
        <v>5585204</v>
      </c>
      <c r="E30" s="46">
        <v>47164004</v>
      </c>
      <c r="F30" s="46">
        <v>0</v>
      </c>
      <c r="G30" s="46">
        <v>1955809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10">SUM(D30:M30)</f>
        <v>54705017</v>
      </c>
      <c r="O30" s="47">
        <f t="shared" si="1"/>
        <v>361.82241902733591</v>
      </c>
      <c r="P30" s="9"/>
    </row>
    <row r="31" spans="1:16" ht="15.75">
      <c r="A31" s="28" t="s">
        <v>44</v>
      </c>
      <c r="B31" s="29"/>
      <c r="C31" s="30"/>
      <c r="D31" s="31">
        <f t="shared" ref="D31:M31" si="11">SUM(D32:D35)</f>
        <v>15690147</v>
      </c>
      <c r="E31" s="31">
        <f t="shared" si="11"/>
        <v>0</v>
      </c>
      <c r="F31" s="31">
        <f t="shared" si="11"/>
        <v>0</v>
      </c>
      <c r="G31" s="31">
        <f t="shared" si="11"/>
        <v>10222728</v>
      </c>
      <c r="H31" s="31">
        <f t="shared" si="11"/>
        <v>0</v>
      </c>
      <c r="I31" s="31">
        <f t="shared" si="11"/>
        <v>0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>SUM(D31:M31)</f>
        <v>25912875</v>
      </c>
      <c r="O31" s="43">
        <f t="shared" si="1"/>
        <v>171.38938310636075</v>
      </c>
      <c r="P31" s="9"/>
    </row>
    <row r="32" spans="1:16">
      <c r="A32" s="12"/>
      <c r="B32" s="44">
        <v>572</v>
      </c>
      <c r="C32" s="20" t="s">
        <v>45</v>
      </c>
      <c r="D32" s="46">
        <v>13270264</v>
      </c>
      <c r="E32" s="46">
        <v>0</v>
      </c>
      <c r="F32" s="46">
        <v>0</v>
      </c>
      <c r="G32" s="46">
        <v>10222728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23492992</v>
      </c>
      <c r="O32" s="47">
        <f t="shared" si="1"/>
        <v>155.38412492641856</v>
      </c>
      <c r="P32" s="9"/>
    </row>
    <row r="33" spans="1:119">
      <c r="A33" s="12"/>
      <c r="B33" s="44">
        <v>574</v>
      </c>
      <c r="C33" s="20" t="s">
        <v>46</v>
      </c>
      <c r="D33" s="46">
        <v>302278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302278</v>
      </c>
      <c r="O33" s="47">
        <f t="shared" si="1"/>
        <v>1.9992856812154003</v>
      </c>
      <c r="P33" s="9"/>
    </row>
    <row r="34" spans="1:119">
      <c r="A34" s="12"/>
      <c r="B34" s="44">
        <v>575</v>
      </c>
      <c r="C34" s="20" t="s">
        <v>47</v>
      </c>
      <c r="D34" s="46">
        <v>1943844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1943844</v>
      </c>
      <c r="O34" s="47">
        <f t="shared" si="1"/>
        <v>12.856706328996713</v>
      </c>
      <c r="P34" s="9"/>
    </row>
    <row r="35" spans="1:119">
      <c r="A35" s="12"/>
      <c r="B35" s="44">
        <v>579</v>
      </c>
      <c r="C35" s="20" t="s">
        <v>48</v>
      </c>
      <c r="D35" s="46">
        <v>173761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173761</v>
      </c>
      <c r="O35" s="47">
        <f t="shared" si="1"/>
        <v>1.1492661697300801</v>
      </c>
      <c r="P35" s="9"/>
    </row>
    <row r="36" spans="1:119" ht="15.75">
      <c r="A36" s="28" t="s">
        <v>50</v>
      </c>
      <c r="B36" s="29"/>
      <c r="C36" s="30"/>
      <c r="D36" s="31">
        <f t="shared" ref="D36:M36" si="12">SUM(D37:D37)</f>
        <v>515311</v>
      </c>
      <c r="E36" s="31">
        <f t="shared" si="12"/>
        <v>1032558</v>
      </c>
      <c r="F36" s="31">
        <f t="shared" si="12"/>
        <v>0</v>
      </c>
      <c r="G36" s="31">
        <f t="shared" si="12"/>
        <v>605731</v>
      </c>
      <c r="H36" s="31">
        <f t="shared" si="12"/>
        <v>0</v>
      </c>
      <c r="I36" s="31">
        <f t="shared" si="12"/>
        <v>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2153600</v>
      </c>
      <c r="O36" s="43">
        <f t="shared" si="1"/>
        <v>14.244045689945963</v>
      </c>
      <c r="P36" s="9"/>
    </row>
    <row r="37" spans="1:119" ht="15.75" thickBot="1">
      <c r="A37" s="12"/>
      <c r="B37" s="44">
        <v>581</v>
      </c>
      <c r="C37" s="20" t="s">
        <v>49</v>
      </c>
      <c r="D37" s="46">
        <v>515311</v>
      </c>
      <c r="E37" s="46">
        <v>1032558</v>
      </c>
      <c r="F37" s="46">
        <v>0</v>
      </c>
      <c r="G37" s="46">
        <v>605731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2153600</v>
      </c>
      <c r="O37" s="47">
        <f t="shared" si="1"/>
        <v>14.244045689945963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SUM(D5,D13,D18,D24,D27,D29,D31,D36)</f>
        <v>148137975</v>
      </c>
      <c r="E38" s="15">
        <f t="shared" si="13"/>
        <v>57479405</v>
      </c>
      <c r="F38" s="15">
        <f t="shared" si="13"/>
        <v>25368768</v>
      </c>
      <c r="G38" s="15">
        <f t="shared" si="13"/>
        <v>22398511</v>
      </c>
      <c r="H38" s="15">
        <f t="shared" si="13"/>
        <v>22644</v>
      </c>
      <c r="I38" s="15">
        <f t="shared" si="13"/>
        <v>41287628</v>
      </c>
      <c r="J38" s="15">
        <f t="shared" si="13"/>
        <v>16427974</v>
      </c>
      <c r="K38" s="15">
        <f t="shared" si="13"/>
        <v>30473153</v>
      </c>
      <c r="L38" s="15">
        <f t="shared" si="13"/>
        <v>0</v>
      </c>
      <c r="M38" s="15">
        <f t="shared" si="13"/>
        <v>0</v>
      </c>
      <c r="N38" s="15">
        <f>SUM(D38:M38)</f>
        <v>341596058</v>
      </c>
      <c r="O38" s="37">
        <f t="shared" si="1"/>
        <v>2259.337786802299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51</v>
      </c>
      <c r="M40" s="163"/>
      <c r="N40" s="163"/>
      <c r="O40" s="41">
        <v>151193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A42:O42"/>
    <mergeCell ref="A41:O41"/>
    <mergeCell ref="L40:N4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21424005</v>
      </c>
      <c r="E5" s="26">
        <f t="shared" si="0"/>
        <v>0</v>
      </c>
      <c r="F5" s="26">
        <f t="shared" si="0"/>
        <v>86981806</v>
      </c>
      <c r="G5" s="26">
        <f t="shared" si="0"/>
        <v>60259</v>
      </c>
      <c r="H5" s="26">
        <f t="shared" si="0"/>
        <v>0</v>
      </c>
      <c r="I5" s="26">
        <f t="shared" si="0"/>
        <v>0</v>
      </c>
      <c r="J5" s="26">
        <f t="shared" si="0"/>
        <v>25101066</v>
      </c>
      <c r="K5" s="26">
        <f t="shared" si="0"/>
        <v>25441017</v>
      </c>
      <c r="L5" s="26">
        <f t="shared" si="0"/>
        <v>0</v>
      </c>
      <c r="M5" s="26">
        <f t="shared" si="0"/>
        <v>0</v>
      </c>
      <c r="N5" s="27">
        <f>SUM(D5:M5)</f>
        <v>159008153</v>
      </c>
      <c r="O5" s="32">
        <f t="shared" ref="O5:O38" si="1">(N5/O$40)</f>
        <v>1047.8503891345463</v>
      </c>
      <c r="P5" s="6"/>
    </row>
    <row r="6" spans="1:133">
      <c r="A6" s="12"/>
      <c r="B6" s="44">
        <v>511</v>
      </c>
      <c r="C6" s="20" t="s">
        <v>19</v>
      </c>
      <c r="D6" s="46">
        <v>510416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510416</v>
      </c>
      <c r="O6" s="47">
        <f t="shared" si="1"/>
        <v>3.3635986213895497</v>
      </c>
      <c r="P6" s="9"/>
    </row>
    <row r="7" spans="1:133">
      <c r="A7" s="12"/>
      <c r="B7" s="44">
        <v>512</v>
      </c>
      <c r="C7" s="20" t="s">
        <v>20</v>
      </c>
      <c r="D7" s="46">
        <v>863186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863186</v>
      </c>
      <c r="O7" s="47">
        <f t="shared" si="1"/>
        <v>5.6883233276440395</v>
      </c>
      <c r="P7" s="9"/>
    </row>
    <row r="8" spans="1:133">
      <c r="A8" s="12"/>
      <c r="B8" s="44">
        <v>513</v>
      </c>
      <c r="C8" s="20" t="s">
        <v>21</v>
      </c>
      <c r="D8" s="46">
        <v>6248860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6248860</v>
      </c>
      <c r="O8" s="47">
        <f t="shared" si="1"/>
        <v>41.179463185433647</v>
      </c>
      <c r="P8" s="9"/>
    </row>
    <row r="9" spans="1:133">
      <c r="A9" s="12"/>
      <c r="B9" s="44">
        <v>514</v>
      </c>
      <c r="C9" s="20" t="s">
        <v>22</v>
      </c>
      <c r="D9" s="46">
        <v>839913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839913</v>
      </c>
      <c r="O9" s="47">
        <f t="shared" si="1"/>
        <v>5.5349562100074463</v>
      </c>
      <c r="P9" s="9"/>
    </row>
    <row r="10" spans="1:133">
      <c r="A10" s="12"/>
      <c r="B10" s="44">
        <v>515</v>
      </c>
      <c r="C10" s="20" t="s">
        <v>23</v>
      </c>
      <c r="D10" s="46">
        <v>892496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892496</v>
      </c>
      <c r="O10" s="47">
        <f t="shared" si="1"/>
        <v>5.8814737688389229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86981806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86981806</v>
      </c>
      <c r="O11" s="47">
        <f t="shared" si="1"/>
        <v>573.20280466829661</v>
      </c>
      <c r="P11" s="9"/>
    </row>
    <row r="12" spans="1:133">
      <c r="A12" s="12"/>
      <c r="B12" s="44">
        <v>519</v>
      </c>
      <c r="C12" s="20" t="s">
        <v>25</v>
      </c>
      <c r="D12" s="46">
        <v>12069134</v>
      </c>
      <c r="E12" s="46">
        <v>0</v>
      </c>
      <c r="F12" s="46">
        <v>0</v>
      </c>
      <c r="G12" s="46">
        <v>60259</v>
      </c>
      <c r="H12" s="46">
        <v>0</v>
      </c>
      <c r="I12" s="46">
        <v>0</v>
      </c>
      <c r="J12" s="46">
        <v>25101066</v>
      </c>
      <c r="K12" s="46">
        <v>25441017</v>
      </c>
      <c r="L12" s="46">
        <v>0</v>
      </c>
      <c r="M12" s="46">
        <v>0</v>
      </c>
      <c r="N12" s="46">
        <f t="shared" si="2"/>
        <v>62671476</v>
      </c>
      <c r="O12" s="47">
        <f t="shared" si="1"/>
        <v>412.99976935293614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93790190</v>
      </c>
      <c r="E13" s="31">
        <f t="shared" si="3"/>
        <v>974832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94765022</v>
      </c>
      <c r="O13" s="43">
        <f t="shared" si="1"/>
        <v>624.49354517716995</v>
      </c>
      <c r="P13" s="10"/>
    </row>
    <row r="14" spans="1:133">
      <c r="A14" s="12"/>
      <c r="B14" s="44">
        <v>521</v>
      </c>
      <c r="C14" s="20" t="s">
        <v>27</v>
      </c>
      <c r="D14" s="46">
        <v>44882135</v>
      </c>
      <c r="E14" s="46">
        <v>974832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45856967</v>
      </c>
      <c r="O14" s="47">
        <f t="shared" si="1"/>
        <v>302.19356560590984</v>
      </c>
      <c r="P14" s="9"/>
    </row>
    <row r="15" spans="1:133">
      <c r="A15" s="12"/>
      <c r="B15" s="44">
        <v>524</v>
      </c>
      <c r="C15" s="20" t="s">
        <v>28</v>
      </c>
      <c r="D15" s="46">
        <v>7286490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7286490</v>
      </c>
      <c r="O15" s="47">
        <f t="shared" si="1"/>
        <v>48.017357839034709</v>
      </c>
      <c r="P15" s="9"/>
    </row>
    <row r="16" spans="1:133">
      <c r="A16" s="12"/>
      <c r="B16" s="44">
        <v>525</v>
      </c>
      <c r="C16" s="20" t="s">
        <v>29</v>
      </c>
      <c r="D16" s="46">
        <v>121169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121169</v>
      </c>
      <c r="O16" s="47">
        <f t="shared" si="1"/>
        <v>0.79849354517716986</v>
      </c>
      <c r="P16" s="9"/>
    </row>
    <row r="17" spans="1:16">
      <c r="A17" s="12"/>
      <c r="B17" s="44">
        <v>529</v>
      </c>
      <c r="C17" s="20" t="s">
        <v>30</v>
      </c>
      <c r="D17" s="46">
        <v>41500396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41500396</v>
      </c>
      <c r="O17" s="47">
        <f t="shared" si="1"/>
        <v>273.48412818704816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3584401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27210</v>
      </c>
      <c r="I18" s="31">
        <f t="shared" si="5"/>
        <v>42874307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46485918</v>
      </c>
      <c r="O18" s="43">
        <f t="shared" si="1"/>
        <v>306.33829993344187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5028025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5028025</v>
      </c>
      <c r="O19" s="47">
        <f t="shared" si="1"/>
        <v>33.134262950832635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13033853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13033853</v>
      </c>
      <c r="O20" s="47">
        <f t="shared" si="1"/>
        <v>85.891997864867179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24812429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24812429</v>
      </c>
      <c r="O21" s="47">
        <f t="shared" si="1"/>
        <v>163.51182560446006</v>
      </c>
      <c r="P21" s="9"/>
    </row>
    <row r="22" spans="1:16">
      <c r="A22" s="12"/>
      <c r="B22" s="44">
        <v>537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27210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27210</v>
      </c>
      <c r="O22" s="47">
        <f t="shared" si="1"/>
        <v>0.17931161736311096</v>
      </c>
      <c r="P22" s="9"/>
    </row>
    <row r="23" spans="1:16">
      <c r="A23" s="12"/>
      <c r="B23" s="44">
        <v>539</v>
      </c>
      <c r="C23" s="20" t="s">
        <v>36</v>
      </c>
      <c r="D23" s="46">
        <v>3584401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3584401</v>
      </c>
      <c r="O23" s="47">
        <f t="shared" si="1"/>
        <v>23.620901895918866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0</v>
      </c>
      <c r="E24" s="31">
        <f t="shared" si="6"/>
        <v>8858173</v>
      </c>
      <c r="F24" s="31">
        <f t="shared" si="6"/>
        <v>0</v>
      </c>
      <c r="G24" s="31">
        <f t="shared" si="6"/>
        <v>20277467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29135640</v>
      </c>
      <c r="O24" s="43">
        <f t="shared" si="1"/>
        <v>192.00142342187985</v>
      </c>
      <c r="P24" s="10"/>
    </row>
    <row r="25" spans="1:16">
      <c r="A25" s="12"/>
      <c r="B25" s="44">
        <v>541</v>
      </c>
      <c r="C25" s="20" t="s">
        <v>38</v>
      </c>
      <c r="D25" s="46">
        <v>0</v>
      </c>
      <c r="E25" s="46">
        <v>7108760</v>
      </c>
      <c r="F25" s="46">
        <v>0</v>
      </c>
      <c r="G25" s="46">
        <v>20277467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27386227</v>
      </c>
      <c r="O25" s="47">
        <f t="shared" si="1"/>
        <v>180.47293850949276</v>
      </c>
      <c r="P25" s="9"/>
    </row>
    <row r="26" spans="1:16">
      <c r="A26" s="12"/>
      <c r="B26" s="44">
        <v>544</v>
      </c>
      <c r="C26" s="20" t="s">
        <v>39</v>
      </c>
      <c r="D26" s="46">
        <v>0</v>
      </c>
      <c r="E26" s="46">
        <v>1749413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1749413</v>
      </c>
      <c r="O26" s="47">
        <f t="shared" si="1"/>
        <v>11.528484912387066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SUM(D28:D28)</f>
        <v>5438345</v>
      </c>
      <c r="E27" s="31">
        <f t="shared" si="8"/>
        <v>3612489</v>
      </c>
      <c r="F27" s="31">
        <f t="shared" si="8"/>
        <v>0</v>
      </c>
      <c r="G27" s="31">
        <f t="shared" si="8"/>
        <v>1818878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10869712</v>
      </c>
      <c r="O27" s="43">
        <f t="shared" si="1"/>
        <v>71.630490223859454</v>
      </c>
      <c r="P27" s="10"/>
    </row>
    <row r="28" spans="1:16">
      <c r="A28" s="13"/>
      <c r="B28" s="45">
        <v>554</v>
      </c>
      <c r="C28" s="21" t="s">
        <v>41</v>
      </c>
      <c r="D28" s="46">
        <v>5438345</v>
      </c>
      <c r="E28" s="46">
        <v>3612489</v>
      </c>
      <c r="F28" s="46">
        <v>0</v>
      </c>
      <c r="G28" s="46">
        <v>1818878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10869712</v>
      </c>
      <c r="O28" s="47">
        <f t="shared" si="1"/>
        <v>71.630490223859454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SUM(D30:D30)</f>
        <v>6427448</v>
      </c>
      <c r="E29" s="31">
        <f t="shared" si="9"/>
        <v>43435414</v>
      </c>
      <c r="F29" s="31">
        <f t="shared" si="9"/>
        <v>0</v>
      </c>
      <c r="G29" s="31">
        <f t="shared" si="9"/>
        <v>11037235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60900097</v>
      </c>
      <c r="O29" s="43">
        <f t="shared" si="1"/>
        <v>401.32653034326876</v>
      </c>
      <c r="P29" s="10"/>
    </row>
    <row r="30" spans="1:16">
      <c r="A30" s="12"/>
      <c r="B30" s="44">
        <v>569</v>
      </c>
      <c r="C30" s="20" t="s">
        <v>43</v>
      </c>
      <c r="D30" s="46">
        <v>6427448</v>
      </c>
      <c r="E30" s="46">
        <v>43435414</v>
      </c>
      <c r="F30" s="46">
        <v>0</v>
      </c>
      <c r="G30" s="46">
        <v>11037235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10">SUM(D30:M30)</f>
        <v>60900097</v>
      </c>
      <c r="O30" s="47">
        <f t="shared" si="1"/>
        <v>401.32653034326876</v>
      </c>
      <c r="P30" s="9"/>
    </row>
    <row r="31" spans="1:16" ht="15.75">
      <c r="A31" s="28" t="s">
        <v>44</v>
      </c>
      <c r="B31" s="29"/>
      <c r="C31" s="30"/>
      <c r="D31" s="31">
        <f t="shared" ref="D31:M31" si="11">SUM(D32:D35)</f>
        <v>18002690</v>
      </c>
      <c r="E31" s="31">
        <f t="shared" si="11"/>
        <v>0</v>
      </c>
      <c r="F31" s="31">
        <f t="shared" si="11"/>
        <v>0</v>
      </c>
      <c r="G31" s="31">
        <f t="shared" si="11"/>
        <v>6465844</v>
      </c>
      <c r="H31" s="31">
        <f t="shared" si="11"/>
        <v>0</v>
      </c>
      <c r="I31" s="31">
        <f t="shared" si="11"/>
        <v>0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>SUM(D31:M31)</f>
        <v>24468534</v>
      </c>
      <c r="O31" s="43">
        <f t="shared" si="1"/>
        <v>161.24558640368508</v>
      </c>
      <c r="P31" s="9"/>
    </row>
    <row r="32" spans="1:16">
      <c r="A32" s="12"/>
      <c r="B32" s="44">
        <v>572</v>
      </c>
      <c r="C32" s="20" t="s">
        <v>45</v>
      </c>
      <c r="D32" s="46">
        <v>15690962</v>
      </c>
      <c r="E32" s="46">
        <v>0</v>
      </c>
      <c r="F32" s="46">
        <v>0</v>
      </c>
      <c r="G32" s="46">
        <v>6465844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22156806</v>
      </c>
      <c r="O32" s="47">
        <f t="shared" si="1"/>
        <v>146.01149281369649</v>
      </c>
      <c r="P32" s="9"/>
    </row>
    <row r="33" spans="1:119">
      <c r="A33" s="12"/>
      <c r="B33" s="44">
        <v>574</v>
      </c>
      <c r="C33" s="20" t="s">
        <v>46</v>
      </c>
      <c r="D33" s="46">
        <v>303601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303601</v>
      </c>
      <c r="O33" s="47">
        <f t="shared" si="1"/>
        <v>2.0007051210238092</v>
      </c>
      <c r="P33" s="9"/>
    </row>
    <row r="34" spans="1:119">
      <c r="A34" s="12"/>
      <c r="B34" s="44">
        <v>575</v>
      </c>
      <c r="C34" s="20" t="s">
        <v>47</v>
      </c>
      <c r="D34" s="46">
        <v>1817829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1817829</v>
      </c>
      <c r="O34" s="47">
        <f t="shared" si="1"/>
        <v>11.979340612993997</v>
      </c>
      <c r="P34" s="9"/>
    </row>
    <row r="35" spans="1:119">
      <c r="A35" s="12"/>
      <c r="B35" s="44">
        <v>579</v>
      </c>
      <c r="C35" s="20" t="s">
        <v>48</v>
      </c>
      <c r="D35" s="46">
        <v>190298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190298</v>
      </c>
      <c r="O35" s="47">
        <f t="shared" si="1"/>
        <v>1.2540478559707935</v>
      </c>
      <c r="P35" s="9"/>
    </row>
    <row r="36" spans="1:119" ht="15.75">
      <c r="A36" s="28" t="s">
        <v>50</v>
      </c>
      <c r="B36" s="29"/>
      <c r="C36" s="30"/>
      <c r="D36" s="31">
        <f t="shared" ref="D36:M36" si="12">SUM(D37:D37)</f>
        <v>460450</v>
      </c>
      <c r="E36" s="31">
        <f t="shared" si="12"/>
        <v>2554526</v>
      </c>
      <c r="F36" s="31">
        <f t="shared" si="12"/>
        <v>0</v>
      </c>
      <c r="G36" s="31">
        <f t="shared" si="12"/>
        <v>133863</v>
      </c>
      <c r="H36" s="31">
        <f t="shared" si="12"/>
        <v>0</v>
      </c>
      <c r="I36" s="31">
        <f t="shared" si="12"/>
        <v>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3148839</v>
      </c>
      <c r="O36" s="43">
        <f t="shared" si="1"/>
        <v>20.750584855054797</v>
      </c>
      <c r="P36" s="9"/>
    </row>
    <row r="37" spans="1:119" ht="15.75" thickBot="1">
      <c r="A37" s="12"/>
      <c r="B37" s="44">
        <v>581</v>
      </c>
      <c r="C37" s="20" t="s">
        <v>49</v>
      </c>
      <c r="D37" s="46">
        <v>460450</v>
      </c>
      <c r="E37" s="46">
        <v>2554526</v>
      </c>
      <c r="F37" s="46">
        <v>0</v>
      </c>
      <c r="G37" s="46">
        <v>133863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3148839</v>
      </c>
      <c r="O37" s="47">
        <f t="shared" si="1"/>
        <v>20.750584855054797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SUM(D5,D13,D18,D24,D27,D29,D31,D36)</f>
        <v>149127529</v>
      </c>
      <c r="E38" s="15">
        <f t="shared" si="13"/>
        <v>59435434</v>
      </c>
      <c r="F38" s="15">
        <f t="shared" si="13"/>
        <v>86981806</v>
      </c>
      <c r="G38" s="15">
        <f t="shared" si="13"/>
        <v>39793546</v>
      </c>
      <c r="H38" s="15">
        <f t="shared" si="13"/>
        <v>27210</v>
      </c>
      <c r="I38" s="15">
        <f t="shared" si="13"/>
        <v>42874307</v>
      </c>
      <c r="J38" s="15">
        <f t="shared" si="13"/>
        <v>25101066</v>
      </c>
      <c r="K38" s="15">
        <f t="shared" si="13"/>
        <v>25441017</v>
      </c>
      <c r="L38" s="15">
        <f t="shared" si="13"/>
        <v>0</v>
      </c>
      <c r="M38" s="15">
        <f t="shared" si="13"/>
        <v>0</v>
      </c>
      <c r="N38" s="15">
        <f>SUM(D38:M38)</f>
        <v>428781915</v>
      </c>
      <c r="O38" s="37">
        <f t="shared" si="1"/>
        <v>2825.6368494929061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65</v>
      </c>
      <c r="M40" s="163"/>
      <c r="N40" s="163"/>
      <c r="O40" s="41">
        <v>151747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22317687</v>
      </c>
      <c r="E5" s="26">
        <f t="shared" si="0"/>
        <v>0</v>
      </c>
      <c r="F5" s="26">
        <f t="shared" si="0"/>
        <v>82402411</v>
      </c>
      <c r="G5" s="26">
        <f t="shared" si="0"/>
        <v>174059</v>
      </c>
      <c r="H5" s="26">
        <f t="shared" si="0"/>
        <v>0</v>
      </c>
      <c r="I5" s="26">
        <f t="shared" si="0"/>
        <v>0</v>
      </c>
      <c r="J5" s="26">
        <f t="shared" si="0"/>
        <v>24414654</v>
      </c>
      <c r="K5" s="26">
        <f t="shared" si="0"/>
        <v>18939777</v>
      </c>
      <c r="L5" s="26">
        <f t="shared" si="0"/>
        <v>0</v>
      </c>
      <c r="M5" s="26">
        <f t="shared" si="0"/>
        <v>0</v>
      </c>
      <c r="N5" s="27">
        <f>SUM(D5:M5)</f>
        <v>148248588</v>
      </c>
      <c r="O5" s="32">
        <f t="shared" ref="O5:O37" si="1">(N5/O$39)</f>
        <v>969.65483229553661</v>
      </c>
      <c r="P5" s="6"/>
    </row>
    <row r="6" spans="1:133">
      <c r="A6" s="12"/>
      <c r="B6" s="44">
        <v>511</v>
      </c>
      <c r="C6" s="20" t="s">
        <v>19</v>
      </c>
      <c r="D6" s="46">
        <v>439452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439452</v>
      </c>
      <c r="O6" s="47">
        <f t="shared" si="1"/>
        <v>2.8743393856941029</v>
      </c>
      <c r="P6" s="9"/>
    </row>
    <row r="7" spans="1:133">
      <c r="A7" s="12"/>
      <c r="B7" s="44">
        <v>512</v>
      </c>
      <c r="C7" s="20" t="s">
        <v>20</v>
      </c>
      <c r="D7" s="46">
        <v>873251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873251</v>
      </c>
      <c r="O7" s="47">
        <f t="shared" si="1"/>
        <v>5.7117039924650728</v>
      </c>
      <c r="P7" s="9"/>
    </row>
    <row r="8" spans="1:133">
      <c r="A8" s="12"/>
      <c r="B8" s="44">
        <v>513</v>
      </c>
      <c r="C8" s="20" t="s">
        <v>21</v>
      </c>
      <c r="D8" s="46">
        <v>6194771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6194771</v>
      </c>
      <c r="O8" s="47">
        <f t="shared" si="1"/>
        <v>40.518359845115377</v>
      </c>
      <c r="P8" s="9"/>
    </row>
    <row r="9" spans="1:133">
      <c r="A9" s="12"/>
      <c r="B9" s="44">
        <v>514</v>
      </c>
      <c r="C9" s="20" t="s">
        <v>22</v>
      </c>
      <c r="D9" s="46">
        <v>796800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796800</v>
      </c>
      <c r="O9" s="47">
        <f t="shared" si="1"/>
        <v>5.2116582073151587</v>
      </c>
      <c r="P9" s="9"/>
    </row>
    <row r="10" spans="1:133">
      <c r="A10" s="12"/>
      <c r="B10" s="44">
        <v>515</v>
      </c>
      <c r="C10" s="20" t="s">
        <v>23</v>
      </c>
      <c r="D10" s="46">
        <v>882130</v>
      </c>
      <c r="E10" s="46">
        <v>0</v>
      </c>
      <c r="F10" s="46">
        <v>0</v>
      </c>
      <c r="G10" s="46">
        <v>1030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883160</v>
      </c>
      <c r="O10" s="47">
        <f t="shared" si="1"/>
        <v>5.7765161425357121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82402411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82402411</v>
      </c>
      <c r="O11" s="47">
        <f t="shared" si="1"/>
        <v>538.97239155460204</v>
      </c>
      <c r="P11" s="9"/>
    </row>
    <row r="12" spans="1:133">
      <c r="A12" s="12"/>
      <c r="B12" s="44">
        <v>519</v>
      </c>
      <c r="C12" s="20" t="s">
        <v>25</v>
      </c>
      <c r="D12" s="46">
        <v>13131283</v>
      </c>
      <c r="E12" s="46">
        <v>0</v>
      </c>
      <c r="F12" s="46">
        <v>0</v>
      </c>
      <c r="G12" s="46">
        <v>173029</v>
      </c>
      <c r="H12" s="46">
        <v>0</v>
      </c>
      <c r="I12" s="46">
        <v>0</v>
      </c>
      <c r="J12" s="46">
        <v>24414654</v>
      </c>
      <c r="K12" s="46">
        <v>18939777</v>
      </c>
      <c r="L12" s="46">
        <v>0</v>
      </c>
      <c r="M12" s="46">
        <v>0</v>
      </c>
      <c r="N12" s="46">
        <f t="shared" si="2"/>
        <v>56658743</v>
      </c>
      <c r="O12" s="47">
        <f t="shared" si="1"/>
        <v>370.58986316780914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84587293</v>
      </c>
      <c r="E13" s="31">
        <f t="shared" si="3"/>
        <v>869321</v>
      </c>
      <c r="F13" s="31">
        <f t="shared" si="3"/>
        <v>0</v>
      </c>
      <c r="G13" s="31">
        <f t="shared" si="3"/>
        <v>1514990</v>
      </c>
      <c r="H13" s="31">
        <f t="shared" si="3"/>
        <v>0</v>
      </c>
      <c r="I13" s="31">
        <f t="shared" si="3"/>
        <v>4100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8" si="4">SUM(D13:M13)</f>
        <v>86975704</v>
      </c>
      <c r="O13" s="43">
        <f t="shared" si="1"/>
        <v>568.88509235518814</v>
      </c>
      <c r="P13" s="10"/>
    </row>
    <row r="14" spans="1:133">
      <c r="A14" s="12"/>
      <c r="B14" s="44">
        <v>521</v>
      </c>
      <c r="C14" s="20" t="s">
        <v>27</v>
      </c>
      <c r="D14" s="46">
        <v>40856374</v>
      </c>
      <c r="E14" s="46">
        <v>849712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41706086</v>
      </c>
      <c r="O14" s="47">
        <f t="shared" si="1"/>
        <v>272.78848568887031</v>
      </c>
      <c r="P14" s="9"/>
    </row>
    <row r="15" spans="1:133">
      <c r="A15" s="12"/>
      <c r="B15" s="44">
        <v>524</v>
      </c>
      <c r="C15" s="20" t="s">
        <v>28</v>
      </c>
      <c r="D15" s="46">
        <v>7299482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7299482</v>
      </c>
      <c r="O15" s="47">
        <f t="shared" si="1"/>
        <v>47.743982523154202</v>
      </c>
      <c r="P15" s="9"/>
    </row>
    <row r="16" spans="1:133">
      <c r="A16" s="12"/>
      <c r="B16" s="44">
        <v>525</v>
      </c>
      <c r="C16" s="20" t="s">
        <v>29</v>
      </c>
      <c r="D16" s="46">
        <v>1089712</v>
      </c>
      <c r="E16" s="46">
        <v>19609</v>
      </c>
      <c r="F16" s="46">
        <v>0</v>
      </c>
      <c r="G16" s="46">
        <v>1514990</v>
      </c>
      <c r="H16" s="46">
        <v>0</v>
      </c>
      <c r="I16" s="46">
        <v>4100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2628411</v>
      </c>
      <c r="O16" s="47">
        <f t="shared" si="1"/>
        <v>17.191741667102715</v>
      </c>
      <c r="P16" s="9"/>
    </row>
    <row r="17" spans="1:16">
      <c r="A17" s="12"/>
      <c r="B17" s="44">
        <v>529</v>
      </c>
      <c r="C17" s="20" t="s">
        <v>30</v>
      </c>
      <c r="D17" s="46">
        <v>35341725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35341725</v>
      </c>
      <c r="O17" s="47">
        <f t="shared" si="1"/>
        <v>231.16088247606092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4025954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24246</v>
      </c>
      <c r="I18" s="31">
        <f t="shared" si="5"/>
        <v>43694402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47744602</v>
      </c>
      <c r="O18" s="43">
        <f t="shared" si="1"/>
        <v>312.28482287687717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5318837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5318837</v>
      </c>
      <c r="O19" s="47">
        <f t="shared" si="1"/>
        <v>34.789107058761971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12271389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12271389</v>
      </c>
      <c r="O20" s="47">
        <f t="shared" si="1"/>
        <v>80.263912144838045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26104176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26104176</v>
      </c>
      <c r="O21" s="47">
        <f t="shared" si="1"/>
        <v>170.74051593323216</v>
      </c>
      <c r="P21" s="9"/>
    </row>
    <row r="22" spans="1:16">
      <c r="A22" s="12"/>
      <c r="B22" s="44">
        <v>537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24246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24246</v>
      </c>
      <c r="O22" s="47">
        <f t="shared" si="1"/>
        <v>0.15858667782952227</v>
      </c>
      <c r="P22" s="9"/>
    </row>
    <row r="23" spans="1:16">
      <c r="A23" s="12"/>
      <c r="B23" s="44">
        <v>539</v>
      </c>
      <c r="C23" s="20" t="s">
        <v>36</v>
      </c>
      <c r="D23" s="46">
        <v>4025954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4025954</v>
      </c>
      <c r="O23" s="47">
        <f t="shared" si="1"/>
        <v>26.332701062215477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0</v>
      </c>
      <c r="E24" s="31">
        <f t="shared" si="6"/>
        <v>4018050</v>
      </c>
      <c r="F24" s="31">
        <f t="shared" si="6"/>
        <v>0</v>
      </c>
      <c r="G24" s="31">
        <f t="shared" si="6"/>
        <v>21339107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25357157</v>
      </c>
      <c r="O24" s="43">
        <f t="shared" si="1"/>
        <v>165.85446208989586</v>
      </c>
      <c r="P24" s="10"/>
    </row>
    <row r="25" spans="1:16">
      <c r="A25" s="12"/>
      <c r="B25" s="44">
        <v>541</v>
      </c>
      <c r="C25" s="20" t="s">
        <v>38</v>
      </c>
      <c r="D25" s="46">
        <v>0</v>
      </c>
      <c r="E25" s="46">
        <v>4018050</v>
      </c>
      <c r="F25" s="46">
        <v>0</v>
      </c>
      <c r="G25" s="46">
        <v>21339107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25357157</v>
      </c>
      <c r="O25" s="47">
        <f t="shared" si="1"/>
        <v>165.85446208989586</v>
      </c>
      <c r="P25" s="9"/>
    </row>
    <row r="26" spans="1:16" ht="15.75">
      <c r="A26" s="28" t="s">
        <v>40</v>
      </c>
      <c r="B26" s="29"/>
      <c r="C26" s="30"/>
      <c r="D26" s="31">
        <f t="shared" ref="D26:M26" si="7">SUM(D27:D27)</f>
        <v>4606269</v>
      </c>
      <c r="E26" s="31">
        <f t="shared" si="7"/>
        <v>2300294</v>
      </c>
      <c r="F26" s="31">
        <f t="shared" si="7"/>
        <v>0</v>
      </c>
      <c r="G26" s="31">
        <f t="shared" si="7"/>
        <v>19822003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26728566</v>
      </c>
      <c r="O26" s="43">
        <f t="shared" si="1"/>
        <v>174.82448589817383</v>
      </c>
      <c r="P26" s="10"/>
    </row>
    <row r="27" spans="1:16">
      <c r="A27" s="13"/>
      <c r="B27" s="45">
        <v>554</v>
      </c>
      <c r="C27" s="21" t="s">
        <v>41</v>
      </c>
      <c r="D27" s="46">
        <v>4606269</v>
      </c>
      <c r="E27" s="46">
        <v>2300294</v>
      </c>
      <c r="F27" s="46">
        <v>0</v>
      </c>
      <c r="G27" s="46">
        <v>19822003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26728566</v>
      </c>
      <c r="O27" s="47">
        <f t="shared" si="1"/>
        <v>174.82448589817383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SUM(D29:D29)</f>
        <v>6856316</v>
      </c>
      <c r="E28" s="31">
        <f t="shared" si="8"/>
        <v>43541718</v>
      </c>
      <c r="F28" s="31">
        <f t="shared" si="8"/>
        <v>0</v>
      </c>
      <c r="G28" s="31">
        <f t="shared" si="8"/>
        <v>33963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50431997</v>
      </c>
      <c r="O28" s="43">
        <f t="shared" si="1"/>
        <v>329.86236329862385</v>
      </c>
      <c r="P28" s="10"/>
    </row>
    <row r="29" spans="1:16">
      <c r="A29" s="12"/>
      <c r="B29" s="44">
        <v>569</v>
      </c>
      <c r="C29" s="20" t="s">
        <v>43</v>
      </c>
      <c r="D29" s="46">
        <v>6856316</v>
      </c>
      <c r="E29" s="46">
        <v>43541718</v>
      </c>
      <c r="F29" s="46">
        <v>0</v>
      </c>
      <c r="G29" s="46">
        <v>33963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9">SUM(D29:M29)</f>
        <v>50431997</v>
      </c>
      <c r="O29" s="47">
        <f t="shared" si="1"/>
        <v>329.86236329862385</v>
      </c>
      <c r="P29" s="9"/>
    </row>
    <row r="30" spans="1:16" ht="15.75">
      <c r="A30" s="28" t="s">
        <v>44</v>
      </c>
      <c r="B30" s="29"/>
      <c r="C30" s="30"/>
      <c r="D30" s="31">
        <f t="shared" ref="D30:M30" si="10">SUM(D31:D34)</f>
        <v>17291172</v>
      </c>
      <c r="E30" s="31">
        <f t="shared" si="10"/>
        <v>0</v>
      </c>
      <c r="F30" s="31">
        <f t="shared" si="10"/>
        <v>0</v>
      </c>
      <c r="G30" s="31">
        <f t="shared" si="10"/>
        <v>22945992</v>
      </c>
      <c r="H30" s="31">
        <f t="shared" si="10"/>
        <v>0</v>
      </c>
      <c r="I30" s="31">
        <f t="shared" si="10"/>
        <v>0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>SUM(D30:M30)</f>
        <v>40237164</v>
      </c>
      <c r="O30" s="43">
        <f t="shared" si="1"/>
        <v>263.18065512008792</v>
      </c>
      <c r="P30" s="9"/>
    </row>
    <row r="31" spans="1:16">
      <c r="A31" s="12"/>
      <c r="B31" s="44">
        <v>572</v>
      </c>
      <c r="C31" s="20" t="s">
        <v>45</v>
      </c>
      <c r="D31" s="46">
        <v>15497803</v>
      </c>
      <c r="E31" s="46">
        <v>0</v>
      </c>
      <c r="F31" s="46">
        <v>0</v>
      </c>
      <c r="G31" s="46">
        <v>22945992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38443795</v>
      </c>
      <c r="O31" s="47">
        <f t="shared" si="1"/>
        <v>251.4507024750144</v>
      </c>
      <c r="P31" s="9"/>
    </row>
    <row r="32" spans="1:16">
      <c r="A32" s="12"/>
      <c r="B32" s="44">
        <v>574</v>
      </c>
      <c r="C32" s="20" t="s">
        <v>46</v>
      </c>
      <c r="D32" s="46">
        <v>529033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529033</v>
      </c>
      <c r="O32" s="47">
        <f t="shared" si="1"/>
        <v>3.4602650306106431</v>
      </c>
      <c r="P32" s="9"/>
    </row>
    <row r="33" spans="1:119">
      <c r="A33" s="12"/>
      <c r="B33" s="44">
        <v>575</v>
      </c>
      <c r="C33" s="20" t="s">
        <v>47</v>
      </c>
      <c r="D33" s="46">
        <v>1065760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1065760</v>
      </c>
      <c r="O33" s="47">
        <f t="shared" si="1"/>
        <v>6.9708544817121032</v>
      </c>
      <c r="P33" s="9"/>
    </row>
    <row r="34" spans="1:119">
      <c r="A34" s="12"/>
      <c r="B34" s="44">
        <v>579</v>
      </c>
      <c r="C34" s="20" t="s">
        <v>48</v>
      </c>
      <c r="D34" s="46">
        <v>198576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198576</v>
      </c>
      <c r="O34" s="47">
        <f t="shared" si="1"/>
        <v>1.2988331327507718</v>
      </c>
      <c r="P34" s="9"/>
    </row>
    <row r="35" spans="1:119" ht="15.75">
      <c r="A35" s="28" t="s">
        <v>50</v>
      </c>
      <c r="B35" s="29"/>
      <c r="C35" s="30"/>
      <c r="D35" s="31">
        <f t="shared" ref="D35:M35" si="11">SUM(D36:D36)</f>
        <v>389548</v>
      </c>
      <c r="E35" s="31">
        <f t="shared" si="11"/>
        <v>1285472</v>
      </c>
      <c r="F35" s="31">
        <f t="shared" si="11"/>
        <v>0</v>
      </c>
      <c r="G35" s="31">
        <f t="shared" si="11"/>
        <v>20464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1695484</v>
      </c>
      <c r="O35" s="43">
        <f t="shared" si="1"/>
        <v>11.089712730887971</v>
      </c>
      <c r="P35" s="9"/>
    </row>
    <row r="36" spans="1:119" ht="15.75" thickBot="1">
      <c r="A36" s="12"/>
      <c r="B36" s="44">
        <v>581</v>
      </c>
      <c r="C36" s="20" t="s">
        <v>49</v>
      </c>
      <c r="D36" s="46">
        <v>389548</v>
      </c>
      <c r="E36" s="46">
        <v>1285472</v>
      </c>
      <c r="F36" s="46">
        <v>0</v>
      </c>
      <c r="G36" s="46">
        <v>20464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1695484</v>
      </c>
      <c r="O36" s="47">
        <f t="shared" si="1"/>
        <v>11.089712730887971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2">SUM(D5,D13,D18,D24,D26,D28,D30,D35)</f>
        <v>140074239</v>
      </c>
      <c r="E37" s="15">
        <f t="shared" si="12"/>
        <v>52014855</v>
      </c>
      <c r="F37" s="15">
        <f t="shared" si="12"/>
        <v>82402411</v>
      </c>
      <c r="G37" s="15">
        <f t="shared" si="12"/>
        <v>65850578</v>
      </c>
      <c r="H37" s="15">
        <f t="shared" si="12"/>
        <v>24246</v>
      </c>
      <c r="I37" s="15">
        <f t="shared" si="12"/>
        <v>43698502</v>
      </c>
      <c r="J37" s="15">
        <f t="shared" si="12"/>
        <v>24414654</v>
      </c>
      <c r="K37" s="15">
        <f t="shared" si="12"/>
        <v>18939777</v>
      </c>
      <c r="L37" s="15">
        <f t="shared" si="12"/>
        <v>0</v>
      </c>
      <c r="M37" s="15">
        <f t="shared" si="12"/>
        <v>0</v>
      </c>
      <c r="N37" s="15">
        <f>SUM(D37:M37)</f>
        <v>427419262</v>
      </c>
      <c r="O37" s="37">
        <f t="shared" si="1"/>
        <v>2795.6364266652713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81</v>
      </c>
      <c r="M39" s="163"/>
      <c r="N39" s="163"/>
      <c r="O39" s="41">
        <v>152888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55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94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44863672</v>
      </c>
      <c r="E5" s="26">
        <f t="shared" si="0"/>
        <v>0</v>
      </c>
      <c r="F5" s="26">
        <f t="shared" si="0"/>
        <v>25377008</v>
      </c>
      <c r="G5" s="26">
        <f t="shared" si="0"/>
        <v>1249050</v>
      </c>
      <c r="H5" s="26">
        <f t="shared" si="0"/>
        <v>0</v>
      </c>
      <c r="I5" s="26">
        <f t="shared" si="0"/>
        <v>142944</v>
      </c>
      <c r="J5" s="26">
        <f t="shared" si="0"/>
        <v>25210287</v>
      </c>
      <c r="K5" s="26">
        <f t="shared" si="0"/>
        <v>73950011</v>
      </c>
      <c r="L5" s="26">
        <f t="shared" si="0"/>
        <v>0</v>
      </c>
      <c r="M5" s="26">
        <f t="shared" si="0"/>
        <v>27448396</v>
      </c>
      <c r="N5" s="26">
        <f t="shared" si="0"/>
        <v>0</v>
      </c>
      <c r="O5" s="27">
        <f>SUM(D5:N5)</f>
        <v>198241368</v>
      </c>
      <c r="P5" s="32">
        <f t="shared" ref="P5:P40" si="1">(O5/P$42)</f>
        <v>1157.2151375584469</v>
      </c>
      <c r="Q5" s="6"/>
    </row>
    <row r="6" spans="1:134">
      <c r="A6" s="12"/>
      <c r="B6" s="44">
        <v>511</v>
      </c>
      <c r="C6" s="20" t="s">
        <v>19</v>
      </c>
      <c r="D6" s="46">
        <v>888667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888667</v>
      </c>
      <c r="P6" s="47">
        <f t="shared" si="1"/>
        <v>5.1875091209451929</v>
      </c>
      <c r="Q6" s="9"/>
    </row>
    <row r="7" spans="1:134">
      <c r="A7" s="12"/>
      <c r="B7" s="44">
        <v>512</v>
      </c>
      <c r="C7" s="20" t="s">
        <v>20</v>
      </c>
      <c r="D7" s="46">
        <v>1191409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1191409</v>
      </c>
      <c r="P7" s="47">
        <f t="shared" si="1"/>
        <v>6.9547367622249849</v>
      </c>
      <c r="Q7" s="9"/>
    </row>
    <row r="8" spans="1:134">
      <c r="A8" s="12"/>
      <c r="B8" s="44">
        <v>513</v>
      </c>
      <c r="C8" s="20" t="s">
        <v>21</v>
      </c>
      <c r="D8" s="46">
        <v>13181094</v>
      </c>
      <c r="E8" s="46">
        <v>0</v>
      </c>
      <c r="F8" s="46">
        <v>0</v>
      </c>
      <c r="G8" s="46">
        <v>1249050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14430144</v>
      </c>
      <c r="P8" s="47">
        <f t="shared" si="1"/>
        <v>84.234593629056263</v>
      </c>
      <c r="Q8" s="9"/>
    </row>
    <row r="9" spans="1:134">
      <c r="A9" s="12"/>
      <c r="B9" s="44">
        <v>514</v>
      </c>
      <c r="C9" s="20" t="s">
        <v>22</v>
      </c>
      <c r="D9" s="46">
        <v>1140715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1140715</v>
      </c>
      <c r="P9" s="47">
        <f t="shared" si="1"/>
        <v>6.6588153570448725</v>
      </c>
      <c r="Q9" s="9"/>
    </row>
    <row r="10" spans="1:134">
      <c r="A10" s="12"/>
      <c r="B10" s="44">
        <v>515</v>
      </c>
      <c r="C10" s="20" t="s">
        <v>23</v>
      </c>
      <c r="D10" s="46">
        <v>1170862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1170862</v>
      </c>
      <c r="P10" s="47">
        <f t="shared" si="1"/>
        <v>6.8347956032666115</v>
      </c>
      <c r="Q10" s="9"/>
    </row>
    <row r="11" spans="1:134">
      <c r="A11" s="12"/>
      <c r="B11" s="44">
        <v>517</v>
      </c>
      <c r="C11" s="20" t="s">
        <v>24</v>
      </c>
      <c r="D11" s="46">
        <v>255841</v>
      </c>
      <c r="E11" s="46">
        <v>0</v>
      </c>
      <c r="F11" s="46">
        <v>25377008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25632849</v>
      </c>
      <c r="P11" s="47">
        <f t="shared" si="1"/>
        <v>149.6293189499676</v>
      </c>
      <c r="Q11" s="9"/>
    </row>
    <row r="12" spans="1:134">
      <c r="A12" s="12"/>
      <c r="B12" s="44">
        <v>518</v>
      </c>
      <c r="C12" s="20" t="s">
        <v>61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73944839</v>
      </c>
      <c r="L12" s="46">
        <v>0</v>
      </c>
      <c r="M12" s="46">
        <v>0</v>
      </c>
      <c r="N12" s="46">
        <v>0</v>
      </c>
      <c r="O12" s="46">
        <f t="shared" si="2"/>
        <v>73944839</v>
      </c>
      <c r="P12" s="47">
        <f t="shared" si="1"/>
        <v>431.64596722880879</v>
      </c>
      <c r="Q12" s="9"/>
    </row>
    <row r="13" spans="1:134">
      <c r="A13" s="12"/>
      <c r="B13" s="44">
        <v>519</v>
      </c>
      <c r="C13" s="20" t="s">
        <v>25</v>
      </c>
      <c r="D13" s="46">
        <v>27035084</v>
      </c>
      <c r="E13" s="46">
        <v>0</v>
      </c>
      <c r="F13" s="46">
        <v>0</v>
      </c>
      <c r="G13" s="46">
        <v>0</v>
      </c>
      <c r="H13" s="46">
        <v>0</v>
      </c>
      <c r="I13" s="46">
        <v>142944</v>
      </c>
      <c r="J13" s="46">
        <v>25210287</v>
      </c>
      <c r="K13" s="46">
        <v>5172</v>
      </c>
      <c r="L13" s="46">
        <v>0</v>
      </c>
      <c r="M13" s="46">
        <v>27448396</v>
      </c>
      <c r="N13" s="46">
        <v>0</v>
      </c>
      <c r="O13" s="46">
        <f t="shared" si="2"/>
        <v>79841883</v>
      </c>
      <c r="P13" s="47">
        <f t="shared" si="1"/>
        <v>466.06940090713272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SUM(D15:D18)</f>
        <v>131627100</v>
      </c>
      <c r="E14" s="31">
        <f t="shared" si="3"/>
        <v>4294255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115311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136036666</v>
      </c>
      <c r="P14" s="43">
        <f t="shared" si="1"/>
        <v>794.10110385327096</v>
      </c>
      <c r="Q14" s="10"/>
    </row>
    <row r="15" spans="1:134">
      <c r="A15" s="12"/>
      <c r="B15" s="44">
        <v>521</v>
      </c>
      <c r="C15" s="20" t="s">
        <v>27</v>
      </c>
      <c r="D15" s="46">
        <v>76355526</v>
      </c>
      <c r="E15" s="46">
        <v>422069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76777595</v>
      </c>
      <c r="P15" s="47">
        <f t="shared" si="1"/>
        <v>448.18191104962381</v>
      </c>
      <c r="Q15" s="9"/>
    </row>
    <row r="16" spans="1:134">
      <c r="A16" s="12"/>
      <c r="B16" s="44">
        <v>524</v>
      </c>
      <c r="C16" s="20" t="s">
        <v>28</v>
      </c>
      <c r="D16" s="46">
        <v>0</v>
      </c>
      <c r="E16" s="46">
        <v>3872186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8" si="4">SUM(D16:N16)</f>
        <v>3872186</v>
      </c>
      <c r="P16" s="47">
        <f t="shared" si="1"/>
        <v>22.603517620206762</v>
      </c>
      <c r="Q16" s="9"/>
    </row>
    <row r="17" spans="1:17">
      <c r="A17" s="12"/>
      <c r="B17" s="44">
        <v>525</v>
      </c>
      <c r="C17" s="20" t="s">
        <v>29</v>
      </c>
      <c r="D17" s="46">
        <v>429318</v>
      </c>
      <c r="E17" s="46">
        <v>0</v>
      </c>
      <c r="F17" s="46">
        <v>0</v>
      </c>
      <c r="G17" s="46">
        <v>0</v>
      </c>
      <c r="H17" s="46">
        <v>0</v>
      </c>
      <c r="I17" s="46">
        <v>115311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544629</v>
      </c>
      <c r="P17" s="47">
        <f t="shared" si="1"/>
        <v>3.1792200059541531</v>
      </c>
      <c r="Q17" s="9"/>
    </row>
    <row r="18" spans="1:17">
      <c r="A18" s="12"/>
      <c r="B18" s="44">
        <v>529</v>
      </c>
      <c r="C18" s="20" t="s">
        <v>30</v>
      </c>
      <c r="D18" s="46">
        <v>54842256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54842256</v>
      </c>
      <c r="P18" s="47">
        <f t="shared" si="1"/>
        <v>320.13645517748631</v>
      </c>
      <c r="Q18" s="9"/>
    </row>
    <row r="19" spans="1:17" ht="15.75">
      <c r="A19" s="28" t="s">
        <v>31</v>
      </c>
      <c r="B19" s="29"/>
      <c r="C19" s="30"/>
      <c r="D19" s="31">
        <f t="shared" ref="D19:N19" si="5">SUM(D20:D25)</f>
        <v>2680204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16460</v>
      </c>
      <c r="I19" s="31">
        <f t="shared" si="5"/>
        <v>63579149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66275813</v>
      </c>
      <c r="P19" s="43">
        <f t="shared" si="1"/>
        <v>386.87875709974372</v>
      </c>
      <c r="Q19" s="10"/>
    </row>
    <row r="20" spans="1:17">
      <c r="A20" s="12"/>
      <c r="B20" s="44">
        <v>533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8666300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37" si="6">SUM(D20:N20)</f>
        <v>8666300</v>
      </c>
      <c r="P20" s="47">
        <f t="shared" si="1"/>
        <v>50.588702286511506</v>
      </c>
      <c r="Q20" s="9"/>
    </row>
    <row r="21" spans="1:17">
      <c r="A21" s="12"/>
      <c r="B21" s="44">
        <v>534</v>
      </c>
      <c r="C21" s="20" t="s">
        <v>100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4482554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4482554</v>
      </c>
      <c r="P21" s="47">
        <f t="shared" si="1"/>
        <v>26.166482788411585</v>
      </c>
      <c r="Q21" s="9"/>
    </row>
    <row r="22" spans="1:17">
      <c r="A22" s="12"/>
      <c r="B22" s="44">
        <v>535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17315410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17315410</v>
      </c>
      <c r="P22" s="47">
        <f t="shared" si="1"/>
        <v>101.07705958239205</v>
      </c>
      <c r="Q22" s="9"/>
    </row>
    <row r="23" spans="1:17">
      <c r="A23" s="12"/>
      <c r="B23" s="44">
        <v>536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33114885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33114885</v>
      </c>
      <c r="P23" s="47">
        <f t="shared" si="1"/>
        <v>193.30499273243086</v>
      </c>
      <c r="Q23" s="9"/>
    </row>
    <row r="24" spans="1:17">
      <c r="A24" s="12"/>
      <c r="B24" s="44">
        <v>537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16460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16460</v>
      </c>
      <c r="P24" s="47">
        <f t="shared" si="1"/>
        <v>9.6083685036979963E-2</v>
      </c>
      <c r="Q24" s="9"/>
    </row>
    <row r="25" spans="1:17">
      <c r="A25" s="12"/>
      <c r="B25" s="44">
        <v>539</v>
      </c>
      <c r="C25" s="20" t="s">
        <v>36</v>
      </c>
      <c r="D25" s="46">
        <v>2680204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2680204</v>
      </c>
      <c r="P25" s="47">
        <f t="shared" si="1"/>
        <v>15.645436024960743</v>
      </c>
      <c r="Q25" s="9"/>
    </row>
    <row r="26" spans="1:17" ht="15.75">
      <c r="A26" s="28" t="s">
        <v>37</v>
      </c>
      <c r="B26" s="29"/>
      <c r="C26" s="30"/>
      <c r="D26" s="31">
        <f t="shared" ref="D26:N26" si="7">SUM(D27:D28)</f>
        <v>0</v>
      </c>
      <c r="E26" s="31">
        <f t="shared" si="7"/>
        <v>8150754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8150754</v>
      </c>
      <c r="P26" s="43">
        <f t="shared" si="1"/>
        <v>47.579251527940741</v>
      </c>
      <c r="Q26" s="10"/>
    </row>
    <row r="27" spans="1:17">
      <c r="A27" s="12"/>
      <c r="B27" s="44">
        <v>541</v>
      </c>
      <c r="C27" s="20" t="s">
        <v>38</v>
      </c>
      <c r="D27" s="46">
        <v>0</v>
      </c>
      <c r="E27" s="46">
        <v>7065245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7065245</v>
      </c>
      <c r="P27" s="47">
        <f t="shared" si="1"/>
        <v>41.242695947089764</v>
      </c>
      <c r="Q27" s="9"/>
    </row>
    <row r="28" spans="1:17">
      <c r="A28" s="12"/>
      <c r="B28" s="44">
        <v>544</v>
      </c>
      <c r="C28" s="20" t="s">
        <v>39</v>
      </c>
      <c r="D28" s="46">
        <v>0</v>
      </c>
      <c r="E28" s="46">
        <v>1085509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1085509</v>
      </c>
      <c r="P28" s="47">
        <f t="shared" si="1"/>
        <v>6.3365555808509768</v>
      </c>
      <c r="Q28" s="9"/>
    </row>
    <row r="29" spans="1:17" ht="15.75">
      <c r="A29" s="28" t="s">
        <v>40</v>
      </c>
      <c r="B29" s="29"/>
      <c r="C29" s="30"/>
      <c r="D29" s="31">
        <f t="shared" ref="D29:N29" si="8">SUM(D30:D30)</f>
        <v>8444113</v>
      </c>
      <c r="E29" s="31">
        <f t="shared" si="8"/>
        <v>2072547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6"/>
        <v>10516660</v>
      </c>
      <c r="P29" s="43">
        <f t="shared" si="1"/>
        <v>61.390002860328416</v>
      </c>
      <c r="Q29" s="10"/>
    </row>
    <row r="30" spans="1:17">
      <c r="A30" s="13"/>
      <c r="B30" s="45">
        <v>554</v>
      </c>
      <c r="C30" s="21" t="s">
        <v>41</v>
      </c>
      <c r="D30" s="46">
        <v>8444113</v>
      </c>
      <c r="E30" s="46">
        <v>2072547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10516660</v>
      </c>
      <c r="P30" s="47">
        <f t="shared" si="1"/>
        <v>61.390002860328416</v>
      </c>
      <c r="Q30" s="9"/>
    </row>
    <row r="31" spans="1:17" ht="15.75">
      <c r="A31" s="28" t="s">
        <v>42</v>
      </c>
      <c r="B31" s="29"/>
      <c r="C31" s="30"/>
      <c r="D31" s="31">
        <f t="shared" ref="D31:N31" si="9">SUM(D32:D32)</f>
        <v>3849242</v>
      </c>
      <c r="E31" s="31">
        <f t="shared" si="9"/>
        <v>63762165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6"/>
        <v>67611407</v>
      </c>
      <c r="P31" s="43">
        <f t="shared" si="1"/>
        <v>394.67516009083005</v>
      </c>
      <c r="Q31" s="10"/>
    </row>
    <row r="32" spans="1:17">
      <c r="A32" s="12"/>
      <c r="B32" s="44">
        <v>569</v>
      </c>
      <c r="C32" s="20" t="s">
        <v>43</v>
      </c>
      <c r="D32" s="46">
        <v>3849242</v>
      </c>
      <c r="E32" s="46">
        <v>63762165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67611407</v>
      </c>
      <c r="P32" s="47">
        <f t="shared" si="1"/>
        <v>394.67516009083005</v>
      </c>
      <c r="Q32" s="9"/>
    </row>
    <row r="33" spans="1:120" ht="15.75">
      <c r="A33" s="28" t="s">
        <v>44</v>
      </c>
      <c r="B33" s="29"/>
      <c r="C33" s="30"/>
      <c r="D33" s="31">
        <f t="shared" ref="D33:N33" si="10">SUM(D34:D37)</f>
        <v>19452961</v>
      </c>
      <c r="E33" s="31">
        <f t="shared" si="10"/>
        <v>0</v>
      </c>
      <c r="F33" s="31">
        <f t="shared" si="10"/>
        <v>0</v>
      </c>
      <c r="G33" s="31">
        <f t="shared" si="10"/>
        <v>602003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>SUM(D33:N33)</f>
        <v>20054964</v>
      </c>
      <c r="P33" s="43">
        <f t="shared" si="1"/>
        <v>117.0689455895487</v>
      </c>
      <c r="Q33" s="9"/>
    </row>
    <row r="34" spans="1:120">
      <c r="A34" s="12"/>
      <c r="B34" s="44">
        <v>572</v>
      </c>
      <c r="C34" s="20" t="s">
        <v>45</v>
      </c>
      <c r="D34" s="46">
        <v>15160102</v>
      </c>
      <c r="E34" s="46">
        <v>0</v>
      </c>
      <c r="F34" s="46">
        <v>0</v>
      </c>
      <c r="G34" s="46">
        <v>602003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15762105</v>
      </c>
      <c r="P34" s="47">
        <f t="shared" si="1"/>
        <v>92.009789328056314</v>
      </c>
      <c r="Q34" s="9"/>
    </row>
    <row r="35" spans="1:120">
      <c r="A35" s="12"/>
      <c r="B35" s="44">
        <v>573</v>
      </c>
      <c r="C35" s="20" t="s">
        <v>83</v>
      </c>
      <c r="D35" s="46">
        <v>1778523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1778523</v>
      </c>
      <c r="P35" s="47">
        <f t="shared" si="1"/>
        <v>10.38195891634415</v>
      </c>
      <c r="Q35" s="9"/>
    </row>
    <row r="36" spans="1:120">
      <c r="A36" s="12"/>
      <c r="B36" s="44">
        <v>574</v>
      </c>
      <c r="C36" s="20" t="s">
        <v>46</v>
      </c>
      <c r="D36" s="46">
        <v>258004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258004</v>
      </c>
      <c r="P36" s="47">
        <f t="shared" si="1"/>
        <v>1.5060738198226595</v>
      </c>
      <c r="Q36" s="9"/>
    </row>
    <row r="37" spans="1:120">
      <c r="A37" s="12"/>
      <c r="B37" s="44">
        <v>575</v>
      </c>
      <c r="C37" s="20" t="s">
        <v>47</v>
      </c>
      <c r="D37" s="46">
        <v>2256332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2256332</v>
      </c>
      <c r="P37" s="47">
        <f t="shared" si="1"/>
        <v>13.171123525325582</v>
      </c>
      <c r="Q37" s="9"/>
    </row>
    <row r="38" spans="1:120" ht="15.75">
      <c r="A38" s="28" t="s">
        <v>50</v>
      </c>
      <c r="B38" s="29"/>
      <c r="C38" s="30"/>
      <c r="D38" s="31">
        <f t="shared" ref="D38:N38" si="11">SUM(D39:D39)</f>
        <v>1035697</v>
      </c>
      <c r="E38" s="31">
        <f t="shared" si="11"/>
        <v>1343970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>SUM(D38:N38)</f>
        <v>2379667</v>
      </c>
      <c r="P38" s="43">
        <f t="shared" si="1"/>
        <v>13.891079861536754</v>
      </c>
      <c r="Q38" s="9"/>
    </row>
    <row r="39" spans="1:120" ht="15.75" thickBot="1">
      <c r="A39" s="12"/>
      <c r="B39" s="44">
        <v>581</v>
      </c>
      <c r="C39" s="20" t="s">
        <v>97</v>
      </c>
      <c r="D39" s="46">
        <v>1035697</v>
      </c>
      <c r="E39" s="46">
        <v>1343970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2379667</v>
      </c>
      <c r="P39" s="47">
        <f t="shared" si="1"/>
        <v>13.891079861536754</v>
      </c>
      <c r="Q39" s="9"/>
    </row>
    <row r="40" spans="1:120" ht="16.5" thickBot="1">
      <c r="A40" s="14" t="s">
        <v>10</v>
      </c>
      <c r="B40" s="23"/>
      <c r="C40" s="22"/>
      <c r="D40" s="15">
        <f>SUM(D5,D14,D19,D26,D29,D31,D33,D38)</f>
        <v>211952989</v>
      </c>
      <c r="E40" s="15">
        <f t="shared" ref="E40:N40" si="12">SUM(E5,E14,E19,E26,E29,E31,E33,E38)</f>
        <v>79623691</v>
      </c>
      <c r="F40" s="15">
        <f t="shared" si="12"/>
        <v>25377008</v>
      </c>
      <c r="G40" s="15">
        <f t="shared" si="12"/>
        <v>1851053</v>
      </c>
      <c r="H40" s="15">
        <f t="shared" si="12"/>
        <v>16460</v>
      </c>
      <c r="I40" s="15">
        <f t="shared" si="12"/>
        <v>63837404</v>
      </c>
      <c r="J40" s="15">
        <f t="shared" si="12"/>
        <v>25210287</v>
      </c>
      <c r="K40" s="15">
        <f t="shared" si="12"/>
        <v>73950011</v>
      </c>
      <c r="L40" s="15">
        <f t="shared" si="12"/>
        <v>0</v>
      </c>
      <c r="M40" s="15">
        <f t="shared" si="12"/>
        <v>27448396</v>
      </c>
      <c r="N40" s="15">
        <f t="shared" si="12"/>
        <v>0</v>
      </c>
      <c r="O40" s="15">
        <f>SUM(D40:N40)</f>
        <v>509267299</v>
      </c>
      <c r="P40" s="37">
        <f t="shared" si="1"/>
        <v>2972.7994384416465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163" t="s">
        <v>101</v>
      </c>
      <c r="N42" s="163"/>
      <c r="O42" s="163"/>
      <c r="P42" s="41">
        <v>171309</v>
      </c>
    </row>
    <row r="43" spans="1:120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1:120" ht="15.75" customHeight="1" thickBot="1">
      <c r="A44" s="165" t="s">
        <v>55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94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38902917</v>
      </c>
      <c r="E5" s="26">
        <f t="shared" si="0"/>
        <v>0</v>
      </c>
      <c r="F5" s="26">
        <f t="shared" si="0"/>
        <v>25409461</v>
      </c>
      <c r="G5" s="26">
        <f t="shared" si="0"/>
        <v>3169340</v>
      </c>
      <c r="H5" s="26">
        <f t="shared" si="0"/>
        <v>0</v>
      </c>
      <c r="I5" s="26">
        <f t="shared" si="0"/>
        <v>174318</v>
      </c>
      <c r="J5" s="26">
        <f t="shared" si="0"/>
        <v>24043234</v>
      </c>
      <c r="K5" s="26">
        <f t="shared" si="0"/>
        <v>67828672</v>
      </c>
      <c r="L5" s="26">
        <f t="shared" si="0"/>
        <v>0</v>
      </c>
      <c r="M5" s="26">
        <f t="shared" si="0"/>
        <v>17034452</v>
      </c>
      <c r="N5" s="26">
        <f t="shared" si="0"/>
        <v>0</v>
      </c>
      <c r="O5" s="27">
        <f>SUM(D5:N5)</f>
        <v>176562394</v>
      </c>
      <c r="P5" s="32">
        <f t="shared" ref="P5:P38" si="1">(O5/P$40)</f>
        <v>1033.3928021678948</v>
      </c>
      <c r="Q5" s="6"/>
    </row>
    <row r="6" spans="1:134">
      <c r="A6" s="12"/>
      <c r="B6" s="44">
        <v>511</v>
      </c>
      <c r="C6" s="20" t="s">
        <v>19</v>
      </c>
      <c r="D6" s="46">
        <v>841210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841210</v>
      </c>
      <c r="P6" s="47">
        <f t="shared" si="1"/>
        <v>4.923474016282622</v>
      </c>
      <c r="Q6" s="9"/>
    </row>
    <row r="7" spans="1:134">
      <c r="A7" s="12"/>
      <c r="B7" s="44">
        <v>512</v>
      </c>
      <c r="C7" s="20" t="s">
        <v>20</v>
      </c>
      <c r="D7" s="46">
        <v>1062778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1062778</v>
      </c>
      <c r="P7" s="47">
        <f t="shared" si="1"/>
        <v>6.2202777761519865</v>
      </c>
      <c r="Q7" s="9"/>
    </row>
    <row r="8" spans="1:134">
      <c r="A8" s="12"/>
      <c r="B8" s="44">
        <v>513</v>
      </c>
      <c r="C8" s="20" t="s">
        <v>21</v>
      </c>
      <c r="D8" s="46">
        <v>10814542</v>
      </c>
      <c r="E8" s="46">
        <v>0</v>
      </c>
      <c r="F8" s="46">
        <v>0</v>
      </c>
      <c r="G8" s="46">
        <v>3169340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13983882</v>
      </c>
      <c r="P8" s="47">
        <f t="shared" si="1"/>
        <v>81.845531643421111</v>
      </c>
      <c r="Q8" s="9"/>
    </row>
    <row r="9" spans="1:134">
      <c r="A9" s="12"/>
      <c r="B9" s="44">
        <v>514</v>
      </c>
      <c r="C9" s="20" t="s">
        <v>22</v>
      </c>
      <c r="D9" s="46">
        <v>1099226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1099226</v>
      </c>
      <c r="P9" s="47">
        <f t="shared" si="1"/>
        <v>6.4336023692327498</v>
      </c>
      <c r="Q9" s="9"/>
    </row>
    <row r="10" spans="1:134">
      <c r="A10" s="12"/>
      <c r="B10" s="44">
        <v>515</v>
      </c>
      <c r="C10" s="20" t="s">
        <v>23</v>
      </c>
      <c r="D10" s="46">
        <v>1100128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1100128</v>
      </c>
      <c r="P10" s="47">
        <f t="shared" si="1"/>
        <v>6.4388816378609013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25409461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25409461</v>
      </c>
      <c r="P11" s="47">
        <f t="shared" si="1"/>
        <v>148.7177054495865</v>
      </c>
      <c r="Q11" s="9"/>
    </row>
    <row r="12" spans="1:134">
      <c r="A12" s="12"/>
      <c r="B12" s="44">
        <v>518</v>
      </c>
      <c r="C12" s="20" t="s">
        <v>61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67824011</v>
      </c>
      <c r="L12" s="46">
        <v>0</v>
      </c>
      <c r="M12" s="46">
        <v>0</v>
      </c>
      <c r="N12" s="46">
        <v>0</v>
      </c>
      <c r="O12" s="46">
        <f t="shared" si="2"/>
        <v>67824011</v>
      </c>
      <c r="P12" s="47">
        <f t="shared" si="1"/>
        <v>396.96360699298242</v>
      </c>
      <c r="Q12" s="9"/>
    </row>
    <row r="13" spans="1:134">
      <c r="A13" s="12"/>
      <c r="B13" s="44">
        <v>519</v>
      </c>
      <c r="C13" s="20" t="s">
        <v>25</v>
      </c>
      <c r="D13" s="46">
        <v>23985033</v>
      </c>
      <c r="E13" s="46">
        <v>0</v>
      </c>
      <c r="F13" s="46">
        <v>0</v>
      </c>
      <c r="G13" s="46">
        <v>0</v>
      </c>
      <c r="H13" s="46">
        <v>0</v>
      </c>
      <c r="I13" s="46">
        <v>174318</v>
      </c>
      <c r="J13" s="46">
        <v>24043234</v>
      </c>
      <c r="K13" s="46">
        <v>4661</v>
      </c>
      <c r="L13" s="46">
        <v>0</v>
      </c>
      <c r="M13" s="46">
        <v>17034452</v>
      </c>
      <c r="N13" s="46">
        <v>0</v>
      </c>
      <c r="O13" s="46">
        <f t="shared" si="2"/>
        <v>65241698</v>
      </c>
      <c r="P13" s="47">
        <f t="shared" si="1"/>
        <v>381.84972228237649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SUM(D15:D17)</f>
        <v>128098682</v>
      </c>
      <c r="E14" s="31">
        <f t="shared" si="3"/>
        <v>794358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-11421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3" si="4">SUM(D14:N14)</f>
        <v>128881619</v>
      </c>
      <c r="P14" s="43">
        <f t="shared" si="1"/>
        <v>754.32448772950477</v>
      </c>
      <c r="Q14" s="10"/>
    </row>
    <row r="15" spans="1:134">
      <c r="A15" s="12"/>
      <c r="B15" s="44">
        <v>521</v>
      </c>
      <c r="C15" s="20" t="s">
        <v>27</v>
      </c>
      <c r="D15" s="46">
        <v>69756057</v>
      </c>
      <c r="E15" s="46">
        <v>794358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70550415</v>
      </c>
      <c r="P15" s="47">
        <f t="shared" si="1"/>
        <v>412.92083438196858</v>
      </c>
      <c r="Q15" s="9"/>
    </row>
    <row r="16" spans="1:134">
      <c r="A16" s="12"/>
      <c r="B16" s="44">
        <v>525</v>
      </c>
      <c r="C16" s="20" t="s">
        <v>29</v>
      </c>
      <c r="D16" s="46">
        <v>2349653</v>
      </c>
      <c r="E16" s="46">
        <v>0</v>
      </c>
      <c r="F16" s="46">
        <v>0</v>
      </c>
      <c r="G16" s="46">
        <v>0</v>
      </c>
      <c r="H16" s="46">
        <v>0</v>
      </c>
      <c r="I16" s="46">
        <v>-11421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2338232</v>
      </c>
      <c r="P16" s="47">
        <f t="shared" si="1"/>
        <v>13.685315790397818</v>
      </c>
      <c r="Q16" s="9"/>
    </row>
    <row r="17" spans="1:17">
      <c r="A17" s="12"/>
      <c r="B17" s="44">
        <v>529</v>
      </c>
      <c r="C17" s="20" t="s">
        <v>30</v>
      </c>
      <c r="D17" s="46">
        <v>55992972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55992972</v>
      </c>
      <c r="P17" s="47">
        <f t="shared" si="1"/>
        <v>327.7183375571384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SUM(D19:D23)</f>
        <v>2670542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16459</v>
      </c>
      <c r="I18" s="31">
        <f t="shared" si="5"/>
        <v>56991921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59678922</v>
      </c>
      <c r="P18" s="43">
        <f t="shared" si="1"/>
        <v>349.29164154819529</v>
      </c>
      <c r="Q18" s="10"/>
    </row>
    <row r="19" spans="1:17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8170832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8170832</v>
      </c>
      <c r="P19" s="47">
        <f t="shared" si="1"/>
        <v>47.822635303206773</v>
      </c>
      <c r="Q19" s="9"/>
    </row>
    <row r="20" spans="1:17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17615267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17615267</v>
      </c>
      <c r="P20" s="47">
        <f t="shared" si="1"/>
        <v>103.09947499956104</v>
      </c>
      <c r="Q20" s="9"/>
    </row>
    <row r="21" spans="1:17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31205822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31205822</v>
      </c>
      <c r="P21" s="47">
        <f t="shared" si="1"/>
        <v>182.64292361448463</v>
      </c>
      <c r="Q21" s="9"/>
    </row>
    <row r="22" spans="1:17">
      <c r="A22" s="12"/>
      <c r="B22" s="44">
        <v>537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16459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16459</v>
      </c>
      <c r="P22" s="47">
        <f t="shared" si="1"/>
        <v>9.6332020344498615E-2</v>
      </c>
      <c r="Q22" s="9"/>
    </row>
    <row r="23" spans="1:17">
      <c r="A23" s="12"/>
      <c r="B23" s="44">
        <v>539</v>
      </c>
      <c r="C23" s="20" t="s">
        <v>36</v>
      </c>
      <c r="D23" s="46">
        <v>2670542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2670542</v>
      </c>
      <c r="P23" s="47">
        <f t="shared" si="1"/>
        <v>15.630275610598337</v>
      </c>
      <c r="Q23" s="9"/>
    </row>
    <row r="24" spans="1:17" ht="15.75">
      <c r="A24" s="28" t="s">
        <v>37</v>
      </c>
      <c r="B24" s="29"/>
      <c r="C24" s="30"/>
      <c r="D24" s="31">
        <f t="shared" ref="D24:N24" si="6">SUM(D25:D26)</f>
        <v>0</v>
      </c>
      <c r="E24" s="31">
        <f t="shared" si="6"/>
        <v>6931013</v>
      </c>
      <c r="F24" s="31">
        <f t="shared" si="6"/>
        <v>0</v>
      </c>
      <c r="G24" s="31">
        <f t="shared" si="6"/>
        <v>496959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ref="O24:O29" si="7">SUM(D24:N24)</f>
        <v>7427972</v>
      </c>
      <c r="P24" s="43">
        <f t="shared" si="1"/>
        <v>43.474788858519112</v>
      </c>
      <c r="Q24" s="10"/>
    </row>
    <row r="25" spans="1:17">
      <c r="A25" s="12"/>
      <c r="B25" s="44">
        <v>541</v>
      </c>
      <c r="C25" s="20" t="s">
        <v>38</v>
      </c>
      <c r="D25" s="46">
        <v>0</v>
      </c>
      <c r="E25" s="46">
        <v>5910326</v>
      </c>
      <c r="F25" s="46">
        <v>0</v>
      </c>
      <c r="G25" s="46">
        <v>496959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6407285</v>
      </c>
      <c r="P25" s="47">
        <f t="shared" si="1"/>
        <v>37.500863295036197</v>
      </c>
      <c r="Q25" s="9"/>
    </row>
    <row r="26" spans="1:17">
      <c r="A26" s="12"/>
      <c r="B26" s="44">
        <v>544</v>
      </c>
      <c r="C26" s="20" t="s">
        <v>39</v>
      </c>
      <c r="D26" s="46">
        <v>0</v>
      </c>
      <c r="E26" s="46">
        <v>1020687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1020687</v>
      </c>
      <c r="P26" s="47">
        <f t="shared" si="1"/>
        <v>5.9739255634829123</v>
      </c>
      <c r="Q26" s="9"/>
    </row>
    <row r="27" spans="1:17" ht="15.75">
      <c r="A27" s="28" t="s">
        <v>40</v>
      </c>
      <c r="B27" s="29"/>
      <c r="C27" s="30"/>
      <c r="D27" s="31">
        <f t="shared" ref="D27:N27" si="8">SUM(D28:D28)</f>
        <v>8100540</v>
      </c>
      <c r="E27" s="31">
        <f t="shared" si="8"/>
        <v>1565214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7"/>
        <v>9665754</v>
      </c>
      <c r="P27" s="43">
        <f t="shared" si="1"/>
        <v>56.572186097145568</v>
      </c>
      <c r="Q27" s="10"/>
    </row>
    <row r="28" spans="1:17">
      <c r="A28" s="13"/>
      <c r="B28" s="45">
        <v>554</v>
      </c>
      <c r="C28" s="21" t="s">
        <v>41</v>
      </c>
      <c r="D28" s="46">
        <v>8100540</v>
      </c>
      <c r="E28" s="46">
        <v>1565214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9665754</v>
      </c>
      <c r="P28" s="47">
        <f t="shared" si="1"/>
        <v>56.572186097145568</v>
      </c>
      <c r="Q28" s="9"/>
    </row>
    <row r="29" spans="1:17" ht="15.75">
      <c r="A29" s="28" t="s">
        <v>42</v>
      </c>
      <c r="B29" s="29"/>
      <c r="C29" s="30"/>
      <c r="D29" s="31">
        <f t="shared" ref="D29:N29" si="9">SUM(D30:D30)</f>
        <v>2915105</v>
      </c>
      <c r="E29" s="31">
        <f t="shared" si="9"/>
        <v>56299291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 t="shared" si="7"/>
        <v>59214396</v>
      </c>
      <c r="P29" s="43">
        <f t="shared" si="1"/>
        <v>346.57284161608828</v>
      </c>
      <c r="Q29" s="10"/>
    </row>
    <row r="30" spans="1:17">
      <c r="A30" s="12"/>
      <c r="B30" s="44">
        <v>569</v>
      </c>
      <c r="C30" s="20" t="s">
        <v>43</v>
      </c>
      <c r="D30" s="46">
        <v>2915105</v>
      </c>
      <c r="E30" s="46">
        <v>56299291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5" si="10">SUM(D30:N30)</f>
        <v>59214396</v>
      </c>
      <c r="P30" s="47">
        <f t="shared" si="1"/>
        <v>346.57284161608828</v>
      </c>
      <c r="Q30" s="9"/>
    </row>
    <row r="31" spans="1:17" ht="15.75">
      <c r="A31" s="28" t="s">
        <v>44</v>
      </c>
      <c r="B31" s="29"/>
      <c r="C31" s="30"/>
      <c r="D31" s="31">
        <f t="shared" ref="D31:N31" si="11">SUM(D32:D35)</f>
        <v>16168556</v>
      </c>
      <c r="E31" s="31">
        <f t="shared" si="11"/>
        <v>0</v>
      </c>
      <c r="F31" s="31">
        <f t="shared" si="11"/>
        <v>0</v>
      </c>
      <c r="G31" s="31">
        <f t="shared" si="11"/>
        <v>286016</v>
      </c>
      <c r="H31" s="31">
        <f t="shared" si="11"/>
        <v>0</v>
      </c>
      <c r="I31" s="31">
        <f t="shared" si="11"/>
        <v>0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1"/>
        <v>0</v>
      </c>
      <c r="O31" s="31">
        <f>SUM(D31:N31)</f>
        <v>16454572</v>
      </c>
      <c r="P31" s="43">
        <f t="shared" si="1"/>
        <v>96.306103934869512</v>
      </c>
      <c r="Q31" s="9"/>
    </row>
    <row r="32" spans="1:17">
      <c r="A32" s="12"/>
      <c r="B32" s="44">
        <v>572</v>
      </c>
      <c r="C32" s="20" t="s">
        <v>45</v>
      </c>
      <c r="D32" s="46">
        <v>12889999</v>
      </c>
      <c r="E32" s="46">
        <v>0</v>
      </c>
      <c r="F32" s="46">
        <v>0</v>
      </c>
      <c r="G32" s="46">
        <v>286016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0"/>
        <v>13176015</v>
      </c>
      <c r="P32" s="47">
        <f t="shared" si="1"/>
        <v>77.11720912810128</v>
      </c>
      <c r="Q32" s="9"/>
    </row>
    <row r="33" spans="1:120">
      <c r="A33" s="12"/>
      <c r="B33" s="44">
        <v>573</v>
      </c>
      <c r="C33" s="20" t="s">
        <v>83</v>
      </c>
      <c r="D33" s="46">
        <v>1038023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0"/>
        <v>1038023</v>
      </c>
      <c r="P33" s="47">
        <f t="shared" si="1"/>
        <v>6.0753905312629861</v>
      </c>
      <c r="Q33" s="9"/>
    </row>
    <row r="34" spans="1:120">
      <c r="A34" s="12"/>
      <c r="B34" s="44">
        <v>574</v>
      </c>
      <c r="C34" s="20" t="s">
        <v>46</v>
      </c>
      <c r="D34" s="46">
        <v>84214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84214</v>
      </c>
      <c r="P34" s="47">
        <f t="shared" si="1"/>
        <v>0.49289171646464586</v>
      </c>
      <c r="Q34" s="9"/>
    </row>
    <row r="35" spans="1:120">
      <c r="A35" s="12"/>
      <c r="B35" s="44">
        <v>575</v>
      </c>
      <c r="C35" s="20" t="s">
        <v>47</v>
      </c>
      <c r="D35" s="46">
        <v>2156320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2156320</v>
      </c>
      <c r="P35" s="47">
        <f t="shared" si="1"/>
        <v>12.620612559040602</v>
      </c>
      <c r="Q35" s="9"/>
    </row>
    <row r="36" spans="1:120" ht="15.75">
      <c r="A36" s="28" t="s">
        <v>50</v>
      </c>
      <c r="B36" s="29"/>
      <c r="C36" s="30"/>
      <c r="D36" s="31">
        <f t="shared" ref="D36:N36" si="12">SUM(D37:D37)</f>
        <v>835767</v>
      </c>
      <c r="E36" s="31">
        <f t="shared" si="12"/>
        <v>548000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2"/>
        <v>0</v>
      </c>
      <c r="O36" s="31">
        <f>SUM(D36:N36)</f>
        <v>1383767</v>
      </c>
      <c r="P36" s="43">
        <f t="shared" si="1"/>
        <v>8.0989775075062767</v>
      </c>
      <c r="Q36" s="9"/>
    </row>
    <row r="37" spans="1:120" ht="15.75" thickBot="1">
      <c r="A37" s="12"/>
      <c r="B37" s="44">
        <v>581</v>
      </c>
      <c r="C37" s="20" t="s">
        <v>97</v>
      </c>
      <c r="D37" s="46">
        <v>835767</v>
      </c>
      <c r="E37" s="46">
        <v>548000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1383767</v>
      </c>
      <c r="P37" s="47">
        <f t="shared" si="1"/>
        <v>8.0989775075062767</v>
      </c>
      <c r="Q37" s="9"/>
    </row>
    <row r="38" spans="1:120" ht="16.5" thickBot="1">
      <c r="A38" s="14" t="s">
        <v>10</v>
      </c>
      <c r="B38" s="23"/>
      <c r="C38" s="22"/>
      <c r="D38" s="15">
        <f>SUM(D5,D14,D18,D24,D27,D29,D31,D36)</f>
        <v>197692109</v>
      </c>
      <c r="E38" s="15">
        <f t="shared" ref="E38:N38" si="13">SUM(E5,E14,E18,E24,E27,E29,E31,E36)</f>
        <v>66137876</v>
      </c>
      <c r="F38" s="15">
        <f t="shared" si="13"/>
        <v>25409461</v>
      </c>
      <c r="G38" s="15">
        <f t="shared" si="13"/>
        <v>3952315</v>
      </c>
      <c r="H38" s="15">
        <f t="shared" si="13"/>
        <v>16459</v>
      </c>
      <c r="I38" s="15">
        <f t="shared" si="13"/>
        <v>57154818</v>
      </c>
      <c r="J38" s="15">
        <f t="shared" si="13"/>
        <v>24043234</v>
      </c>
      <c r="K38" s="15">
        <f t="shared" si="13"/>
        <v>67828672</v>
      </c>
      <c r="L38" s="15">
        <f t="shared" si="13"/>
        <v>0</v>
      </c>
      <c r="M38" s="15">
        <f t="shared" si="13"/>
        <v>17034452</v>
      </c>
      <c r="N38" s="15">
        <f t="shared" si="13"/>
        <v>0</v>
      </c>
      <c r="O38" s="15">
        <f>SUM(D38:N38)</f>
        <v>459269396</v>
      </c>
      <c r="P38" s="37">
        <f t="shared" si="1"/>
        <v>2688.0338294597236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163" t="s">
        <v>98</v>
      </c>
      <c r="N40" s="163"/>
      <c r="O40" s="163"/>
      <c r="P40" s="41">
        <v>170857</v>
      </c>
    </row>
    <row r="41" spans="1:120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2"/>
    </row>
    <row r="42" spans="1:120" ht="15.75" customHeight="1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5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33821960</v>
      </c>
      <c r="E5" s="26">
        <f t="shared" si="0"/>
        <v>0</v>
      </c>
      <c r="F5" s="26">
        <f t="shared" si="0"/>
        <v>98399977</v>
      </c>
      <c r="G5" s="26">
        <f t="shared" si="0"/>
        <v>4302049</v>
      </c>
      <c r="H5" s="26">
        <f t="shared" si="0"/>
        <v>0</v>
      </c>
      <c r="I5" s="26">
        <f t="shared" si="0"/>
        <v>204638</v>
      </c>
      <c r="J5" s="26">
        <f t="shared" si="0"/>
        <v>25842064</v>
      </c>
      <c r="K5" s="26">
        <f t="shared" si="0"/>
        <v>62676323</v>
      </c>
      <c r="L5" s="26">
        <f t="shared" si="0"/>
        <v>0</v>
      </c>
      <c r="M5" s="26">
        <f t="shared" si="0"/>
        <v>0</v>
      </c>
      <c r="N5" s="27">
        <f>SUM(D5:M5)</f>
        <v>225247011</v>
      </c>
      <c r="O5" s="32">
        <f t="shared" ref="O5:O37" si="1">(N5/O$39)</f>
        <v>1333.2248844325802</v>
      </c>
      <c r="P5" s="6"/>
    </row>
    <row r="6" spans="1:133">
      <c r="A6" s="12"/>
      <c r="B6" s="44">
        <v>511</v>
      </c>
      <c r="C6" s="20" t="s">
        <v>19</v>
      </c>
      <c r="D6" s="46">
        <v>792521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792521</v>
      </c>
      <c r="O6" s="47">
        <f t="shared" si="1"/>
        <v>4.6908889664928468</v>
      </c>
      <c r="P6" s="9"/>
    </row>
    <row r="7" spans="1:133">
      <c r="A7" s="12"/>
      <c r="B7" s="44">
        <v>512</v>
      </c>
      <c r="C7" s="20" t="s">
        <v>20</v>
      </c>
      <c r="D7" s="46">
        <v>1007663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1007663</v>
      </c>
      <c r="O7" s="47">
        <f t="shared" si="1"/>
        <v>5.9643028369507958</v>
      </c>
      <c r="P7" s="9"/>
    </row>
    <row r="8" spans="1:133">
      <c r="A8" s="12"/>
      <c r="B8" s="44">
        <v>513</v>
      </c>
      <c r="C8" s="20" t="s">
        <v>21</v>
      </c>
      <c r="D8" s="46">
        <v>10021269</v>
      </c>
      <c r="E8" s="46">
        <v>0</v>
      </c>
      <c r="F8" s="46">
        <v>0</v>
      </c>
      <c r="G8" s="46">
        <v>4302049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14323318</v>
      </c>
      <c r="O8" s="47">
        <f t="shared" si="1"/>
        <v>84.778945125452054</v>
      </c>
      <c r="P8" s="9"/>
    </row>
    <row r="9" spans="1:133">
      <c r="A9" s="12"/>
      <c r="B9" s="44">
        <v>514</v>
      </c>
      <c r="C9" s="20" t="s">
        <v>22</v>
      </c>
      <c r="D9" s="46">
        <v>1051942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1051942</v>
      </c>
      <c r="O9" s="47">
        <f t="shared" si="1"/>
        <v>6.2263878448525887</v>
      </c>
      <c r="P9" s="9"/>
    </row>
    <row r="10" spans="1:133">
      <c r="A10" s="12"/>
      <c r="B10" s="44">
        <v>515</v>
      </c>
      <c r="C10" s="20" t="s">
        <v>23</v>
      </c>
      <c r="D10" s="46">
        <v>1090566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1090566</v>
      </c>
      <c r="O10" s="47">
        <f t="shared" si="1"/>
        <v>6.4550012133839205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98399977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98399977</v>
      </c>
      <c r="O11" s="47">
        <f t="shared" si="1"/>
        <v>582.42414574812517</v>
      </c>
      <c r="P11" s="9"/>
    </row>
    <row r="12" spans="1:133">
      <c r="A12" s="12"/>
      <c r="B12" s="44">
        <v>519</v>
      </c>
      <c r="C12" s="20" t="s">
        <v>67</v>
      </c>
      <c r="D12" s="46">
        <v>19857999</v>
      </c>
      <c r="E12" s="46">
        <v>0</v>
      </c>
      <c r="F12" s="46">
        <v>0</v>
      </c>
      <c r="G12" s="46">
        <v>0</v>
      </c>
      <c r="H12" s="46">
        <v>0</v>
      </c>
      <c r="I12" s="46">
        <v>204638</v>
      </c>
      <c r="J12" s="46">
        <v>25842064</v>
      </c>
      <c r="K12" s="46">
        <v>62676323</v>
      </c>
      <c r="L12" s="46">
        <v>0</v>
      </c>
      <c r="M12" s="46">
        <v>0</v>
      </c>
      <c r="N12" s="46">
        <f t="shared" si="2"/>
        <v>108581024</v>
      </c>
      <c r="O12" s="47">
        <f t="shared" si="1"/>
        <v>642.68521269732287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121034840</v>
      </c>
      <c r="E13" s="31">
        <f t="shared" si="3"/>
        <v>147496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180087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121362423</v>
      </c>
      <c r="O13" s="43">
        <f t="shared" si="1"/>
        <v>718.3376225961681</v>
      </c>
      <c r="P13" s="10"/>
    </row>
    <row r="14" spans="1:133">
      <c r="A14" s="12"/>
      <c r="B14" s="44">
        <v>521</v>
      </c>
      <c r="C14" s="20" t="s">
        <v>27</v>
      </c>
      <c r="D14" s="46">
        <v>64961465</v>
      </c>
      <c r="E14" s="46">
        <v>147496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65108961</v>
      </c>
      <c r="O14" s="47">
        <f t="shared" si="1"/>
        <v>385.37642128689725</v>
      </c>
      <c r="P14" s="9"/>
    </row>
    <row r="15" spans="1:133">
      <c r="A15" s="12"/>
      <c r="B15" s="44">
        <v>525</v>
      </c>
      <c r="C15" s="20" t="s">
        <v>29</v>
      </c>
      <c r="D15" s="46">
        <v>1152484</v>
      </c>
      <c r="E15" s="46">
        <v>0</v>
      </c>
      <c r="F15" s="46">
        <v>0</v>
      </c>
      <c r="G15" s="46">
        <v>0</v>
      </c>
      <c r="H15" s="46">
        <v>0</v>
      </c>
      <c r="I15" s="46">
        <v>180087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1332571</v>
      </c>
      <c r="O15" s="47">
        <f t="shared" si="1"/>
        <v>7.8874157290069782</v>
      </c>
      <c r="P15" s="9"/>
    </row>
    <row r="16" spans="1:133">
      <c r="A16" s="12"/>
      <c r="B16" s="44">
        <v>529</v>
      </c>
      <c r="C16" s="20" t="s">
        <v>30</v>
      </c>
      <c r="D16" s="46">
        <v>54920891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54920891</v>
      </c>
      <c r="O16" s="47">
        <f t="shared" si="1"/>
        <v>325.07378558026386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SUM(D18:D22)</f>
        <v>3242971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3760</v>
      </c>
      <c r="I17" s="31">
        <f t="shared" si="5"/>
        <v>59460862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62707593</v>
      </c>
      <c r="O17" s="43">
        <f t="shared" si="1"/>
        <v>371.16285387898125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8287584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8287584</v>
      </c>
      <c r="O18" s="47">
        <f t="shared" si="1"/>
        <v>49.053761786101134</v>
      </c>
      <c r="P18" s="9"/>
    </row>
    <row r="19" spans="1:16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15488711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15488711</v>
      </c>
      <c r="O19" s="47">
        <f t="shared" si="1"/>
        <v>91.676843307743752</v>
      </c>
      <c r="P19" s="9"/>
    </row>
    <row r="20" spans="1:16">
      <c r="A20" s="12"/>
      <c r="B20" s="44">
        <v>536</v>
      </c>
      <c r="C20" s="20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35684567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35684567</v>
      </c>
      <c r="O20" s="47">
        <f t="shared" si="1"/>
        <v>211.2150234686207</v>
      </c>
      <c r="P20" s="9"/>
    </row>
    <row r="21" spans="1:16">
      <c r="A21" s="12"/>
      <c r="B21" s="44">
        <v>537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3760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3760</v>
      </c>
      <c r="O21" s="47">
        <f t="shared" si="1"/>
        <v>2.2255236787432894E-2</v>
      </c>
      <c r="P21" s="9"/>
    </row>
    <row r="22" spans="1:16">
      <c r="A22" s="12"/>
      <c r="B22" s="44">
        <v>539</v>
      </c>
      <c r="C22" s="20" t="s">
        <v>36</v>
      </c>
      <c r="D22" s="46">
        <v>3242971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3242971</v>
      </c>
      <c r="O22" s="47">
        <f t="shared" si="1"/>
        <v>19.194970079728201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SUM(D24:D25)</f>
        <v>0</v>
      </c>
      <c r="E23" s="31">
        <f t="shared" si="6"/>
        <v>7277006</v>
      </c>
      <c r="F23" s="31">
        <f t="shared" si="6"/>
        <v>0</v>
      </c>
      <c r="G23" s="31">
        <f t="shared" si="6"/>
        <v>12262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7289268</v>
      </c>
      <c r="O23" s="43">
        <f t="shared" si="1"/>
        <v>43.144783336983352</v>
      </c>
      <c r="P23" s="10"/>
    </row>
    <row r="24" spans="1:16">
      <c r="A24" s="12"/>
      <c r="B24" s="44">
        <v>541</v>
      </c>
      <c r="C24" s="20" t="s">
        <v>70</v>
      </c>
      <c r="D24" s="46">
        <v>0</v>
      </c>
      <c r="E24" s="46">
        <v>6258014</v>
      </c>
      <c r="F24" s="46">
        <v>0</v>
      </c>
      <c r="G24" s="46">
        <v>12262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6270276</v>
      </c>
      <c r="O24" s="47">
        <f t="shared" si="1"/>
        <v>37.113424761318505</v>
      </c>
      <c r="P24" s="9"/>
    </row>
    <row r="25" spans="1:16">
      <c r="A25" s="12"/>
      <c r="B25" s="44">
        <v>544</v>
      </c>
      <c r="C25" s="20" t="s">
        <v>71</v>
      </c>
      <c r="D25" s="46">
        <v>0</v>
      </c>
      <c r="E25" s="46">
        <v>1018992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1018992</v>
      </c>
      <c r="O25" s="47">
        <f t="shared" si="1"/>
        <v>6.0313585756648456</v>
      </c>
      <c r="P25" s="9"/>
    </row>
    <row r="26" spans="1:16" ht="15.75">
      <c r="A26" s="28" t="s">
        <v>40</v>
      </c>
      <c r="B26" s="29"/>
      <c r="C26" s="30"/>
      <c r="D26" s="31">
        <f t="shared" ref="D26:M26" si="8">SUM(D27:D27)</f>
        <v>7768738</v>
      </c>
      <c r="E26" s="31">
        <f t="shared" si="8"/>
        <v>1357801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9126539</v>
      </c>
      <c r="O26" s="43">
        <f t="shared" si="1"/>
        <v>54.019491089026864</v>
      </c>
      <c r="P26" s="10"/>
    </row>
    <row r="27" spans="1:16">
      <c r="A27" s="13"/>
      <c r="B27" s="45">
        <v>554</v>
      </c>
      <c r="C27" s="21" t="s">
        <v>41</v>
      </c>
      <c r="D27" s="46">
        <v>7768738</v>
      </c>
      <c r="E27" s="46">
        <v>1357801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9126539</v>
      </c>
      <c r="O27" s="47">
        <f t="shared" si="1"/>
        <v>54.019491089026864</v>
      </c>
      <c r="P27" s="9"/>
    </row>
    <row r="28" spans="1:16" ht="15.75">
      <c r="A28" s="28" t="s">
        <v>42</v>
      </c>
      <c r="B28" s="29"/>
      <c r="C28" s="30"/>
      <c r="D28" s="31">
        <f t="shared" ref="D28:M28" si="9">SUM(D29:D29)</f>
        <v>5387477</v>
      </c>
      <c r="E28" s="31">
        <f t="shared" si="9"/>
        <v>55176857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60564334</v>
      </c>
      <c r="O28" s="43">
        <f t="shared" si="1"/>
        <v>358.47701969233322</v>
      </c>
      <c r="P28" s="10"/>
    </row>
    <row r="29" spans="1:16">
      <c r="A29" s="12"/>
      <c r="B29" s="44">
        <v>569</v>
      </c>
      <c r="C29" s="20" t="s">
        <v>43</v>
      </c>
      <c r="D29" s="46">
        <v>5387477</v>
      </c>
      <c r="E29" s="46">
        <v>55176857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10">SUM(D29:M29)</f>
        <v>60564334</v>
      </c>
      <c r="O29" s="47">
        <f t="shared" si="1"/>
        <v>358.47701969233322</v>
      </c>
      <c r="P29" s="9"/>
    </row>
    <row r="30" spans="1:16" ht="15.75">
      <c r="A30" s="28" t="s">
        <v>44</v>
      </c>
      <c r="B30" s="29"/>
      <c r="C30" s="30"/>
      <c r="D30" s="31">
        <f t="shared" ref="D30:M30" si="11">SUM(D31:D34)</f>
        <v>19161250</v>
      </c>
      <c r="E30" s="31">
        <f t="shared" si="11"/>
        <v>0</v>
      </c>
      <c r="F30" s="31">
        <f t="shared" si="11"/>
        <v>0</v>
      </c>
      <c r="G30" s="31">
        <f t="shared" si="11"/>
        <v>173103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>SUM(D30:M30)</f>
        <v>19334353</v>
      </c>
      <c r="O30" s="43">
        <f t="shared" si="1"/>
        <v>114.43899046457807</v>
      </c>
      <c r="P30" s="9"/>
    </row>
    <row r="31" spans="1:16">
      <c r="A31" s="12"/>
      <c r="B31" s="44">
        <v>572</v>
      </c>
      <c r="C31" s="20" t="s">
        <v>72</v>
      </c>
      <c r="D31" s="46">
        <v>15163409</v>
      </c>
      <c r="E31" s="46">
        <v>0</v>
      </c>
      <c r="F31" s="46">
        <v>0</v>
      </c>
      <c r="G31" s="46">
        <v>173103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15336512</v>
      </c>
      <c r="O31" s="47">
        <f t="shared" si="1"/>
        <v>90.775985652475001</v>
      </c>
      <c r="P31" s="9"/>
    </row>
    <row r="32" spans="1:16">
      <c r="A32" s="12"/>
      <c r="B32" s="44">
        <v>573</v>
      </c>
      <c r="C32" s="20" t="s">
        <v>83</v>
      </c>
      <c r="D32" s="46">
        <v>1541542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1541542</v>
      </c>
      <c r="O32" s="47">
        <f t="shared" si="1"/>
        <v>9.1243037839821479</v>
      </c>
      <c r="P32" s="9"/>
    </row>
    <row r="33" spans="1:119">
      <c r="A33" s="12"/>
      <c r="B33" s="44">
        <v>574</v>
      </c>
      <c r="C33" s="20" t="s">
        <v>46</v>
      </c>
      <c r="D33" s="46">
        <v>130492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130492</v>
      </c>
      <c r="O33" s="47">
        <f t="shared" si="1"/>
        <v>0.77237509544300353</v>
      </c>
      <c r="P33" s="9"/>
    </row>
    <row r="34" spans="1:119">
      <c r="A34" s="12"/>
      <c r="B34" s="44">
        <v>575</v>
      </c>
      <c r="C34" s="20" t="s">
        <v>73</v>
      </c>
      <c r="D34" s="46">
        <v>2325807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2325807</v>
      </c>
      <c r="O34" s="47">
        <f t="shared" si="1"/>
        <v>13.766325932677908</v>
      </c>
      <c r="P34" s="9"/>
    </row>
    <row r="35" spans="1:119" ht="15.75">
      <c r="A35" s="28" t="s">
        <v>74</v>
      </c>
      <c r="B35" s="29"/>
      <c r="C35" s="30"/>
      <c r="D35" s="31">
        <f t="shared" ref="D35:M35" si="12">SUM(D36:D36)</f>
        <v>8028405</v>
      </c>
      <c r="E35" s="31">
        <f t="shared" si="12"/>
        <v>990000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>SUM(D35:M35)</f>
        <v>9018405</v>
      </c>
      <c r="O35" s="43">
        <f t="shared" si="1"/>
        <v>53.379451787225733</v>
      </c>
      <c r="P35" s="9"/>
    </row>
    <row r="36" spans="1:119" ht="15.75" thickBot="1">
      <c r="A36" s="12"/>
      <c r="B36" s="44">
        <v>581</v>
      </c>
      <c r="C36" s="20" t="s">
        <v>75</v>
      </c>
      <c r="D36" s="46">
        <v>8028405</v>
      </c>
      <c r="E36" s="46">
        <v>990000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9018405</v>
      </c>
      <c r="O36" s="47">
        <f t="shared" si="1"/>
        <v>53.379451787225733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SUM(D5,D13,D17,D23,D26,D28,D30,D35)</f>
        <v>198445641</v>
      </c>
      <c r="E37" s="15">
        <f t="shared" si="13"/>
        <v>64949160</v>
      </c>
      <c r="F37" s="15">
        <f t="shared" si="13"/>
        <v>98399977</v>
      </c>
      <c r="G37" s="15">
        <f t="shared" si="13"/>
        <v>4487414</v>
      </c>
      <c r="H37" s="15">
        <f t="shared" si="13"/>
        <v>3760</v>
      </c>
      <c r="I37" s="15">
        <f t="shared" si="13"/>
        <v>59845587</v>
      </c>
      <c r="J37" s="15">
        <f t="shared" si="13"/>
        <v>25842064</v>
      </c>
      <c r="K37" s="15">
        <f t="shared" si="13"/>
        <v>62676323</v>
      </c>
      <c r="L37" s="15">
        <f t="shared" si="13"/>
        <v>0</v>
      </c>
      <c r="M37" s="15">
        <f t="shared" si="13"/>
        <v>0</v>
      </c>
      <c r="N37" s="15">
        <f>SUM(D37:M37)</f>
        <v>514649926</v>
      </c>
      <c r="O37" s="37">
        <f t="shared" si="1"/>
        <v>3046.1850972778766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92</v>
      </c>
      <c r="M39" s="163"/>
      <c r="N39" s="163"/>
      <c r="O39" s="41">
        <v>168949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55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37128718</v>
      </c>
      <c r="E5" s="26">
        <f t="shared" si="0"/>
        <v>0</v>
      </c>
      <c r="F5" s="26">
        <f t="shared" si="0"/>
        <v>24574715</v>
      </c>
      <c r="G5" s="26">
        <f t="shared" si="0"/>
        <v>1131734</v>
      </c>
      <c r="H5" s="26">
        <f t="shared" si="0"/>
        <v>0</v>
      </c>
      <c r="I5" s="26">
        <f t="shared" si="0"/>
        <v>233935</v>
      </c>
      <c r="J5" s="26">
        <f t="shared" si="0"/>
        <v>22645671</v>
      </c>
      <c r="K5" s="26">
        <f t="shared" si="0"/>
        <v>61585118</v>
      </c>
      <c r="L5" s="26">
        <f t="shared" si="0"/>
        <v>0</v>
      </c>
      <c r="M5" s="26">
        <f t="shared" si="0"/>
        <v>0</v>
      </c>
      <c r="N5" s="27">
        <f>SUM(D5:M5)</f>
        <v>147299891</v>
      </c>
      <c r="O5" s="32">
        <f t="shared" ref="O5:O37" si="1">(N5/O$39)</f>
        <v>876.66504585681719</v>
      </c>
      <c r="P5" s="6"/>
    </row>
    <row r="6" spans="1:133">
      <c r="A6" s="12"/>
      <c r="B6" s="44">
        <v>511</v>
      </c>
      <c r="C6" s="20" t="s">
        <v>19</v>
      </c>
      <c r="D6" s="46">
        <v>864992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864992</v>
      </c>
      <c r="O6" s="47">
        <f t="shared" si="1"/>
        <v>5.1480571112288196</v>
      </c>
      <c r="P6" s="9"/>
    </row>
    <row r="7" spans="1:133">
      <c r="A7" s="12"/>
      <c r="B7" s="44">
        <v>512</v>
      </c>
      <c r="C7" s="20" t="s">
        <v>20</v>
      </c>
      <c r="D7" s="46">
        <v>1129424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1129424</v>
      </c>
      <c r="O7" s="47">
        <f t="shared" si="1"/>
        <v>6.7218416526308902</v>
      </c>
      <c r="P7" s="9"/>
    </row>
    <row r="8" spans="1:133">
      <c r="A8" s="12"/>
      <c r="B8" s="44">
        <v>513</v>
      </c>
      <c r="C8" s="20" t="s">
        <v>21</v>
      </c>
      <c r="D8" s="46">
        <v>11190978</v>
      </c>
      <c r="E8" s="46">
        <v>0</v>
      </c>
      <c r="F8" s="46">
        <v>0</v>
      </c>
      <c r="G8" s="46">
        <v>1131734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12322712</v>
      </c>
      <c r="O8" s="47">
        <f t="shared" si="1"/>
        <v>73.339435672497217</v>
      </c>
      <c r="P8" s="9"/>
    </row>
    <row r="9" spans="1:133">
      <c r="A9" s="12"/>
      <c r="B9" s="44">
        <v>514</v>
      </c>
      <c r="C9" s="20" t="s">
        <v>22</v>
      </c>
      <c r="D9" s="46">
        <v>1011211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1011211</v>
      </c>
      <c r="O9" s="47">
        <f t="shared" si="1"/>
        <v>6.0182891627931889</v>
      </c>
      <c r="P9" s="9"/>
    </row>
    <row r="10" spans="1:133">
      <c r="A10" s="12"/>
      <c r="B10" s="44">
        <v>515</v>
      </c>
      <c r="C10" s="20" t="s">
        <v>23</v>
      </c>
      <c r="D10" s="46">
        <v>1020545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1020545</v>
      </c>
      <c r="O10" s="47">
        <f t="shared" si="1"/>
        <v>6.0738410812805386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24574715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24574715</v>
      </c>
      <c r="O11" s="47">
        <f t="shared" si="1"/>
        <v>146.25804205376645</v>
      </c>
      <c r="P11" s="9"/>
    </row>
    <row r="12" spans="1:133">
      <c r="A12" s="12"/>
      <c r="B12" s="44">
        <v>519</v>
      </c>
      <c r="C12" s="20" t="s">
        <v>67</v>
      </c>
      <c r="D12" s="46">
        <v>21911568</v>
      </c>
      <c r="E12" s="46">
        <v>0</v>
      </c>
      <c r="F12" s="46">
        <v>0</v>
      </c>
      <c r="G12" s="46">
        <v>0</v>
      </c>
      <c r="H12" s="46">
        <v>0</v>
      </c>
      <c r="I12" s="46">
        <v>233935</v>
      </c>
      <c r="J12" s="46">
        <v>22645671</v>
      </c>
      <c r="K12" s="46">
        <v>61585118</v>
      </c>
      <c r="L12" s="46">
        <v>0</v>
      </c>
      <c r="M12" s="46">
        <v>0</v>
      </c>
      <c r="N12" s="46">
        <f t="shared" si="2"/>
        <v>106376292</v>
      </c>
      <c r="O12" s="47">
        <f t="shared" si="1"/>
        <v>633.10553912262014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117545641</v>
      </c>
      <c r="E13" s="31">
        <f t="shared" si="3"/>
        <v>303219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19657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117868517</v>
      </c>
      <c r="O13" s="43">
        <f t="shared" si="1"/>
        <v>701.50227647405416</v>
      </c>
      <c r="P13" s="10"/>
    </row>
    <row r="14" spans="1:133">
      <c r="A14" s="12"/>
      <c r="B14" s="44">
        <v>521</v>
      </c>
      <c r="C14" s="20" t="s">
        <v>27</v>
      </c>
      <c r="D14" s="46">
        <v>65460630</v>
      </c>
      <c r="E14" s="46">
        <v>303219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65763849</v>
      </c>
      <c r="O14" s="47">
        <f t="shared" si="1"/>
        <v>391.3978979068342</v>
      </c>
      <c r="P14" s="9"/>
    </row>
    <row r="15" spans="1:133">
      <c r="A15" s="12"/>
      <c r="B15" s="44">
        <v>525</v>
      </c>
      <c r="C15" s="20" t="s">
        <v>29</v>
      </c>
      <c r="D15" s="46">
        <v>405111</v>
      </c>
      <c r="E15" s="46">
        <v>0</v>
      </c>
      <c r="F15" s="46">
        <v>0</v>
      </c>
      <c r="G15" s="46">
        <v>0</v>
      </c>
      <c r="H15" s="46">
        <v>0</v>
      </c>
      <c r="I15" s="46">
        <v>19657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424768</v>
      </c>
      <c r="O15" s="47">
        <f t="shared" si="1"/>
        <v>2.5280348523714014</v>
      </c>
      <c r="P15" s="9"/>
    </row>
    <row r="16" spans="1:133">
      <c r="A16" s="12"/>
      <c r="B16" s="44">
        <v>529</v>
      </c>
      <c r="C16" s="20" t="s">
        <v>30</v>
      </c>
      <c r="D16" s="46">
        <v>51679900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51679900</v>
      </c>
      <c r="O16" s="47">
        <f t="shared" si="1"/>
        <v>307.57634371484858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SUM(D18:D22)</f>
        <v>2973063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16460</v>
      </c>
      <c r="I17" s="31">
        <f t="shared" si="5"/>
        <v>52792872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55782395</v>
      </c>
      <c r="O17" s="43">
        <f t="shared" si="1"/>
        <v>331.99261410640207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7916075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7916075</v>
      </c>
      <c r="O18" s="47">
        <f t="shared" si="1"/>
        <v>47.113044047541109</v>
      </c>
      <c r="P18" s="9"/>
    </row>
    <row r="19" spans="1:16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14703028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14703028</v>
      </c>
      <c r="O19" s="47">
        <f t="shared" si="1"/>
        <v>87.506043815430033</v>
      </c>
      <c r="P19" s="9"/>
    </row>
    <row r="20" spans="1:16">
      <c r="A20" s="12"/>
      <c r="B20" s="44">
        <v>536</v>
      </c>
      <c r="C20" s="20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30173769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30173769</v>
      </c>
      <c r="O20" s="47">
        <f t="shared" si="1"/>
        <v>179.58118233813227</v>
      </c>
      <c r="P20" s="9"/>
    </row>
    <row r="21" spans="1:16">
      <c r="A21" s="12"/>
      <c r="B21" s="44">
        <v>537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16460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16460</v>
      </c>
      <c r="O21" s="47">
        <f t="shared" si="1"/>
        <v>9.7962778905268916E-2</v>
      </c>
      <c r="P21" s="9"/>
    </row>
    <row r="22" spans="1:16">
      <c r="A22" s="12"/>
      <c r="B22" s="44">
        <v>539</v>
      </c>
      <c r="C22" s="20" t="s">
        <v>36</v>
      </c>
      <c r="D22" s="46">
        <v>2973063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2973063</v>
      </c>
      <c r="O22" s="47">
        <f t="shared" si="1"/>
        <v>17.694381126393409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SUM(D24:D25)</f>
        <v>0</v>
      </c>
      <c r="E23" s="31">
        <f t="shared" si="6"/>
        <v>6983699</v>
      </c>
      <c r="F23" s="31">
        <f t="shared" si="6"/>
        <v>0</v>
      </c>
      <c r="G23" s="31">
        <f t="shared" si="6"/>
        <v>16000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6999699</v>
      </c>
      <c r="O23" s="43">
        <f t="shared" si="1"/>
        <v>41.659171661022597</v>
      </c>
      <c r="P23" s="10"/>
    </row>
    <row r="24" spans="1:16">
      <c r="A24" s="12"/>
      <c r="B24" s="44">
        <v>541</v>
      </c>
      <c r="C24" s="20" t="s">
        <v>70</v>
      </c>
      <c r="D24" s="46">
        <v>0</v>
      </c>
      <c r="E24" s="46">
        <v>5739201</v>
      </c>
      <c r="F24" s="46">
        <v>0</v>
      </c>
      <c r="G24" s="46">
        <v>16000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5755201</v>
      </c>
      <c r="O24" s="47">
        <f t="shared" si="1"/>
        <v>34.252459484713405</v>
      </c>
      <c r="P24" s="9"/>
    </row>
    <row r="25" spans="1:16">
      <c r="A25" s="12"/>
      <c r="B25" s="44">
        <v>544</v>
      </c>
      <c r="C25" s="20" t="s">
        <v>71</v>
      </c>
      <c r="D25" s="46">
        <v>0</v>
      </c>
      <c r="E25" s="46">
        <v>1244498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1244498</v>
      </c>
      <c r="O25" s="47">
        <f t="shared" si="1"/>
        <v>7.4067121763091954</v>
      </c>
      <c r="P25" s="9"/>
    </row>
    <row r="26" spans="1:16" ht="15.75">
      <c r="A26" s="28" t="s">
        <v>40</v>
      </c>
      <c r="B26" s="29"/>
      <c r="C26" s="30"/>
      <c r="D26" s="31">
        <f t="shared" ref="D26:M26" si="8">SUM(D27:D27)</f>
        <v>8082971</v>
      </c>
      <c r="E26" s="31">
        <f t="shared" si="8"/>
        <v>1704711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9787682</v>
      </c>
      <c r="O26" s="43">
        <f t="shared" si="1"/>
        <v>58.252036923516421</v>
      </c>
      <c r="P26" s="10"/>
    </row>
    <row r="27" spans="1:16">
      <c r="A27" s="13"/>
      <c r="B27" s="45">
        <v>554</v>
      </c>
      <c r="C27" s="21" t="s">
        <v>41</v>
      </c>
      <c r="D27" s="46">
        <v>8082971</v>
      </c>
      <c r="E27" s="46">
        <v>1704711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9787682</v>
      </c>
      <c r="O27" s="47">
        <f t="shared" si="1"/>
        <v>58.252036923516421</v>
      </c>
      <c r="P27" s="9"/>
    </row>
    <row r="28" spans="1:16" ht="15.75">
      <c r="A28" s="28" t="s">
        <v>42</v>
      </c>
      <c r="B28" s="29"/>
      <c r="C28" s="30"/>
      <c r="D28" s="31">
        <f t="shared" ref="D28:M28" si="9">SUM(D29:D29)</f>
        <v>5760719</v>
      </c>
      <c r="E28" s="31">
        <f t="shared" si="9"/>
        <v>54806719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60567438</v>
      </c>
      <c r="O28" s="43">
        <f t="shared" si="1"/>
        <v>360.4711140736685</v>
      </c>
      <c r="P28" s="10"/>
    </row>
    <row r="29" spans="1:16">
      <c r="A29" s="12"/>
      <c r="B29" s="44">
        <v>569</v>
      </c>
      <c r="C29" s="20" t="s">
        <v>43</v>
      </c>
      <c r="D29" s="46">
        <v>5760719</v>
      </c>
      <c r="E29" s="46">
        <v>54806719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10">SUM(D29:M29)</f>
        <v>60567438</v>
      </c>
      <c r="O29" s="47">
        <f t="shared" si="1"/>
        <v>360.4711140736685</v>
      </c>
      <c r="P29" s="9"/>
    </row>
    <row r="30" spans="1:16" ht="15.75">
      <c r="A30" s="28" t="s">
        <v>44</v>
      </c>
      <c r="B30" s="29"/>
      <c r="C30" s="30"/>
      <c r="D30" s="31">
        <f t="shared" ref="D30:M30" si="11">SUM(D31:D34)</f>
        <v>18955894</v>
      </c>
      <c r="E30" s="31">
        <f t="shared" si="11"/>
        <v>0</v>
      </c>
      <c r="F30" s="31">
        <f t="shared" si="11"/>
        <v>0</v>
      </c>
      <c r="G30" s="31">
        <f t="shared" si="11"/>
        <v>474971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>SUM(D30:M30)</f>
        <v>19430865</v>
      </c>
      <c r="O30" s="43">
        <f t="shared" si="1"/>
        <v>115.64407848925445</v>
      </c>
      <c r="P30" s="9"/>
    </row>
    <row r="31" spans="1:16">
      <c r="A31" s="12"/>
      <c r="B31" s="44">
        <v>572</v>
      </c>
      <c r="C31" s="20" t="s">
        <v>72</v>
      </c>
      <c r="D31" s="46">
        <v>14911110</v>
      </c>
      <c r="E31" s="46">
        <v>0</v>
      </c>
      <c r="F31" s="46">
        <v>0</v>
      </c>
      <c r="G31" s="46">
        <v>474971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15386081</v>
      </c>
      <c r="O31" s="47">
        <f t="shared" si="1"/>
        <v>91.571278932050973</v>
      </c>
      <c r="P31" s="9"/>
    </row>
    <row r="32" spans="1:16">
      <c r="A32" s="12"/>
      <c r="B32" s="44">
        <v>573</v>
      </c>
      <c r="C32" s="20" t="s">
        <v>83</v>
      </c>
      <c r="D32" s="46">
        <v>1779354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1779354</v>
      </c>
      <c r="O32" s="47">
        <f t="shared" si="1"/>
        <v>10.5899430435119</v>
      </c>
      <c r="P32" s="9"/>
    </row>
    <row r="33" spans="1:119">
      <c r="A33" s="12"/>
      <c r="B33" s="44">
        <v>574</v>
      </c>
      <c r="C33" s="20" t="s">
        <v>46</v>
      </c>
      <c r="D33" s="46">
        <v>226877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226877</v>
      </c>
      <c r="O33" s="47">
        <f t="shared" si="1"/>
        <v>1.3502734744648055</v>
      </c>
      <c r="P33" s="9"/>
    </row>
    <row r="34" spans="1:119">
      <c r="A34" s="12"/>
      <c r="B34" s="44">
        <v>575</v>
      </c>
      <c r="C34" s="20" t="s">
        <v>73</v>
      </c>
      <c r="D34" s="46">
        <v>2038553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2038553</v>
      </c>
      <c r="O34" s="47">
        <f t="shared" si="1"/>
        <v>12.132583039226773</v>
      </c>
      <c r="P34" s="9"/>
    </row>
    <row r="35" spans="1:119" ht="15.75">
      <c r="A35" s="28" t="s">
        <v>74</v>
      </c>
      <c r="B35" s="29"/>
      <c r="C35" s="30"/>
      <c r="D35" s="31">
        <f t="shared" ref="D35:M35" si="12">SUM(D36:D36)</f>
        <v>3941172</v>
      </c>
      <c r="E35" s="31">
        <f t="shared" si="12"/>
        <v>767834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>SUM(D35:M35)</f>
        <v>4709006</v>
      </c>
      <c r="O35" s="43">
        <f t="shared" si="1"/>
        <v>28.02596073156651</v>
      </c>
      <c r="P35" s="9"/>
    </row>
    <row r="36" spans="1:119" ht="15.75" thickBot="1">
      <c r="A36" s="12"/>
      <c r="B36" s="44">
        <v>581</v>
      </c>
      <c r="C36" s="20" t="s">
        <v>75</v>
      </c>
      <c r="D36" s="46">
        <v>3941172</v>
      </c>
      <c r="E36" s="46">
        <v>767834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4709006</v>
      </c>
      <c r="O36" s="47">
        <f t="shared" si="1"/>
        <v>28.02596073156651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SUM(D5,D13,D17,D23,D26,D28,D30,D35)</f>
        <v>194388178</v>
      </c>
      <c r="E37" s="15">
        <f t="shared" si="13"/>
        <v>64566182</v>
      </c>
      <c r="F37" s="15">
        <f t="shared" si="13"/>
        <v>24574715</v>
      </c>
      <c r="G37" s="15">
        <f t="shared" si="13"/>
        <v>1622705</v>
      </c>
      <c r="H37" s="15">
        <f t="shared" si="13"/>
        <v>16460</v>
      </c>
      <c r="I37" s="15">
        <f t="shared" si="13"/>
        <v>53046464</v>
      </c>
      <c r="J37" s="15">
        <f t="shared" si="13"/>
        <v>22645671</v>
      </c>
      <c r="K37" s="15">
        <f t="shared" si="13"/>
        <v>61585118</v>
      </c>
      <c r="L37" s="15">
        <f t="shared" si="13"/>
        <v>0</v>
      </c>
      <c r="M37" s="15">
        <f t="shared" si="13"/>
        <v>0</v>
      </c>
      <c r="N37" s="15">
        <f>SUM(D37:M37)</f>
        <v>422445493</v>
      </c>
      <c r="O37" s="37">
        <f t="shared" si="1"/>
        <v>2514.2122983163017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90</v>
      </c>
      <c r="M39" s="163"/>
      <c r="N39" s="163"/>
      <c r="O39" s="41">
        <v>168023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55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30825413</v>
      </c>
      <c r="E5" s="26">
        <f t="shared" si="0"/>
        <v>0</v>
      </c>
      <c r="F5" s="26">
        <f t="shared" si="0"/>
        <v>25433724</v>
      </c>
      <c r="G5" s="26">
        <f t="shared" si="0"/>
        <v>0</v>
      </c>
      <c r="H5" s="26">
        <f t="shared" si="0"/>
        <v>0</v>
      </c>
      <c r="I5" s="26">
        <f t="shared" si="0"/>
        <v>261738</v>
      </c>
      <c r="J5" s="26">
        <f t="shared" si="0"/>
        <v>20922361</v>
      </c>
      <c r="K5" s="26">
        <f t="shared" si="0"/>
        <v>60887426</v>
      </c>
      <c r="L5" s="26">
        <f t="shared" si="0"/>
        <v>0</v>
      </c>
      <c r="M5" s="26">
        <f t="shared" si="0"/>
        <v>0</v>
      </c>
      <c r="N5" s="27">
        <f>SUM(D5:M5)</f>
        <v>138330662</v>
      </c>
      <c r="O5" s="32">
        <f t="shared" ref="O5:O37" si="1">(N5/O$39)</f>
        <v>836.58293821665291</v>
      </c>
      <c r="P5" s="6"/>
    </row>
    <row r="6" spans="1:133">
      <c r="A6" s="12"/>
      <c r="B6" s="44">
        <v>511</v>
      </c>
      <c r="C6" s="20" t="s">
        <v>19</v>
      </c>
      <c r="D6" s="46">
        <v>897668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897668</v>
      </c>
      <c r="O6" s="47">
        <f t="shared" si="1"/>
        <v>5.4288306158982049</v>
      </c>
      <c r="P6" s="9"/>
    </row>
    <row r="7" spans="1:133">
      <c r="A7" s="12"/>
      <c r="B7" s="44">
        <v>512</v>
      </c>
      <c r="C7" s="20" t="s">
        <v>20</v>
      </c>
      <c r="D7" s="46">
        <v>1012536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1012536</v>
      </c>
      <c r="O7" s="47">
        <f t="shared" si="1"/>
        <v>6.1235183124485948</v>
      </c>
      <c r="P7" s="9"/>
    </row>
    <row r="8" spans="1:133">
      <c r="A8" s="12"/>
      <c r="B8" s="44">
        <v>513</v>
      </c>
      <c r="C8" s="20" t="s">
        <v>21</v>
      </c>
      <c r="D8" s="46">
        <v>9069696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9069696</v>
      </c>
      <c r="O8" s="47">
        <f t="shared" si="1"/>
        <v>54.850839421355651</v>
      </c>
      <c r="P8" s="9"/>
    </row>
    <row r="9" spans="1:133">
      <c r="A9" s="12"/>
      <c r="B9" s="44">
        <v>514</v>
      </c>
      <c r="C9" s="20" t="s">
        <v>22</v>
      </c>
      <c r="D9" s="46">
        <v>972664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972664</v>
      </c>
      <c r="O9" s="47">
        <f t="shared" si="1"/>
        <v>5.8823842469398615</v>
      </c>
      <c r="P9" s="9"/>
    </row>
    <row r="10" spans="1:133">
      <c r="A10" s="12"/>
      <c r="B10" s="44">
        <v>515</v>
      </c>
      <c r="C10" s="20" t="s">
        <v>23</v>
      </c>
      <c r="D10" s="46">
        <v>920088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920088</v>
      </c>
      <c r="O10" s="47">
        <f t="shared" si="1"/>
        <v>5.5644201461125355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25433724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25433724</v>
      </c>
      <c r="O11" s="47">
        <f t="shared" si="1"/>
        <v>153.8156417823794</v>
      </c>
      <c r="P11" s="9"/>
    </row>
    <row r="12" spans="1:133">
      <c r="A12" s="12"/>
      <c r="B12" s="44">
        <v>519</v>
      </c>
      <c r="C12" s="20" t="s">
        <v>67</v>
      </c>
      <c r="D12" s="46">
        <v>17952761</v>
      </c>
      <c r="E12" s="46">
        <v>0</v>
      </c>
      <c r="F12" s="46">
        <v>0</v>
      </c>
      <c r="G12" s="46">
        <v>0</v>
      </c>
      <c r="H12" s="46">
        <v>0</v>
      </c>
      <c r="I12" s="46">
        <v>261738</v>
      </c>
      <c r="J12" s="46">
        <v>20922361</v>
      </c>
      <c r="K12" s="46">
        <v>60887426</v>
      </c>
      <c r="L12" s="46">
        <v>0</v>
      </c>
      <c r="M12" s="46">
        <v>0</v>
      </c>
      <c r="N12" s="46">
        <f t="shared" si="2"/>
        <v>100024286</v>
      </c>
      <c r="O12" s="47">
        <f t="shared" si="1"/>
        <v>604.91730369151867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115858008</v>
      </c>
      <c r="E13" s="31">
        <f t="shared" si="3"/>
        <v>736785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20767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116615560</v>
      </c>
      <c r="O13" s="43">
        <f t="shared" si="1"/>
        <v>705.25642266195757</v>
      </c>
      <c r="P13" s="10"/>
    </row>
    <row r="14" spans="1:133">
      <c r="A14" s="12"/>
      <c r="B14" s="44">
        <v>521</v>
      </c>
      <c r="C14" s="20" t="s">
        <v>27</v>
      </c>
      <c r="D14" s="46">
        <v>62972126</v>
      </c>
      <c r="E14" s="46">
        <v>438793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63410919</v>
      </c>
      <c r="O14" s="47">
        <f t="shared" si="1"/>
        <v>383.49048696114954</v>
      </c>
      <c r="P14" s="9"/>
    </row>
    <row r="15" spans="1:133">
      <c r="A15" s="12"/>
      <c r="B15" s="44">
        <v>525</v>
      </c>
      <c r="C15" s="20" t="s">
        <v>29</v>
      </c>
      <c r="D15" s="46">
        <v>4413309</v>
      </c>
      <c r="E15" s="46">
        <v>297992</v>
      </c>
      <c r="F15" s="46">
        <v>0</v>
      </c>
      <c r="G15" s="46">
        <v>0</v>
      </c>
      <c r="H15" s="46">
        <v>0</v>
      </c>
      <c r="I15" s="46">
        <v>20767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4732068</v>
      </c>
      <c r="O15" s="47">
        <f t="shared" si="1"/>
        <v>28.618147951037788</v>
      </c>
      <c r="P15" s="9"/>
    </row>
    <row r="16" spans="1:133">
      <c r="A16" s="12"/>
      <c r="B16" s="44">
        <v>529</v>
      </c>
      <c r="C16" s="20" t="s">
        <v>30</v>
      </c>
      <c r="D16" s="46">
        <v>48472573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48472573</v>
      </c>
      <c r="O16" s="47">
        <f t="shared" si="1"/>
        <v>293.1477877497702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SUM(D18:D22)</f>
        <v>2983832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16499</v>
      </c>
      <c r="I17" s="31">
        <f t="shared" si="5"/>
        <v>53694007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56694338</v>
      </c>
      <c r="O17" s="43">
        <f t="shared" si="1"/>
        <v>342.87059122357152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8145767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8145767</v>
      </c>
      <c r="O18" s="47">
        <f t="shared" si="1"/>
        <v>49.263190043059652</v>
      </c>
      <c r="P18" s="9"/>
    </row>
    <row r="19" spans="1:16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15292240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15292240</v>
      </c>
      <c r="O19" s="47">
        <f t="shared" si="1"/>
        <v>92.482945473898113</v>
      </c>
      <c r="P19" s="9"/>
    </row>
    <row r="20" spans="1:16">
      <c r="A20" s="12"/>
      <c r="B20" s="44">
        <v>536</v>
      </c>
      <c r="C20" s="20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30256000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30256000</v>
      </c>
      <c r="O20" s="47">
        <f t="shared" si="1"/>
        <v>182.97934104214039</v>
      </c>
      <c r="P20" s="9"/>
    </row>
    <row r="21" spans="1:16">
      <c r="A21" s="12"/>
      <c r="B21" s="44">
        <v>537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16499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16499</v>
      </c>
      <c r="O21" s="47">
        <f t="shared" si="1"/>
        <v>9.9781073104649481E-2</v>
      </c>
      <c r="P21" s="9"/>
    </row>
    <row r="22" spans="1:16">
      <c r="A22" s="12"/>
      <c r="B22" s="44">
        <v>539</v>
      </c>
      <c r="C22" s="20" t="s">
        <v>36</v>
      </c>
      <c r="D22" s="46">
        <v>2983832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2983832</v>
      </c>
      <c r="O22" s="47">
        <f t="shared" si="1"/>
        <v>18.045333591368717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SUM(D24:D25)</f>
        <v>0</v>
      </c>
      <c r="E23" s="31">
        <f t="shared" si="6"/>
        <v>6184374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6184374</v>
      </c>
      <c r="O23" s="43">
        <f t="shared" si="1"/>
        <v>37.40126517973777</v>
      </c>
      <c r="P23" s="10"/>
    </row>
    <row r="24" spans="1:16">
      <c r="A24" s="12"/>
      <c r="B24" s="44">
        <v>541</v>
      </c>
      <c r="C24" s="20" t="s">
        <v>70</v>
      </c>
      <c r="D24" s="46">
        <v>0</v>
      </c>
      <c r="E24" s="46">
        <v>5013093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5013093</v>
      </c>
      <c r="O24" s="47">
        <f t="shared" si="1"/>
        <v>30.317704049542794</v>
      </c>
      <c r="P24" s="9"/>
    </row>
    <row r="25" spans="1:16">
      <c r="A25" s="12"/>
      <c r="B25" s="44">
        <v>544</v>
      </c>
      <c r="C25" s="20" t="s">
        <v>71</v>
      </c>
      <c r="D25" s="46">
        <v>0</v>
      </c>
      <c r="E25" s="46">
        <v>1171281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1171281</v>
      </c>
      <c r="O25" s="47">
        <f t="shared" si="1"/>
        <v>7.0835611301949779</v>
      </c>
      <c r="P25" s="9"/>
    </row>
    <row r="26" spans="1:16" ht="15.75">
      <c r="A26" s="28" t="s">
        <v>40</v>
      </c>
      <c r="B26" s="29"/>
      <c r="C26" s="30"/>
      <c r="D26" s="31">
        <f t="shared" ref="D26:M26" si="8">SUM(D27:D27)</f>
        <v>7323438</v>
      </c>
      <c r="E26" s="31">
        <f t="shared" si="8"/>
        <v>1788027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9111465</v>
      </c>
      <c r="O26" s="43">
        <f t="shared" si="1"/>
        <v>55.103445981905267</v>
      </c>
      <c r="P26" s="10"/>
    </row>
    <row r="27" spans="1:16">
      <c r="A27" s="13"/>
      <c r="B27" s="45">
        <v>554</v>
      </c>
      <c r="C27" s="21" t="s">
        <v>41</v>
      </c>
      <c r="D27" s="46">
        <v>7323438</v>
      </c>
      <c r="E27" s="46">
        <v>1788027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9111465</v>
      </c>
      <c r="O27" s="47">
        <f t="shared" si="1"/>
        <v>55.103445981905267</v>
      </c>
      <c r="P27" s="9"/>
    </row>
    <row r="28" spans="1:16" ht="15.75">
      <c r="A28" s="28" t="s">
        <v>42</v>
      </c>
      <c r="B28" s="29"/>
      <c r="C28" s="30"/>
      <c r="D28" s="31">
        <f t="shared" ref="D28:M28" si="9">SUM(D29:D29)</f>
        <v>5832550</v>
      </c>
      <c r="E28" s="31">
        <f t="shared" si="9"/>
        <v>53820481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59653031</v>
      </c>
      <c r="O28" s="43">
        <f t="shared" si="1"/>
        <v>360.76389157675749</v>
      </c>
      <c r="P28" s="10"/>
    </row>
    <row r="29" spans="1:16">
      <c r="A29" s="12"/>
      <c r="B29" s="44">
        <v>569</v>
      </c>
      <c r="C29" s="20" t="s">
        <v>43</v>
      </c>
      <c r="D29" s="46">
        <v>5832550</v>
      </c>
      <c r="E29" s="46">
        <v>53820481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10">SUM(D29:M29)</f>
        <v>59653031</v>
      </c>
      <c r="O29" s="47">
        <f t="shared" si="1"/>
        <v>360.76389157675749</v>
      </c>
      <c r="P29" s="9"/>
    </row>
    <row r="30" spans="1:16" ht="15.75">
      <c r="A30" s="28" t="s">
        <v>44</v>
      </c>
      <c r="B30" s="29"/>
      <c r="C30" s="30"/>
      <c r="D30" s="31">
        <f t="shared" ref="D30:M30" si="11">SUM(D31:D34)</f>
        <v>18146228</v>
      </c>
      <c r="E30" s="31">
        <f t="shared" si="11"/>
        <v>0</v>
      </c>
      <c r="F30" s="31">
        <f t="shared" si="11"/>
        <v>0</v>
      </c>
      <c r="G30" s="31">
        <f t="shared" si="11"/>
        <v>501722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>SUM(D30:M30)</f>
        <v>18647950</v>
      </c>
      <c r="O30" s="43">
        <f t="shared" si="1"/>
        <v>112.77728724176302</v>
      </c>
      <c r="P30" s="9"/>
    </row>
    <row r="31" spans="1:16">
      <c r="A31" s="12"/>
      <c r="B31" s="44">
        <v>572</v>
      </c>
      <c r="C31" s="20" t="s">
        <v>72</v>
      </c>
      <c r="D31" s="46">
        <v>13943014</v>
      </c>
      <c r="E31" s="46">
        <v>0</v>
      </c>
      <c r="F31" s="46">
        <v>0</v>
      </c>
      <c r="G31" s="46">
        <v>501722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14444736</v>
      </c>
      <c r="O31" s="47">
        <f t="shared" si="1"/>
        <v>87.357491896076255</v>
      </c>
      <c r="P31" s="9"/>
    </row>
    <row r="32" spans="1:16">
      <c r="A32" s="12"/>
      <c r="B32" s="44">
        <v>573</v>
      </c>
      <c r="C32" s="20" t="s">
        <v>83</v>
      </c>
      <c r="D32" s="46">
        <v>1913993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1913993</v>
      </c>
      <c r="O32" s="47">
        <f t="shared" si="1"/>
        <v>11.575263679907108</v>
      </c>
      <c r="P32" s="9"/>
    </row>
    <row r="33" spans="1:119">
      <c r="A33" s="12"/>
      <c r="B33" s="44">
        <v>574</v>
      </c>
      <c r="C33" s="20" t="s">
        <v>46</v>
      </c>
      <c r="D33" s="46">
        <v>262962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262962</v>
      </c>
      <c r="O33" s="47">
        <f t="shared" si="1"/>
        <v>1.5903164158885288</v>
      </c>
      <c r="P33" s="9"/>
    </row>
    <row r="34" spans="1:119">
      <c r="A34" s="12"/>
      <c r="B34" s="44">
        <v>575</v>
      </c>
      <c r="C34" s="20" t="s">
        <v>73</v>
      </c>
      <c r="D34" s="46">
        <v>2026259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2026259</v>
      </c>
      <c r="O34" s="47">
        <f t="shared" si="1"/>
        <v>12.254215249891141</v>
      </c>
      <c r="P34" s="9"/>
    </row>
    <row r="35" spans="1:119" ht="15.75">
      <c r="A35" s="28" t="s">
        <v>74</v>
      </c>
      <c r="B35" s="29"/>
      <c r="C35" s="30"/>
      <c r="D35" s="31">
        <f t="shared" ref="D35:M35" si="12">SUM(D36:D36)</f>
        <v>2074195</v>
      </c>
      <c r="E35" s="31">
        <f t="shared" si="12"/>
        <v>1187403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>SUM(D35:M35)</f>
        <v>3261598</v>
      </c>
      <c r="O35" s="43">
        <f t="shared" si="1"/>
        <v>19.725180221587884</v>
      </c>
      <c r="P35" s="9"/>
    </row>
    <row r="36" spans="1:119" ht="15.75" thickBot="1">
      <c r="A36" s="12"/>
      <c r="B36" s="44">
        <v>581</v>
      </c>
      <c r="C36" s="20" t="s">
        <v>75</v>
      </c>
      <c r="D36" s="46">
        <v>2074195</v>
      </c>
      <c r="E36" s="46">
        <v>1187403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3261598</v>
      </c>
      <c r="O36" s="47">
        <f t="shared" si="1"/>
        <v>19.725180221587884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SUM(D5,D13,D17,D23,D26,D28,D30,D35)</f>
        <v>183043664</v>
      </c>
      <c r="E37" s="15">
        <f t="shared" si="13"/>
        <v>63717070</v>
      </c>
      <c r="F37" s="15">
        <f t="shared" si="13"/>
        <v>25433724</v>
      </c>
      <c r="G37" s="15">
        <f t="shared" si="13"/>
        <v>501722</v>
      </c>
      <c r="H37" s="15">
        <f t="shared" si="13"/>
        <v>16499</v>
      </c>
      <c r="I37" s="15">
        <f t="shared" si="13"/>
        <v>53976512</v>
      </c>
      <c r="J37" s="15">
        <f t="shared" si="13"/>
        <v>20922361</v>
      </c>
      <c r="K37" s="15">
        <f t="shared" si="13"/>
        <v>60887426</v>
      </c>
      <c r="L37" s="15">
        <f t="shared" si="13"/>
        <v>0</v>
      </c>
      <c r="M37" s="15">
        <f t="shared" si="13"/>
        <v>0</v>
      </c>
      <c r="N37" s="15">
        <f>SUM(D37:M37)</f>
        <v>408498978</v>
      </c>
      <c r="O37" s="37">
        <f t="shared" si="1"/>
        <v>2470.4810223039335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88</v>
      </c>
      <c r="M39" s="163"/>
      <c r="N39" s="163"/>
      <c r="O39" s="41">
        <v>165352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55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29687185</v>
      </c>
      <c r="E5" s="26">
        <f t="shared" si="0"/>
        <v>0</v>
      </c>
      <c r="F5" s="26">
        <f t="shared" si="0"/>
        <v>96652969</v>
      </c>
      <c r="G5" s="26">
        <f t="shared" si="0"/>
        <v>0</v>
      </c>
      <c r="H5" s="26">
        <f t="shared" si="0"/>
        <v>0</v>
      </c>
      <c r="I5" s="26">
        <f t="shared" si="0"/>
        <v>290085</v>
      </c>
      <c r="J5" s="26">
        <f t="shared" si="0"/>
        <v>21011158</v>
      </c>
      <c r="K5" s="26">
        <f t="shared" si="0"/>
        <v>56518424</v>
      </c>
      <c r="L5" s="26">
        <f t="shared" si="0"/>
        <v>0</v>
      </c>
      <c r="M5" s="26">
        <f t="shared" si="0"/>
        <v>0</v>
      </c>
      <c r="N5" s="27">
        <f>SUM(D5:M5)</f>
        <v>204159821</v>
      </c>
      <c r="O5" s="32">
        <f t="shared" ref="O5:O38" si="1">(N5/O$40)</f>
        <v>1251.7232730237947</v>
      </c>
      <c r="P5" s="6"/>
    </row>
    <row r="6" spans="1:133">
      <c r="A6" s="12"/>
      <c r="B6" s="44">
        <v>511</v>
      </c>
      <c r="C6" s="20" t="s">
        <v>19</v>
      </c>
      <c r="D6" s="46">
        <v>873067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873067</v>
      </c>
      <c r="O6" s="47">
        <f t="shared" si="1"/>
        <v>5.3528567837501457</v>
      </c>
      <c r="P6" s="9"/>
    </row>
    <row r="7" spans="1:133">
      <c r="A7" s="12"/>
      <c r="B7" s="44">
        <v>512</v>
      </c>
      <c r="C7" s="20" t="s">
        <v>20</v>
      </c>
      <c r="D7" s="46">
        <v>576305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576305</v>
      </c>
      <c r="O7" s="47">
        <f t="shared" si="1"/>
        <v>3.5333807471352459</v>
      </c>
      <c r="P7" s="9"/>
    </row>
    <row r="8" spans="1:133">
      <c r="A8" s="12"/>
      <c r="B8" s="44">
        <v>513</v>
      </c>
      <c r="C8" s="20" t="s">
        <v>21</v>
      </c>
      <c r="D8" s="46">
        <v>11190602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11190602</v>
      </c>
      <c r="O8" s="47">
        <f t="shared" si="1"/>
        <v>68.610644807269026</v>
      </c>
      <c r="P8" s="9"/>
    </row>
    <row r="9" spans="1:133">
      <c r="A9" s="12"/>
      <c r="B9" s="44">
        <v>514</v>
      </c>
      <c r="C9" s="20" t="s">
        <v>22</v>
      </c>
      <c r="D9" s="46">
        <v>932683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932683</v>
      </c>
      <c r="O9" s="47">
        <f t="shared" si="1"/>
        <v>5.7183681477348669</v>
      </c>
      <c r="P9" s="9"/>
    </row>
    <row r="10" spans="1:133">
      <c r="A10" s="12"/>
      <c r="B10" s="44">
        <v>515</v>
      </c>
      <c r="C10" s="20" t="s">
        <v>23</v>
      </c>
      <c r="D10" s="46">
        <v>874265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874265</v>
      </c>
      <c r="O10" s="47">
        <f t="shared" si="1"/>
        <v>5.3602018356498657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96652969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96652969</v>
      </c>
      <c r="O11" s="47">
        <f t="shared" si="1"/>
        <v>592.58854220952401</v>
      </c>
      <c r="P11" s="9"/>
    </row>
    <row r="12" spans="1:133">
      <c r="A12" s="12"/>
      <c r="B12" s="44">
        <v>519</v>
      </c>
      <c r="C12" s="20" t="s">
        <v>67</v>
      </c>
      <c r="D12" s="46">
        <v>15240263</v>
      </c>
      <c r="E12" s="46">
        <v>0</v>
      </c>
      <c r="F12" s="46">
        <v>0</v>
      </c>
      <c r="G12" s="46">
        <v>0</v>
      </c>
      <c r="H12" s="46">
        <v>0</v>
      </c>
      <c r="I12" s="46">
        <v>290085</v>
      </c>
      <c r="J12" s="46">
        <v>21011158</v>
      </c>
      <c r="K12" s="46">
        <v>56518424</v>
      </c>
      <c r="L12" s="46">
        <v>0</v>
      </c>
      <c r="M12" s="46">
        <v>0</v>
      </c>
      <c r="N12" s="46">
        <f t="shared" si="2"/>
        <v>93059930</v>
      </c>
      <c r="O12" s="47">
        <f t="shared" si="1"/>
        <v>570.55927849273155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107704297</v>
      </c>
      <c r="E13" s="31">
        <f t="shared" si="3"/>
        <v>503760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169172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108377229</v>
      </c>
      <c r="O13" s="43">
        <f t="shared" si="1"/>
        <v>664.47109495226937</v>
      </c>
      <c r="P13" s="10"/>
    </row>
    <row r="14" spans="1:133">
      <c r="A14" s="12"/>
      <c r="B14" s="44">
        <v>521</v>
      </c>
      <c r="C14" s="20" t="s">
        <v>27</v>
      </c>
      <c r="D14" s="46">
        <v>58226430</v>
      </c>
      <c r="E14" s="46">
        <v>503760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58730190</v>
      </c>
      <c r="O14" s="47">
        <f t="shared" si="1"/>
        <v>360.08037865643183</v>
      </c>
      <c r="P14" s="9"/>
    </row>
    <row r="15" spans="1:133">
      <c r="A15" s="12"/>
      <c r="B15" s="44">
        <v>525</v>
      </c>
      <c r="C15" s="20" t="s">
        <v>29</v>
      </c>
      <c r="D15" s="46">
        <v>3580673</v>
      </c>
      <c r="E15" s="46">
        <v>0</v>
      </c>
      <c r="F15" s="46">
        <v>0</v>
      </c>
      <c r="G15" s="46">
        <v>0</v>
      </c>
      <c r="H15" s="46">
        <v>0</v>
      </c>
      <c r="I15" s="46">
        <v>169172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3749845</v>
      </c>
      <c r="O15" s="47">
        <f t="shared" si="1"/>
        <v>22.990656211105865</v>
      </c>
      <c r="P15" s="9"/>
    </row>
    <row r="16" spans="1:133">
      <c r="A16" s="12"/>
      <c r="B16" s="44">
        <v>529</v>
      </c>
      <c r="C16" s="20" t="s">
        <v>30</v>
      </c>
      <c r="D16" s="46">
        <v>45897194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45897194</v>
      </c>
      <c r="O16" s="47">
        <f t="shared" si="1"/>
        <v>281.40006008473171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SUM(D18:D22)</f>
        <v>10281352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18554</v>
      </c>
      <c r="I17" s="31">
        <f t="shared" si="5"/>
        <v>52074646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62374552</v>
      </c>
      <c r="O17" s="43">
        <f t="shared" si="1"/>
        <v>382.42430856575294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6941478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6941478</v>
      </c>
      <c r="O18" s="47">
        <f t="shared" si="1"/>
        <v>42.558861578266495</v>
      </c>
      <c r="P18" s="9"/>
    </row>
    <row r="19" spans="1:16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14590136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14590136</v>
      </c>
      <c r="O19" s="47">
        <f t="shared" si="1"/>
        <v>89.453510971594639</v>
      </c>
      <c r="P19" s="9"/>
    </row>
    <row r="20" spans="1:16">
      <c r="A20" s="12"/>
      <c r="B20" s="44">
        <v>536</v>
      </c>
      <c r="C20" s="20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30543032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30543032</v>
      </c>
      <c r="O20" s="47">
        <f t="shared" si="1"/>
        <v>187.26223306744816</v>
      </c>
      <c r="P20" s="9"/>
    </row>
    <row r="21" spans="1:16">
      <c r="A21" s="12"/>
      <c r="B21" s="44">
        <v>537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18554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18554</v>
      </c>
      <c r="O21" s="47">
        <f t="shared" si="1"/>
        <v>0.11375633801953366</v>
      </c>
      <c r="P21" s="9"/>
    </row>
    <row r="22" spans="1:16">
      <c r="A22" s="12"/>
      <c r="B22" s="44">
        <v>539</v>
      </c>
      <c r="C22" s="20" t="s">
        <v>36</v>
      </c>
      <c r="D22" s="46">
        <v>10281352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10281352</v>
      </c>
      <c r="O22" s="47">
        <f t="shared" si="1"/>
        <v>63.035946610424091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SUM(D24:D25)</f>
        <v>0</v>
      </c>
      <c r="E23" s="31">
        <f t="shared" si="6"/>
        <v>10581788</v>
      </c>
      <c r="F23" s="31">
        <f t="shared" si="6"/>
        <v>0</v>
      </c>
      <c r="G23" s="31">
        <f t="shared" si="6"/>
        <v>4178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10585966</v>
      </c>
      <c r="O23" s="43">
        <f t="shared" si="1"/>
        <v>64.903564005567034</v>
      </c>
      <c r="P23" s="10"/>
    </row>
    <row r="24" spans="1:16">
      <c r="A24" s="12"/>
      <c r="B24" s="44">
        <v>541</v>
      </c>
      <c r="C24" s="20" t="s">
        <v>70</v>
      </c>
      <c r="D24" s="46">
        <v>0</v>
      </c>
      <c r="E24" s="46">
        <v>9710060</v>
      </c>
      <c r="F24" s="46">
        <v>0</v>
      </c>
      <c r="G24" s="46">
        <v>4178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9714238</v>
      </c>
      <c r="O24" s="47">
        <f t="shared" si="1"/>
        <v>59.558916758122166</v>
      </c>
      <c r="P24" s="9"/>
    </row>
    <row r="25" spans="1:16">
      <c r="A25" s="12"/>
      <c r="B25" s="44">
        <v>544</v>
      </c>
      <c r="C25" s="20" t="s">
        <v>71</v>
      </c>
      <c r="D25" s="46">
        <v>0</v>
      </c>
      <c r="E25" s="46">
        <v>871728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871728</v>
      </c>
      <c r="O25" s="47">
        <f t="shared" si="1"/>
        <v>5.3446472474448665</v>
      </c>
      <c r="P25" s="9"/>
    </row>
    <row r="26" spans="1:16" ht="15.75">
      <c r="A26" s="28" t="s">
        <v>40</v>
      </c>
      <c r="B26" s="29"/>
      <c r="C26" s="30"/>
      <c r="D26" s="31">
        <f t="shared" ref="D26:M26" si="8">SUM(D27:D27)</f>
        <v>7280032</v>
      </c>
      <c r="E26" s="31">
        <f t="shared" si="8"/>
        <v>1551807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8831839</v>
      </c>
      <c r="O26" s="43">
        <f t="shared" si="1"/>
        <v>54.148844595133134</v>
      </c>
      <c r="P26" s="10"/>
    </row>
    <row r="27" spans="1:16">
      <c r="A27" s="13"/>
      <c r="B27" s="45">
        <v>554</v>
      </c>
      <c r="C27" s="21" t="s">
        <v>41</v>
      </c>
      <c r="D27" s="46">
        <v>7280032</v>
      </c>
      <c r="E27" s="46">
        <v>1551807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8831839</v>
      </c>
      <c r="O27" s="47">
        <f t="shared" si="1"/>
        <v>54.148844595133134</v>
      </c>
      <c r="P27" s="9"/>
    </row>
    <row r="28" spans="1:16" ht="15.75">
      <c r="A28" s="28" t="s">
        <v>42</v>
      </c>
      <c r="B28" s="29"/>
      <c r="C28" s="30"/>
      <c r="D28" s="31">
        <f t="shared" ref="D28:M28" si="9">SUM(D29:D29)</f>
        <v>5715564</v>
      </c>
      <c r="E28" s="31">
        <f t="shared" si="9"/>
        <v>51977430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57692994</v>
      </c>
      <c r="O28" s="43">
        <f t="shared" si="1"/>
        <v>353.72123136913484</v>
      </c>
      <c r="P28" s="10"/>
    </row>
    <row r="29" spans="1:16">
      <c r="A29" s="12"/>
      <c r="B29" s="44">
        <v>569</v>
      </c>
      <c r="C29" s="20" t="s">
        <v>43</v>
      </c>
      <c r="D29" s="46">
        <v>5715564</v>
      </c>
      <c r="E29" s="46">
        <v>51977430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10">SUM(D29:M29)</f>
        <v>57692994</v>
      </c>
      <c r="O29" s="47">
        <f t="shared" si="1"/>
        <v>353.72123136913484</v>
      </c>
      <c r="P29" s="9"/>
    </row>
    <row r="30" spans="1:16" ht="15.75">
      <c r="A30" s="28" t="s">
        <v>44</v>
      </c>
      <c r="B30" s="29"/>
      <c r="C30" s="30"/>
      <c r="D30" s="31">
        <f t="shared" ref="D30:M30" si="11">SUM(D31:D35)</f>
        <v>9623835</v>
      </c>
      <c r="E30" s="31">
        <f t="shared" si="11"/>
        <v>0</v>
      </c>
      <c r="F30" s="31">
        <f t="shared" si="11"/>
        <v>0</v>
      </c>
      <c r="G30" s="31">
        <f t="shared" si="11"/>
        <v>28306229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>SUM(D30:M30)</f>
        <v>37930064</v>
      </c>
      <c r="O30" s="43">
        <f t="shared" si="1"/>
        <v>232.5528285807128</v>
      </c>
      <c r="P30" s="9"/>
    </row>
    <row r="31" spans="1:16">
      <c r="A31" s="12"/>
      <c r="B31" s="44">
        <v>572</v>
      </c>
      <c r="C31" s="20" t="s">
        <v>72</v>
      </c>
      <c r="D31" s="46">
        <v>5817449</v>
      </c>
      <c r="E31" s="46">
        <v>0</v>
      </c>
      <c r="F31" s="46">
        <v>0</v>
      </c>
      <c r="G31" s="46">
        <v>28306229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34123678</v>
      </c>
      <c r="O31" s="47">
        <f t="shared" si="1"/>
        <v>209.21551412297751</v>
      </c>
      <c r="P31" s="9"/>
    </row>
    <row r="32" spans="1:16">
      <c r="A32" s="12"/>
      <c r="B32" s="44">
        <v>573</v>
      </c>
      <c r="C32" s="20" t="s">
        <v>83</v>
      </c>
      <c r="D32" s="46">
        <v>1468150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1468150</v>
      </c>
      <c r="O32" s="47">
        <f t="shared" si="1"/>
        <v>9.0013672342016999</v>
      </c>
      <c r="P32" s="9"/>
    </row>
    <row r="33" spans="1:119">
      <c r="A33" s="12"/>
      <c r="B33" s="44">
        <v>574</v>
      </c>
      <c r="C33" s="20" t="s">
        <v>46</v>
      </c>
      <c r="D33" s="46">
        <v>177644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177644</v>
      </c>
      <c r="O33" s="47">
        <f t="shared" si="1"/>
        <v>1.0891522534839948</v>
      </c>
      <c r="P33" s="9"/>
    </row>
    <row r="34" spans="1:119">
      <c r="A34" s="12"/>
      <c r="B34" s="44">
        <v>575</v>
      </c>
      <c r="C34" s="20" t="s">
        <v>73</v>
      </c>
      <c r="D34" s="46">
        <v>2152017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2152017</v>
      </c>
      <c r="O34" s="47">
        <f t="shared" si="1"/>
        <v>13.194220829782408</v>
      </c>
      <c r="P34" s="9"/>
    </row>
    <row r="35" spans="1:119">
      <c r="A35" s="12"/>
      <c r="B35" s="44">
        <v>579</v>
      </c>
      <c r="C35" s="20" t="s">
        <v>48</v>
      </c>
      <c r="D35" s="46">
        <v>8575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8575</v>
      </c>
      <c r="O35" s="47">
        <f t="shared" si="1"/>
        <v>5.257414026719312E-2</v>
      </c>
      <c r="P35" s="9"/>
    </row>
    <row r="36" spans="1:119" ht="15.75">
      <c r="A36" s="28" t="s">
        <v>74</v>
      </c>
      <c r="B36" s="29"/>
      <c r="C36" s="30"/>
      <c r="D36" s="31">
        <f t="shared" ref="D36:M36" si="12">SUM(D37:D37)</f>
        <v>3958758</v>
      </c>
      <c r="E36" s="31">
        <f t="shared" si="12"/>
        <v>928184</v>
      </c>
      <c r="F36" s="31">
        <f t="shared" si="12"/>
        <v>634634</v>
      </c>
      <c r="G36" s="31">
        <f t="shared" si="12"/>
        <v>0</v>
      </c>
      <c r="H36" s="31">
        <f t="shared" si="12"/>
        <v>0</v>
      </c>
      <c r="I36" s="31">
        <f t="shared" si="12"/>
        <v>13791343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19312919</v>
      </c>
      <c r="O36" s="43">
        <f t="shared" si="1"/>
        <v>118.40934256267512</v>
      </c>
      <c r="P36" s="9"/>
    </row>
    <row r="37" spans="1:119" ht="15.75" thickBot="1">
      <c r="A37" s="12"/>
      <c r="B37" s="44">
        <v>581</v>
      </c>
      <c r="C37" s="20" t="s">
        <v>75</v>
      </c>
      <c r="D37" s="46">
        <v>3958758</v>
      </c>
      <c r="E37" s="46">
        <v>928184</v>
      </c>
      <c r="F37" s="46">
        <v>634634</v>
      </c>
      <c r="G37" s="46">
        <v>0</v>
      </c>
      <c r="H37" s="46">
        <v>0</v>
      </c>
      <c r="I37" s="46">
        <v>13791343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19312919</v>
      </c>
      <c r="O37" s="47">
        <f t="shared" si="1"/>
        <v>118.40934256267512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SUM(D5,D13,D17,D23,D26,D28,D30,D36)</f>
        <v>174251023</v>
      </c>
      <c r="E38" s="15">
        <f t="shared" si="13"/>
        <v>65542969</v>
      </c>
      <c r="F38" s="15">
        <f t="shared" si="13"/>
        <v>97287603</v>
      </c>
      <c r="G38" s="15">
        <f t="shared" si="13"/>
        <v>28310407</v>
      </c>
      <c r="H38" s="15">
        <f t="shared" si="13"/>
        <v>18554</v>
      </c>
      <c r="I38" s="15">
        <f t="shared" si="13"/>
        <v>66325246</v>
      </c>
      <c r="J38" s="15">
        <f t="shared" si="13"/>
        <v>21011158</v>
      </c>
      <c r="K38" s="15">
        <f t="shared" si="13"/>
        <v>56518424</v>
      </c>
      <c r="L38" s="15">
        <f t="shared" si="13"/>
        <v>0</v>
      </c>
      <c r="M38" s="15">
        <f t="shared" si="13"/>
        <v>0</v>
      </c>
      <c r="N38" s="15">
        <f>SUM(D38:M38)</f>
        <v>509265384</v>
      </c>
      <c r="O38" s="37">
        <f t="shared" si="1"/>
        <v>3122.35448765504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86</v>
      </c>
      <c r="M40" s="163"/>
      <c r="N40" s="163"/>
      <c r="O40" s="41">
        <v>163103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27010064</v>
      </c>
      <c r="E5" s="26">
        <f t="shared" si="0"/>
        <v>0</v>
      </c>
      <c r="F5" s="26">
        <f t="shared" si="0"/>
        <v>33893061</v>
      </c>
      <c r="G5" s="26">
        <f t="shared" si="0"/>
        <v>0</v>
      </c>
      <c r="H5" s="26">
        <f t="shared" si="0"/>
        <v>0</v>
      </c>
      <c r="I5" s="26">
        <f t="shared" si="0"/>
        <v>316008</v>
      </c>
      <c r="J5" s="26">
        <f t="shared" si="0"/>
        <v>18385406</v>
      </c>
      <c r="K5" s="26">
        <f t="shared" si="0"/>
        <v>51777228</v>
      </c>
      <c r="L5" s="26">
        <f t="shared" si="0"/>
        <v>0</v>
      </c>
      <c r="M5" s="26">
        <f t="shared" si="0"/>
        <v>0</v>
      </c>
      <c r="N5" s="27">
        <f>SUM(D5:M5)</f>
        <v>131381767</v>
      </c>
      <c r="O5" s="32">
        <f t="shared" ref="O5:O36" si="1">(N5/O$38)</f>
        <v>812.00605071724794</v>
      </c>
      <c r="P5" s="6"/>
    </row>
    <row r="6" spans="1:133">
      <c r="A6" s="12"/>
      <c r="B6" s="44">
        <v>511</v>
      </c>
      <c r="C6" s="20" t="s">
        <v>19</v>
      </c>
      <c r="D6" s="46">
        <v>810486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810486</v>
      </c>
      <c r="O6" s="47">
        <f t="shared" si="1"/>
        <v>5.0092151372999831</v>
      </c>
      <c r="P6" s="9"/>
    </row>
    <row r="7" spans="1:133">
      <c r="A7" s="12"/>
      <c r="B7" s="44">
        <v>512</v>
      </c>
      <c r="C7" s="20" t="s">
        <v>20</v>
      </c>
      <c r="D7" s="46">
        <v>594958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594958</v>
      </c>
      <c r="O7" s="47">
        <f t="shared" si="1"/>
        <v>3.6771426275811345</v>
      </c>
      <c r="P7" s="9"/>
    </row>
    <row r="8" spans="1:133">
      <c r="A8" s="12"/>
      <c r="B8" s="44">
        <v>513</v>
      </c>
      <c r="C8" s="20" t="s">
        <v>21</v>
      </c>
      <c r="D8" s="46">
        <v>7074989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7074989</v>
      </c>
      <c r="O8" s="47">
        <f t="shared" si="1"/>
        <v>43.72702550695616</v>
      </c>
      <c r="P8" s="9"/>
    </row>
    <row r="9" spans="1:133">
      <c r="A9" s="12"/>
      <c r="B9" s="44">
        <v>514</v>
      </c>
      <c r="C9" s="20" t="s">
        <v>22</v>
      </c>
      <c r="D9" s="46">
        <v>907942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907942</v>
      </c>
      <c r="O9" s="47">
        <f t="shared" si="1"/>
        <v>5.6115427165804483</v>
      </c>
      <c r="P9" s="9"/>
    </row>
    <row r="10" spans="1:133">
      <c r="A10" s="12"/>
      <c r="B10" s="44">
        <v>515</v>
      </c>
      <c r="C10" s="20" t="s">
        <v>23</v>
      </c>
      <c r="D10" s="46">
        <v>835326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835326</v>
      </c>
      <c r="O10" s="47">
        <f t="shared" si="1"/>
        <v>5.1627389538872306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33893061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33893061</v>
      </c>
      <c r="O11" s="47">
        <f t="shared" si="1"/>
        <v>209.4763317449428</v>
      </c>
      <c r="P11" s="9"/>
    </row>
    <row r="12" spans="1:133">
      <c r="A12" s="12"/>
      <c r="B12" s="44">
        <v>519</v>
      </c>
      <c r="C12" s="20" t="s">
        <v>67</v>
      </c>
      <c r="D12" s="46">
        <v>16786363</v>
      </c>
      <c r="E12" s="46">
        <v>0</v>
      </c>
      <c r="F12" s="46">
        <v>0</v>
      </c>
      <c r="G12" s="46">
        <v>0</v>
      </c>
      <c r="H12" s="46">
        <v>0</v>
      </c>
      <c r="I12" s="46">
        <v>316008</v>
      </c>
      <c r="J12" s="46">
        <v>18385406</v>
      </c>
      <c r="K12" s="46">
        <v>51777228</v>
      </c>
      <c r="L12" s="46">
        <v>0</v>
      </c>
      <c r="M12" s="46">
        <v>0</v>
      </c>
      <c r="N12" s="46">
        <f t="shared" si="2"/>
        <v>87265005</v>
      </c>
      <c r="O12" s="47">
        <f t="shared" si="1"/>
        <v>539.34205403000021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102992268</v>
      </c>
      <c r="E13" s="31">
        <f t="shared" si="3"/>
        <v>342324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103334592</v>
      </c>
      <c r="O13" s="43">
        <f t="shared" si="1"/>
        <v>638.66026366046765</v>
      </c>
      <c r="P13" s="10"/>
    </row>
    <row r="14" spans="1:133">
      <c r="A14" s="12"/>
      <c r="B14" s="44">
        <v>521</v>
      </c>
      <c r="C14" s="20" t="s">
        <v>27</v>
      </c>
      <c r="D14" s="46">
        <v>56015950</v>
      </c>
      <c r="E14" s="46">
        <v>342324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56358274</v>
      </c>
      <c r="O14" s="47">
        <f t="shared" si="1"/>
        <v>348.32275848429225</v>
      </c>
      <c r="P14" s="9"/>
    </row>
    <row r="15" spans="1:133">
      <c r="A15" s="12"/>
      <c r="B15" s="44">
        <v>529</v>
      </c>
      <c r="C15" s="20" t="s">
        <v>30</v>
      </c>
      <c r="D15" s="46">
        <v>46976318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46976318</v>
      </c>
      <c r="O15" s="47">
        <f t="shared" si="1"/>
        <v>290.3375051761754</v>
      </c>
      <c r="P15" s="9"/>
    </row>
    <row r="16" spans="1:133" ht="15.75">
      <c r="A16" s="28" t="s">
        <v>31</v>
      </c>
      <c r="B16" s="29"/>
      <c r="C16" s="30"/>
      <c r="D16" s="31">
        <f t="shared" ref="D16:M16" si="5">SUM(D17:D21)</f>
        <v>10292747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17323</v>
      </c>
      <c r="I16" s="31">
        <f t="shared" si="5"/>
        <v>45643908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55953978</v>
      </c>
      <c r="O16" s="43">
        <f t="shared" si="1"/>
        <v>345.82400385663692</v>
      </c>
      <c r="P16" s="10"/>
    </row>
    <row r="17" spans="1:16">
      <c r="A17" s="12"/>
      <c r="B17" s="44">
        <v>533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5795010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5795010</v>
      </c>
      <c r="O17" s="47">
        <f t="shared" si="1"/>
        <v>35.816105167522664</v>
      </c>
      <c r="P17" s="9"/>
    </row>
    <row r="18" spans="1:16">
      <c r="A18" s="12"/>
      <c r="B18" s="44">
        <v>535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13659700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13659700</v>
      </c>
      <c r="O18" s="47">
        <f t="shared" si="1"/>
        <v>84.423883954783406</v>
      </c>
      <c r="P18" s="9"/>
    </row>
    <row r="19" spans="1:16">
      <c r="A19" s="12"/>
      <c r="B19" s="44">
        <v>536</v>
      </c>
      <c r="C19" s="20" t="s">
        <v>68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26189198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26189198</v>
      </c>
      <c r="O19" s="47">
        <f t="shared" si="1"/>
        <v>161.86254550398951</v>
      </c>
      <c r="P19" s="9"/>
    </row>
    <row r="20" spans="1:16">
      <c r="A20" s="12"/>
      <c r="B20" s="44">
        <v>537</v>
      </c>
      <c r="C20" s="20" t="s">
        <v>69</v>
      </c>
      <c r="D20" s="46">
        <v>0</v>
      </c>
      <c r="E20" s="46">
        <v>0</v>
      </c>
      <c r="F20" s="46">
        <v>0</v>
      </c>
      <c r="G20" s="46">
        <v>0</v>
      </c>
      <c r="H20" s="46">
        <v>17323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17323</v>
      </c>
      <c r="O20" s="47">
        <f t="shared" si="1"/>
        <v>0.10706493859665388</v>
      </c>
      <c r="P20" s="9"/>
    </row>
    <row r="21" spans="1:16">
      <c r="A21" s="12"/>
      <c r="B21" s="44">
        <v>539</v>
      </c>
      <c r="C21" s="20" t="s">
        <v>36</v>
      </c>
      <c r="D21" s="46">
        <v>10292747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10292747</v>
      </c>
      <c r="O21" s="47">
        <f t="shared" si="1"/>
        <v>63.614404291744698</v>
      </c>
      <c r="P21" s="9"/>
    </row>
    <row r="22" spans="1:16" ht="15.75">
      <c r="A22" s="28" t="s">
        <v>37</v>
      </c>
      <c r="B22" s="29"/>
      <c r="C22" s="30"/>
      <c r="D22" s="31">
        <f t="shared" ref="D22:M22" si="6">SUM(D23:D24)</f>
        <v>0</v>
      </c>
      <c r="E22" s="31">
        <f t="shared" si="6"/>
        <v>6388046</v>
      </c>
      <c r="F22" s="31">
        <f t="shared" si="6"/>
        <v>0</v>
      </c>
      <c r="G22" s="31">
        <f t="shared" si="6"/>
        <v>25052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6413098</v>
      </c>
      <c r="O22" s="43">
        <f t="shared" si="1"/>
        <v>39.636202943157869</v>
      </c>
      <c r="P22" s="10"/>
    </row>
    <row r="23" spans="1:16">
      <c r="A23" s="12"/>
      <c r="B23" s="44">
        <v>541</v>
      </c>
      <c r="C23" s="20" t="s">
        <v>70</v>
      </c>
      <c r="D23" s="46">
        <v>0</v>
      </c>
      <c r="E23" s="46">
        <v>5322625</v>
      </c>
      <c r="F23" s="46">
        <v>0</v>
      </c>
      <c r="G23" s="46">
        <v>25052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5347677</v>
      </c>
      <c r="O23" s="47">
        <f t="shared" si="1"/>
        <v>33.051360020766509</v>
      </c>
      <c r="P23" s="9"/>
    </row>
    <row r="24" spans="1:16">
      <c r="A24" s="12"/>
      <c r="B24" s="44">
        <v>544</v>
      </c>
      <c r="C24" s="20" t="s">
        <v>71</v>
      </c>
      <c r="D24" s="46">
        <v>0</v>
      </c>
      <c r="E24" s="46">
        <v>1065421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1065421</v>
      </c>
      <c r="O24" s="47">
        <f t="shared" si="1"/>
        <v>6.5848429223913625</v>
      </c>
      <c r="P24" s="9"/>
    </row>
    <row r="25" spans="1:16" ht="15.75">
      <c r="A25" s="28" t="s">
        <v>40</v>
      </c>
      <c r="B25" s="29"/>
      <c r="C25" s="30"/>
      <c r="D25" s="31">
        <f t="shared" ref="D25:M25" si="8">SUM(D26:D26)</f>
        <v>7258635</v>
      </c>
      <c r="E25" s="31">
        <f t="shared" si="8"/>
        <v>1683726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8942361</v>
      </c>
      <c r="O25" s="43">
        <f t="shared" si="1"/>
        <v>55.26833293160032</v>
      </c>
      <c r="P25" s="10"/>
    </row>
    <row r="26" spans="1:16">
      <c r="A26" s="13"/>
      <c r="B26" s="45">
        <v>554</v>
      </c>
      <c r="C26" s="21" t="s">
        <v>41</v>
      </c>
      <c r="D26" s="46">
        <v>7258635</v>
      </c>
      <c r="E26" s="46">
        <v>1683726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8942361</v>
      </c>
      <c r="O26" s="47">
        <f t="shared" si="1"/>
        <v>55.26833293160032</v>
      </c>
      <c r="P26" s="9"/>
    </row>
    <row r="27" spans="1:16" ht="15.75">
      <c r="A27" s="28" t="s">
        <v>42</v>
      </c>
      <c r="B27" s="29"/>
      <c r="C27" s="30"/>
      <c r="D27" s="31">
        <f t="shared" ref="D27:M27" si="9">SUM(D28:D28)</f>
        <v>5752794</v>
      </c>
      <c r="E27" s="31">
        <f t="shared" si="9"/>
        <v>52184515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57937309</v>
      </c>
      <c r="O27" s="43">
        <f t="shared" si="1"/>
        <v>358.0819967984969</v>
      </c>
      <c r="P27" s="10"/>
    </row>
    <row r="28" spans="1:16">
      <c r="A28" s="12"/>
      <c r="B28" s="44">
        <v>569</v>
      </c>
      <c r="C28" s="20" t="s">
        <v>43</v>
      </c>
      <c r="D28" s="46">
        <v>5752794</v>
      </c>
      <c r="E28" s="46">
        <v>52184515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10">SUM(D28:M28)</f>
        <v>57937309</v>
      </c>
      <c r="O28" s="47">
        <f t="shared" si="1"/>
        <v>358.0819967984969</v>
      </c>
      <c r="P28" s="9"/>
    </row>
    <row r="29" spans="1:16" ht="15.75">
      <c r="A29" s="28" t="s">
        <v>44</v>
      </c>
      <c r="B29" s="29"/>
      <c r="C29" s="30"/>
      <c r="D29" s="31">
        <f t="shared" ref="D29:M29" si="11">SUM(D30:D33)</f>
        <v>7938072</v>
      </c>
      <c r="E29" s="31">
        <f t="shared" si="11"/>
        <v>0</v>
      </c>
      <c r="F29" s="31">
        <f t="shared" si="11"/>
        <v>0</v>
      </c>
      <c r="G29" s="31">
        <f t="shared" si="11"/>
        <v>36588428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>SUM(D29:M29)</f>
        <v>44526500</v>
      </c>
      <c r="O29" s="43">
        <f t="shared" si="1"/>
        <v>275.19638563897183</v>
      </c>
      <c r="P29" s="9"/>
    </row>
    <row r="30" spans="1:16">
      <c r="A30" s="12"/>
      <c r="B30" s="44">
        <v>572</v>
      </c>
      <c r="C30" s="20" t="s">
        <v>72</v>
      </c>
      <c r="D30" s="46">
        <v>5439664</v>
      </c>
      <c r="E30" s="46">
        <v>0</v>
      </c>
      <c r="F30" s="46">
        <v>0</v>
      </c>
      <c r="G30" s="46">
        <v>36588428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42028092</v>
      </c>
      <c r="O30" s="47">
        <f t="shared" si="1"/>
        <v>259.75495522222019</v>
      </c>
      <c r="P30" s="9"/>
    </row>
    <row r="31" spans="1:16">
      <c r="A31" s="12"/>
      <c r="B31" s="44">
        <v>573</v>
      </c>
      <c r="C31" s="20" t="s">
        <v>83</v>
      </c>
      <c r="D31" s="46">
        <v>174068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174068</v>
      </c>
      <c r="O31" s="47">
        <f t="shared" si="1"/>
        <v>1.0758286515985884</v>
      </c>
      <c r="P31" s="9"/>
    </row>
    <row r="32" spans="1:16">
      <c r="A32" s="12"/>
      <c r="B32" s="44">
        <v>574</v>
      </c>
      <c r="C32" s="20" t="s">
        <v>46</v>
      </c>
      <c r="D32" s="46">
        <v>266426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266426</v>
      </c>
      <c r="O32" s="47">
        <f t="shared" si="1"/>
        <v>1.646648001532766</v>
      </c>
      <c r="P32" s="9"/>
    </row>
    <row r="33" spans="1:119">
      <c r="A33" s="12"/>
      <c r="B33" s="44">
        <v>575</v>
      </c>
      <c r="C33" s="20" t="s">
        <v>73</v>
      </c>
      <c r="D33" s="46">
        <v>2057914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2057914</v>
      </c>
      <c r="O33" s="47">
        <f t="shared" si="1"/>
        <v>12.718953763620295</v>
      </c>
      <c r="P33" s="9"/>
    </row>
    <row r="34" spans="1:119" ht="15.75">
      <c r="A34" s="28" t="s">
        <v>74</v>
      </c>
      <c r="B34" s="29"/>
      <c r="C34" s="30"/>
      <c r="D34" s="31">
        <f t="shared" ref="D34:M34" si="12">SUM(D35:D35)</f>
        <v>1664172</v>
      </c>
      <c r="E34" s="31">
        <f t="shared" si="12"/>
        <v>758564</v>
      </c>
      <c r="F34" s="31">
        <f t="shared" si="12"/>
        <v>0</v>
      </c>
      <c r="G34" s="31">
        <f t="shared" si="12"/>
        <v>0</v>
      </c>
      <c r="H34" s="31">
        <f t="shared" si="12"/>
        <v>0</v>
      </c>
      <c r="I34" s="31">
        <f t="shared" si="12"/>
        <v>11061921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>SUM(D34:M34)</f>
        <v>13484657</v>
      </c>
      <c r="O34" s="43">
        <f t="shared" si="1"/>
        <v>83.342029307968531</v>
      </c>
      <c r="P34" s="9"/>
    </row>
    <row r="35" spans="1:119" ht="15.75" thickBot="1">
      <c r="A35" s="12"/>
      <c r="B35" s="44">
        <v>581</v>
      </c>
      <c r="C35" s="20" t="s">
        <v>75</v>
      </c>
      <c r="D35" s="46">
        <v>1664172</v>
      </c>
      <c r="E35" s="46">
        <v>758564</v>
      </c>
      <c r="F35" s="46">
        <v>0</v>
      </c>
      <c r="G35" s="46">
        <v>0</v>
      </c>
      <c r="H35" s="46">
        <v>0</v>
      </c>
      <c r="I35" s="46">
        <v>11061921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13484657</v>
      </c>
      <c r="O35" s="47">
        <f t="shared" si="1"/>
        <v>83.342029307968531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SUM(D5,D13,D16,D22,D25,D27,D29,D34)</f>
        <v>162908752</v>
      </c>
      <c r="E36" s="15">
        <f t="shared" si="13"/>
        <v>61357175</v>
      </c>
      <c r="F36" s="15">
        <f t="shared" si="13"/>
        <v>33893061</v>
      </c>
      <c r="G36" s="15">
        <f t="shared" si="13"/>
        <v>36613480</v>
      </c>
      <c r="H36" s="15">
        <f t="shared" si="13"/>
        <v>17323</v>
      </c>
      <c r="I36" s="15">
        <f t="shared" si="13"/>
        <v>57021837</v>
      </c>
      <c r="J36" s="15">
        <f t="shared" si="13"/>
        <v>18385406</v>
      </c>
      <c r="K36" s="15">
        <f t="shared" si="13"/>
        <v>51777228</v>
      </c>
      <c r="L36" s="15">
        <f t="shared" si="13"/>
        <v>0</v>
      </c>
      <c r="M36" s="15">
        <f t="shared" si="13"/>
        <v>0</v>
      </c>
      <c r="N36" s="15">
        <f>SUM(D36:M36)</f>
        <v>421974262</v>
      </c>
      <c r="O36" s="37">
        <f t="shared" si="1"/>
        <v>2608.015265854548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84</v>
      </c>
      <c r="M38" s="163"/>
      <c r="N38" s="163"/>
      <c r="O38" s="41">
        <v>161799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27681479</v>
      </c>
      <c r="E5" s="26">
        <f t="shared" si="0"/>
        <v>0</v>
      </c>
      <c r="F5" s="26">
        <f t="shared" si="0"/>
        <v>100319455</v>
      </c>
      <c r="G5" s="26">
        <f t="shared" si="0"/>
        <v>26086</v>
      </c>
      <c r="H5" s="26">
        <f t="shared" si="0"/>
        <v>0</v>
      </c>
      <c r="I5" s="26">
        <f t="shared" si="0"/>
        <v>341536</v>
      </c>
      <c r="J5" s="26">
        <f t="shared" si="0"/>
        <v>19110363</v>
      </c>
      <c r="K5" s="26">
        <f t="shared" si="0"/>
        <v>48058153</v>
      </c>
      <c r="L5" s="26">
        <f t="shared" si="0"/>
        <v>0</v>
      </c>
      <c r="M5" s="26">
        <f t="shared" si="0"/>
        <v>0</v>
      </c>
      <c r="N5" s="27">
        <f>SUM(D5:M5)</f>
        <v>195537072</v>
      </c>
      <c r="O5" s="32">
        <f t="shared" ref="O5:O37" si="1">(N5/O$39)</f>
        <v>1222.7027675992047</v>
      </c>
      <c r="P5" s="6"/>
    </row>
    <row r="6" spans="1:133">
      <c r="A6" s="12"/>
      <c r="B6" s="44">
        <v>511</v>
      </c>
      <c r="C6" s="20" t="s">
        <v>19</v>
      </c>
      <c r="D6" s="46">
        <v>763510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763510</v>
      </c>
      <c r="O6" s="47">
        <f t="shared" si="1"/>
        <v>4.7742649541651554</v>
      </c>
      <c r="P6" s="9"/>
    </row>
    <row r="7" spans="1:133">
      <c r="A7" s="12"/>
      <c r="B7" s="44">
        <v>512</v>
      </c>
      <c r="C7" s="20" t="s">
        <v>20</v>
      </c>
      <c r="D7" s="46">
        <v>617885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617885</v>
      </c>
      <c r="O7" s="47">
        <f t="shared" si="1"/>
        <v>3.8636647865834592</v>
      </c>
      <c r="P7" s="9"/>
    </row>
    <row r="8" spans="1:133">
      <c r="A8" s="12"/>
      <c r="B8" s="44">
        <v>513</v>
      </c>
      <c r="C8" s="20" t="s">
        <v>21</v>
      </c>
      <c r="D8" s="46">
        <v>8213184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8213184</v>
      </c>
      <c r="O8" s="47">
        <f t="shared" si="1"/>
        <v>51.357436750415829</v>
      </c>
      <c r="P8" s="9"/>
    </row>
    <row r="9" spans="1:133">
      <c r="A9" s="12"/>
      <c r="B9" s="44">
        <v>514</v>
      </c>
      <c r="C9" s="20" t="s">
        <v>22</v>
      </c>
      <c r="D9" s="46">
        <v>884981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884981</v>
      </c>
      <c r="O9" s="47">
        <f t="shared" si="1"/>
        <v>5.5338289916334213</v>
      </c>
      <c r="P9" s="9"/>
    </row>
    <row r="10" spans="1:133">
      <c r="A10" s="12"/>
      <c r="B10" s="44">
        <v>515</v>
      </c>
      <c r="C10" s="20" t="s">
        <v>23</v>
      </c>
      <c r="D10" s="46">
        <v>806498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806498</v>
      </c>
      <c r="O10" s="47">
        <f t="shared" si="1"/>
        <v>5.0430709971110916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100319455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100319455</v>
      </c>
      <c r="O11" s="47">
        <f t="shared" si="1"/>
        <v>627.30240367178999</v>
      </c>
      <c r="P11" s="9"/>
    </row>
    <row r="12" spans="1:133">
      <c r="A12" s="12"/>
      <c r="B12" s="44">
        <v>519</v>
      </c>
      <c r="C12" s="20" t="s">
        <v>67</v>
      </c>
      <c r="D12" s="46">
        <v>16395421</v>
      </c>
      <c r="E12" s="46">
        <v>0</v>
      </c>
      <c r="F12" s="46">
        <v>0</v>
      </c>
      <c r="G12" s="46">
        <v>26086</v>
      </c>
      <c r="H12" s="46">
        <v>0</v>
      </c>
      <c r="I12" s="46">
        <v>341536</v>
      </c>
      <c r="J12" s="46">
        <v>19110363</v>
      </c>
      <c r="K12" s="46">
        <v>48058153</v>
      </c>
      <c r="L12" s="46">
        <v>0</v>
      </c>
      <c r="M12" s="46">
        <v>0</v>
      </c>
      <c r="N12" s="46">
        <f t="shared" si="2"/>
        <v>83931559</v>
      </c>
      <c r="O12" s="47">
        <f t="shared" si="1"/>
        <v>524.82809744750568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99315310</v>
      </c>
      <c r="E13" s="31">
        <f t="shared" si="3"/>
        <v>195299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99510609</v>
      </c>
      <c r="O13" s="43">
        <f t="shared" si="1"/>
        <v>622.24465051712707</v>
      </c>
      <c r="P13" s="10"/>
    </row>
    <row r="14" spans="1:133">
      <c r="A14" s="12"/>
      <c r="B14" s="44">
        <v>521</v>
      </c>
      <c r="C14" s="20" t="s">
        <v>27</v>
      </c>
      <c r="D14" s="46">
        <v>53622293</v>
      </c>
      <c r="E14" s="46">
        <v>195299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53817592</v>
      </c>
      <c r="O14" s="47">
        <f t="shared" si="1"/>
        <v>336.52400545265817</v>
      </c>
      <c r="P14" s="9"/>
    </row>
    <row r="15" spans="1:133">
      <c r="A15" s="12"/>
      <c r="B15" s="44">
        <v>525</v>
      </c>
      <c r="C15" s="20" t="s">
        <v>29</v>
      </c>
      <c r="D15" s="46">
        <v>116997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116997</v>
      </c>
      <c r="O15" s="47">
        <f t="shared" si="1"/>
        <v>0.73158789910081168</v>
      </c>
      <c r="P15" s="9"/>
    </row>
    <row r="16" spans="1:133">
      <c r="A16" s="12"/>
      <c r="B16" s="44">
        <v>529</v>
      </c>
      <c r="C16" s="20" t="s">
        <v>30</v>
      </c>
      <c r="D16" s="46">
        <v>45576020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45576020</v>
      </c>
      <c r="O16" s="47">
        <f t="shared" si="1"/>
        <v>284.98905716536814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SUM(D18:D22)</f>
        <v>8021490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2730</v>
      </c>
      <c r="I17" s="31">
        <f t="shared" si="5"/>
        <v>43105777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51129997</v>
      </c>
      <c r="O17" s="43">
        <f t="shared" si="1"/>
        <v>319.71834394267205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4430806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4430806</v>
      </c>
      <c r="O18" s="47">
        <f t="shared" si="1"/>
        <v>27.706044196545815</v>
      </c>
      <c r="P18" s="9"/>
    </row>
    <row r="19" spans="1:16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11992522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11992522</v>
      </c>
      <c r="O19" s="47">
        <f t="shared" si="1"/>
        <v>74.989820037268174</v>
      </c>
      <c r="P19" s="9"/>
    </row>
    <row r="20" spans="1:16">
      <c r="A20" s="12"/>
      <c r="B20" s="44">
        <v>536</v>
      </c>
      <c r="C20" s="20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26682449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26682449</v>
      </c>
      <c r="O20" s="47">
        <f t="shared" si="1"/>
        <v>166.84664398894461</v>
      </c>
      <c r="P20" s="9"/>
    </row>
    <row r="21" spans="1:16">
      <c r="A21" s="12"/>
      <c r="B21" s="44">
        <v>537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2730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2730</v>
      </c>
      <c r="O21" s="47">
        <f t="shared" si="1"/>
        <v>1.7070822025737547E-2</v>
      </c>
      <c r="P21" s="9"/>
    </row>
    <row r="22" spans="1:16">
      <c r="A22" s="12"/>
      <c r="B22" s="44">
        <v>539</v>
      </c>
      <c r="C22" s="20" t="s">
        <v>36</v>
      </c>
      <c r="D22" s="46">
        <v>8021490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8021490</v>
      </c>
      <c r="O22" s="47">
        <f t="shared" si="1"/>
        <v>50.158764897887721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SUM(D24:D25)</f>
        <v>0</v>
      </c>
      <c r="E23" s="31">
        <f t="shared" si="6"/>
        <v>5865380</v>
      </c>
      <c r="F23" s="31">
        <f t="shared" si="6"/>
        <v>0</v>
      </c>
      <c r="G23" s="31">
        <f t="shared" si="6"/>
        <v>756398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6621778</v>
      </c>
      <c r="O23" s="43">
        <f t="shared" si="1"/>
        <v>41.406298070309276</v>
      </c>
      <c r="P23" s="10"/>
    </row>
    <row r="24" spans="1:16">
      <c r="A24" s="12"/>
      <c r="B24" s="44">
        <v>541</v>
      </c>
      <c r="C24" s="20" t="s">
        <v>70</v>
      </c>
      <c r="D24" s="46">
        <v>0</v>
      </c>
      <c r="E24" s="46">
        <v>4784226</v>
      </c>
      <c r="F24" s="46">
        <v>0</v>
      </c>
      <c r="G24" s="46">
        <v>756398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5540624</v>
      </c>
      <c r="O24" s="47">
        <f t="shared" si="1"/>
        <v>34.645789822538489</v>
      </c>
      <c r="P24" s="9"/>
    </row>
    <row r="25" spans="1:16">
      <c r="A25" s="12"/>
      <c r="B25" s="44">
        <v>544</v>
      </c>
      <c r="C25" s="20" t="s">
        <v>71</v>
      </c>
      <c r="D25" s="46">
        <v>0</v>
      </c>
      <c r="E25" s="46">
        <v>1081154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1081154</v>
      </c>
      <c r="O25" s="47">
        <f t="shared" si="1"/>
        <v>6.7605082477707885</v>
      </c>
      <c r="P25" s="9"/>
    </row>
    <row r="26" spans="1:16" ht="15.75">
      <c r="A26" s="28" t="s">
        <v>40</v>
      </c>
      <c r="B26" s="29"/>
      <c r="C26" s="30"/>
      <c r="D26" s="31">
        <f t="shared" ref="D26:M26" si="8">SUM(D27:D27)</f>
        <v>7306435</v>
      </c>
      <c r="E26" s="31">
        <f t="shared" si="8"/>
        <v>1487062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8793497</v>
      </c>
      <c r="O26" s="43">
        <f t="shared" si="1"/>
        <v>54.986162003976936</v>
      </c>
      <c r="P26" s="10"/>
    </row>
    <row r="27" spans="1:16">
      <c r="A27" s="13"/>
      <c r="B27" s="45">
        <v>554</v>
      </c>
      <c r="C27" s="21" t="s">
        <v>41</v>
      </c>
      <c r="D27" s="46">
        <v>7306435</v>
      </c>
      <c r="E27" s="46">
        <v>1487062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8793497</v>
      </c>
      <c r="O27" s="47">
        <f t="shared" si="1"/>
        <v>54.986162003976936</v>
      </c>
      <c r="P27" s="9"/>
    </row>
    <row r="28" spans="1:16" ht="15.75">
      <c r="A28" s="28" t="s">
        <v>42</v>
      </c>
      <c r="B28" s="29"/>
      <c r="C28" s="30"/>
      <c r="D28" s="31">
        <f t="shared" ref="D28:M28" si="9">SUM(D29:D29)</f>
        <v>5737066</v>
      </c>
      <c r="E28" s="31">
        <f t="shared" si="9"/>
        <v>49874744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55611810</v>
      </c>
      <c r="O28" s="43">
        <f t="shared" si="1"/>
        <v>347.74333737697128</v>
      </c>
      <c r="P28" s="10"/>
    </row>
    <row r="29" spans="1:16">
      <c r="A29" s="12"/>
      <c r="B29" s="44">
        <v>569</v>
      </c>
      <c r="C29" s="20" t="s">
        <v>43</v>
      </c>
      <c r="D29" s="46">
        <v>5737066</v>
      </c>
      <c r="E29" s="46">
        <v>49874744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10">SUM(D29:M29)</f>
        <v>55611810</v>
      </c>
      <c r="O29" s="47">
        <f t="shared" si="1"/>
        <v>347.74333737697128</v>
      </c>
      <c r="P29" s="9"/>
    </row>
    <row r="30" spans="1:16" ht="15.75">
      <c r="A30" s="28" t="s">
        <v>44</v>
      </c>
      <c r="B30" s="29"/>
      <c r="C30" s="30"/>
      <c r="D30" s="31">
        <f t="shared" ref="D30:M30" si="11">SUM(D31:D34)</f>
        <v>7599580</v>
      </c>
      <c r="E30" s="31">
        <f t="shared" si="11"/>
        <v>0</v>
      </c>
      <c r="F30" s="31">
        <f t="shared" si="11"/>
        <v>0</v>
      </c>
      <c r="G30" s="31">
        <f t="shared" si="11"/>
        <v>7208082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>SUM(D30:M30)</f>
        <v>14807662</v>
      </c>
      <c r="O30" s="43">
        <f t="shared" si="1"/>
        <v>92.593026600467724</v>
      </c>
      <c r="P30" s="9"/>
    </row>
    <row r="31" spans="1:16">
      <c r="A31" s="12"/>
      <c r="B31" s="44">
        <v>572</v>
      </c>
      <c r="C31" s="20" t="s">
        <v>72</v>
      </c>
      <c r="D31" s="46">
        <v>5469667</v>
      </c>
      <c r="E31" s="46">
        <v>0</v>
      </c>
      <c r="F31" s="46">
        <v>0</v>
      </c>
      <c r="G31" s="46">
        <v>7208082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12677749</v>
      </c>
      <c r="O31" s="47">
        <f t="shared" si="1"/>
        <v>79.274577606583208</v>
      </c>
      <c r="P31" s="9"/>
    </row>
    <row r="32" spans="1:16">
      <c r="A32" s="12"/>
      <c r="B32" s="44">
        <v>574</v>
      </c>
      <c r="C32" s="20" t="s">
        <v>46</v>
      </c>
      <c r="D32" s="46">
        <v>236286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236286</v>
      </c>
      <c r="O32" s="47">
        <f t="shared" si="1"/>
        <v>1.4775077850452096</v>
      </c>
      <c r="P32" s="9"/>
    </row>
    <row r="33" spans="1:119">
      <c r="A33" s="12"/>
      <c r="B33" s="44">
        <v>575</v>
      </c>
      <c r="C33" s="20" t="s">
        <v>73</v>
      </c>
      <c r="D33" s="46">
        <v>1884256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1884256</v>
      </c>
      <c r="O33" s="47">
        <f t="shared" si="1"/>
        <v>11.782343892647665</v>
      </c>
      <c r="P33" s="9"/>
    </row>
    <row r="34" spans="1:119">
      <c r="A34" s="12"/>
      <c r="B34" s="44">
        <v>579</v>
      </c>
      <c r="C34" s="20" t="s">
        <v>48</v>
      </c>
      <c r="D34" s="46">
        <v>9371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9371</v>
      </c>
      <c r="O34" s="47">
        <f t="shared" si="1"/>
        <v>5.8597316191643427E-2</v>
      </c>
      <c r="P34" s="9"/>
    </row>
    <row r="35" spans="1:119" ht="15.75">
      <c r="A35" s="28" t="s">
        <v>74</v>
      </c>
      <c r="B35" s="29"/>
      <c r="C35" s="30"/>
      <c r="D35" s="31">
        <f t="shared" ref="D35:M35" si="12">SUM(D36:D36)</f>
        <v>1711007</v>
      </c>
      <c r="E35" s="31">
        <f t="shared" si="12"/>
        <v>691807</v>
      </c>
      <c r="F35" s="31">
        <f t="shared" si="12"/>
        <v>9690</v>
      </c>
      <c r="G35" s="31">
        <f t="shared" si="12"/>
        <v>0</v>
      </c>
      <c r="H35" s="31">
        <f t="shared" si="12"/>
        <v>0</v>
      </c>
      <c r="I35" s="31">
        <f t="shared" si="12"/>
        <v>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>SUM(D35:M35)</f>
        <v>2412504</v>
      </c>
      <c r="O35" s="43">
        <f t="shared" si="1"/>
        <v>15.085504183289354</v>
      </c>
      <c r="P35" s="9"/>
    </row>
    <row r="36" spans="1:119" ht="15.75" thickBot="1">
      <c r="A36" s="12"/>
      <c r="B36" s="44">
        <v>581</v>
      </c>
      <c r="C36" s="20" t="s">
        <v>75</v>
      </c>
      <c r="D36" s="46">
        <v>1711007</v>
      </c>
      <c r="E36" s="46">
        <v>691807</v>
      </c>
      <c r="F36" s="46">
        <v>9690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2412504</v>
      </c>
      <c r="O36" s="47">
        <f t="shared" si="1"/>
        <v>15.085504183289354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SUM(D5,D13,D17,D23,D26,D28,D30,D35)</f>
        <v>157372367</v>
      </c>
      <c r="E37" s="15">
        <f t="shared" si="13"/>
        <v>58114292</v>
      </c>
      <c r="F37" s="15">
        <f t="shared" si="13"/>
        <v>100329145</v>
      </c>
      <c r="G37" s="15">
        <f t="shared" si="13"/>
        <v>7990566</v>
      </c>
      <c r="H37" s="15">
        <f t="shared" si="13"/>
        <v>2730</v>
      </c>
      <c r="I37" s="15">
        <f t="shared" si="13"/>
        <v>43447313</v>
      </c>
      <c r="J37" s="15">
        <f t="shared" si="13"/>
        <v>19110363</v>
      </c>
      <c r="K37" s="15">
        <f t="shared" si="13"/>
        <v>48058153</v>
      </c>
      <c r="L37" s="15">
        <f t="shared" si="13"/>
        <v>0</v>
      </c>
      <c r="M37" s="15">
        <f t="shared" si="13"/>
        <v>0</v>
      </c>
      <c r="N37" s="15">
        <f>SUM(D37:M37)</f>
        <v>434424929</v>
      </c>
      <c r="O37" s="37">
        <f t="shared" si="1"/>
        <v>2716.4800902940183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79</v>
      </c>
      <c r="M39" s="163"/>
      <c r="N39" s="163"/>
      <c r="O39" s="41">
        <v>159922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55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2024-11-05T21:58:26Z</cp:lastPrinted>
  <dcterms:created xsi:type="dcterms:W3CDTF">2000-08-31T21:26:31Z</dcterms:created>
  <dcterms:modified xsi:type="dcterms:W3CDTF">2024-11-05T21:58:32Z</dcterms:modified>
</cp:coreProperties>
</file>