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'2007'!$A$1:$O$28</definedName>
    <definedName name="_xlnm.Print_Area" localSheetId="15">'2008'!$A$1:$O$34</definedName>
    <definedName name="_xlnm.Print_Area" localSheetId="14">'2009'!$A$1:$O$34</definedName>
    <definedName name="_xlnm.Print_Area" localSheetId="13">'2010'!$A$1:$O$33</definedName>
    <definedName name="_xlnm.Print_Area" localSheetId="12">'2011'!$A$1:$O$34</definedName>
    <definedName name="_xlnm.Print_Area" localSheetId="11">'2012'!$A$1:$O$34</definedName>
    <definedName name="_xlnm.Print_Area" localSheetId="10">'2013'!$A$1:$O$33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'2017'!$A$1:$O$35</definedName>
    <definedName name="_xlnm.Print_Area" localSheetId="5">'2018'!$A$1:$O$34</definedName>
    <definedName name="_xlnm.Print_Area" localSheetId="4">'2019'!$A$1:$O$32</definedName>
    <definedName name="_xlnm.Print_Area" localSheetId="3">'2020'!$A$1:$O$32</definedName>
    <definedName name="_xlnm.Print_Area" localSheetId="2">'2021'!$A$1:$P$32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 l="1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22" i="49"/>
  <c r="P22" i="49" s="1"/>
  <c r="O20" i="49"/>
  <c r="P20" i="49" s="1"/>
  <c r="O18" i="49"/>
  <c r="P18" i="49" s="1"/>
  <c r="O13" i="49"/>
  <c r="P13" i="49" s="1"/>
  <c r="O5" i="49"/>
  <c r="P5" i="49" s="1"/>
  <c r="E28" i="48"/>
  <c r="F28" i="48"/>
  <c r="G28" i="48"/>
  <c r="H28" i="48"/>
  <c r="I28" i="48"/>
  <c r="J28" i="48"/>
  <c r="K28" i="48"/>
  <c r="L28" i="48"/>
  <c r="M28" i="48"/>
  <c r="N28" i="48"/>
  <c r="D28" i="48"/>
  <c r="O28" i="49" l="1"/>
  <c r="P28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2" i="48"/>
  <c r="P22" i="48" s="1"/>
  <c r="O20" i="48"/>
  <c r="P20" i="48" s="1"/>
  <c r="O18" i="48"/>
  <c r="P18" i="48" s="1"/>
  <c r="O13" i="48"/>
  <c r="P13" i="48" s="1"/>
  <c r="O5" i="48"/>
  <c r="P5" i="48" s="1"/>
  <c r="F28" i="47"/>
  <c r="O27" i="47"/>
  <c r="P27" i="47"/>
  <c r="N26" i="47"/>
  <c r="O26" i="47" s="1"/>
  <c r="P26" i="47" s="1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O22" i="47" s="1"/>
  <c r="P22" i="47" s="1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G28" i="47" s="1"/>
  <c r="F20" i="47"/>
  <c r="E20" i="47"/>
  <c r="D20" i="47"/>
  <c r="O19" i="47"/>
  <c r="P19" i="47" s="1"/>
  <c r="N18" i="47"/>
  <c r="M18" i="47"/>
  <c r="L18" i="47"/>
  <c r="K18" i="47"/>
  <c r="J18" i="47"/>
  <c r="I18" i="47"/>
  <c r="O18" i="47" s="1"/>
  <c r="P18" i="47" s="1"/>
  <c r="H18" i="47"/>
  <c r="H28" i="47" s="1"/>
  <c r="G18" i="47"/>
  <c r="F18" i="47"/>
  <c r="E18" i="47"/>
  <c r="D18" i="47"/>
  <c r="O17" i="47"/>
  <c r="P17" i="47" s="1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N28" i="47" s="1"/>
  <c r="M5" i="47"/>
  <c r="M28" i="47" s="1"/>
  <c r="L5" i="47"/>
  <c r="L28" i="47" s="1"/>
  <c r="K5" i="47"/>
  <c r="K28" i="47" s="1"/>
  <c r="J5" i="47"/>
  <c r="J28" i="47" s="1"/>
  <c r="I5" i="47"/>
  <c r="H5" i="47"/>
  <c r="G5" i="47"/>
  <c r="F5" i="47"/>
  <c r="E5" i="47"/>
  <c r="E28" i="47" s="1"/>
  <c r="D5" i="47"/>
  <c r="D28" i="47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D28" i="46" s="1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N20" i="46" s="1"/>
  <c r="O20" i="46" s="1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N18" i="46" s="1"/>
  <c r="O18" i="46" s="1"/>
  <c r="F18" i="46"/>
  <c r="F28" i="46" s="1"/>
  <c r="E18" i="46"/>
  <c r="E28" i="46" s="1"/>
  <c r="D18" i="46"/>
  <c r="N17" i="46"/>
  <c r="O17" i="46" s="1"/>
  <c r="N16" i="46"/>
  <c r="O16" i="46" s="1"/>
  <c r="N15" i="46"/>
  <c r="O15" i="46"/>
  <c r="N14" i="46"/>
  <c r="O14" i="46"/>
  <c r="M13" i="46"/>
  <c r="N13" i="46" s="1"/>
  <c r="O13" i="46" s="1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/>
  <c r="M5" i="46"/>
  <c r="N5" i="46" s="1"/>
  <c r="O5" i="46" s="1"/>
  <c r="L5" i="46"/>
  <c r="L28" i="46" s="1"/>
  <c r="K5" i="46"/>
  <c r="K28" i="46" s="1"/>
  <c r="J5" i="46"/>
  <c r="J28" i="46" s="1"/>
  <c r="I5" i="46"/>
  <c r="I28" i="46" s="1"/>
  <c r="H5" i="46"/>
  <c r="H28" i="46" s="1"/>
  <c r="G5" i="46"/>
  <c r="F5" i="46"/>
  <c r="E5" i="46"/>
  <c r="D5" i="46"/>
  <c r="F28" i="45"/>
  <c r="G28" i="45"/>
  <c r="N27" i="45"/>
  <c r="O27" i="45"/>
  <c r="M26" i="45"/>
  <c r="L26" i="45"/>
  <c r="K26" i="45"/>
  <c r="N26" i="45" s="1"/>
  <c r="O26" i="45" s="1"/>
  <c r="J26" i="45"/>
  <c r="I26" i="45"/>
  <c r="H26" i="45"/>
  <c r="G26" i="45"/>
  <c r="F26" i="45"/>
  <c r="E26" i="45"/>
  <c r="D26" i="45"/>
  <c r="N25" i="45"/>
  <c r="O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M28" i="45" s="1"/>
  <c r="L18" i="45"/>
  <c r="L28" i="45" s="1"/>
  <c r="K18" i="45"/>
  <c r="K28" i="45" s="1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28" i="45" s="1"/>
  <c r="I5" i="45"/>
  <c r="I28" i="45" s="1"/>
  <c r="H5" i="45"/>
  <c r="H28" i="45" s="1"/>
  <c r="G5" i="45"/>
  <c r="F5" i="45"/>
  <c r="E5" i="45"/>
  <c r="E28" i="45" s="1"/>
  <c r="D5" i="45"/>
  <c r="D28" i="45" s="1"/>
  <c r="K30" i="44"/>
  <c r="D30" i="44"/>
  <c r="N29" i="44"/>
  <c r="O29" i="44" s="1"/>
  <c r="N28" i="44"/>
  <c r="O28" i="44" s="1"/>
  <c r="M27" i="44"/>
  <c r="L27" i="44"/>
  <c r="K27" i="44"/>
  <c r="J27" i="44"/>
  <c r="I27" i="44"/>
  <c r="N27" i="44" s="1"/>
  <c r="O27" i="44" s="1"/>
  <c r="H27" i="44"/>
  <c r="G27" i="44"/>
  <c r="F27" i="44"/>
  <c r="E27" i="44"/>
  <c r="D27" i="44"/>
  <c r="N26" i="44"/>
  <c r="O26" i="44" s="1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N21" i="44" s="1"/>
  <c r="O21" i="44" s="1"/>
  <c r="L21" i="44"/>
  <c r="K21" i="44"/>
  <c r="J21" i="44"/>
  <c r="I21" i="44"/>
  <c r="H21" i="44"/>
  <c r="G21" i="44"/>
  <c r="F21" i="44"/>
  <c r="E21" i="44"/>
  <c r="D21" i="44"/>
  <c r="N20" i="44"/>
  <c r="O20" i="44"/>
  <c r="M19" i="44"/>
  <c r="M30" i="44" s="1"/>
  <c r="L19" i="44"/>
  <c r="L30" i="44" s="1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30" i="44" s="1"/>
  <c r="I5" i="44"/>
  <c r="N5" i="44" s="1"/>
  <c r="O5" i="44" s="1"/>
  <c r="H5" i="44"/>
  <c r="H30" i="44" s="1"/>
  <c r="G5" i="44"/>
  <c r="G30" i="44" s="1"/>
  <c r="F5" i="44"/>
  <c r="F30" i="44" s="1"/>
  <c r="E5" i="44"/>
  <c r="E30" i="44" s="1"/>
  <c r="D5" i="44"/>
  <c r="D31" i="43"/>
  <c r="N30" i="43"/>
  <c r="O30" i="43" s="1"/>
  <c r="N29" i="43"/>
  <c r="O29" i="43" s="1"/>
  <c r="M28" i="43"/>
  <c r="L28" i="43"/>
  <c r="K28" i="43"/>
  <c r="J28" i="43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/>
  <c r="N25" i="43"/>
  <c r="O25" i="43"/>
  <c r="M24" i="43"/>
  <c r="N24" i="43" s="1"/>
  <c r="O24" i="43" s="1"/>
  <c r="L24" i="43"/>
  <c r="K24" i="43"/>
  <c r="J24" i="43"/>
  <c r="I24" i="43"/>
  <c r="H24" i="43"/>
  <c r="G24" i="43"/>
  <c r="F24" i="43"/>
  <c r="E24" i="43"/>
  <c r="D24" i="43"/>
  <c r="N23" i="43"/>
  <c r="O23" i="43"/>
  <c r="M22" i="43"/>
  <c r="N22" i="43" s="1"/>
  <c r="O22" i="43" s="1"/>
  <c r="L22" i="43"/>
  <c r="K22" i="43"/>
  <c r="J22" i="43"/>
  <c r="I22" i="43"/>
  <c r="H22" i="43"/>
  <c r="G22" i="43"/>
  <c r="F22" i="43"/>
  <c r="E22" i="43"/>
  <c r="D22" i="43"/>
  <c r="N21" i="43"/>
  <c r="O21" i="43"/>
  <c r="M20" i="43"/>
  <c r="M31" i="43" s="1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J31" i="43" s="1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31" i="43" s="1"/>
  <c r="K5" i="43"/>
  <c r="N5" i="43" s="1"/>
  <c r="O5" i="43" s="1"/>
  <c r="J5" i="43"/>
  <c r="I5" i="43"/>
  <c r="I31" i="43" s="1"/>
  <c r="H5" i="43"/>
  <c r="H31" i="43" s="1"/>
  <c r="G5" i="43"/>
  <c r="G31" i="43" s="1"/>
  <c r="F5" i="43"/>
  <c r="F31" i="43" s="1"/>
  <c r="E5" i="43"/>
  <c r="E31" i="43" s="1"/>
  <c r="D5" i="43"/>
  <c r="H30" i="42"/>
  <c r="N29" i="42"/>
  <c r="O29" i="42" s="1"/>
  <c r="N28" i="42"/>
  <c r="O28" i="42" s="1"/>
  <c r="M27" i="42"/>
  <c r="L27" i="42"/>
  <c r="K27" i="42"/>
  <c r="N27" i="42" s="1"/>
  <c r="O27" i="42" s="1"/>
  <c r="J27" i="42"/>
  <c r="I27" i="42"/>
  <c r="H27" i="42"/>
  <c r="G27" i="42"/>
  <c r="F27" i="42"/>
  <c r="E27" i="42"/>
  <c r="D27" i="42"/>
  <c r="N26" i="42"/>
  <c r="O26" i="42" s="1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M30" i="42" s="1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I30" i="42" s="1"/>
  <c r="H14" i="42"/>
  <c r="G14" i="42"/>
  <c r="F14" i="42"/>
  <c r="E14" i="42"/>
  <c r="D14" i="42"/>
  <c r="D30" i="42" s="1"/>
  <c r="N13" i="42"/>
  <c r="O13" i="42" s="1"/>
  <c r="N12" i="42"/>
  <c r="O12" i="42" s="1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30" i="42" s="1"/>
  <c r="K5" i="42"/>
  <c r="K30" i="42" s="1"/>
  <c r="J5" i="42"/>
  <c r="J30" i="42" s="1"/>
  <c r="I5" i="42"/>
  <c r="H5" i="42"/>
  <c r="G5" i="42"/>
  <c r="G30" i="42" s="1"/>
  <c r="F5" i="42"/>
  <c r="F30" i="42" s="1"/>
  <c r="E5" i="42"/>
  <c r="E30" i="42" s="1"/>
  <c r="D5" i="42"/>
  <c r="I24" i="40"/>
  <c r="K30" i="41"/>
  <c r="N29" i="41"/>
  <c r="O29" i="41" s="1"/>
  <c r="N28" i="41"/>
  <c r="O28" i="41" s="1"/>
  <c r="M27" i="41"/>
  <c r="L27" i="41"/>
  <c r="K27" i="41"/>
  <c r="J27" i="41"/>
  <c r="I27" i="41"/>
  <c r="N27" i="41" s="1"/>
  <c r="O27" i="41" s="1"/>
  <c r="H27" i="41"/>
  <c r="G27" i="41"/>
  <c r="F27" i="41"/>
  <c r="E27" i="41"/>
  <c r="D27" i="41"/>
  <c r="N26" i="41"/>
  <c r="O26" i="41" s="1"/>
  <c r="N25" i="41"/>
  <c r="O25" i="41" s="1"/>
  <c r="N24" i="41"/>
  <c r="O24" i="4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/>
  <c r="M21" i="41"/>
  <c r="N21" i="41" s="1"/>
  <c r="O21" i="41" s="1"/>
  <c r="L21" i="41"/>
  <c r="K21" i="41"/>
  <c r="J21" i="41"/>
  <c r="I21" i="41"/>
  <c r="H21" i="41"/>
  <c r="G21" i="41"/>
  <c r="F21" i="41"/>
  <c r="E21" i="41"/>
  <c r="D21" i="41"/>
  <c r="N20" i="41"/>
  <c r="O20" i="41"/>
  <c r="M19" i="41"/>
  <c r="M30" i="41" s="1"/>
  <c r="L19" i="41"/>
  <c r="L30" i="41" s="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N14" i="41" s="1"/>
  <c r="O14" i="41" s="1"/>
  <c r="F14" i="41"/>
  <c r="E14" i="41"/>
  <c r="D14" i="41"/>
  <c r="D30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30" i="41" s="1"/>
  <c r="I5" i="41"/>
  <c r="I30" i="41" s="1"/>
  <c r="H5" i="41"/>
  <c r="H30" i="41" s="1"/>
  <c r="G5" i="41"/>
  <c r="G30" i="41" s="1"/>
  <c r="F5" i="41"/>
  <c r="F30" i="41" s="1"/>
  <c r="E5" i="41"/>
  <c r="E30" i="41" s="1"/>
  <c r="D5" i="41"/>
  <c r="N23" i="40"/>
  <c r="O23" i="40" s="1"/>
  <c r="N22" i="40"/>
  <c r="O22" i="40" s="1"/>
  <c r="M21" i="40"/>
  <c r="L21" i="40"/>
  <c r="K21" i="40"/>
  <c r="N21" i="40" s="1"/>
  <c r="O21" i="40" s="1"/>
  <c r="J21" i="40"/>
  <c r="I21" i="40"/>
  <c r="H21" i="40"/>
  <c r="G21" i="40"/>
  <c r="F21" i="40"/>
  <c r="E21" i="40"/>
  <c r="D21" i="40"/>
  <c r="N20" i="40"/>
  <c r="O20" i="40" s="1"/>
  <c r="N19" i="40"/>
  <c r="O19" i="40"/>
  <c r="M18" i="40"/>
  <c r="N18" i="40" s="1"/>
  <c r="O18" i="40" s="1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24" i="40" s="1"/>
  <c r="L5" i="40"/>
  <c r="L24" i="40" s="1"/>
  <c r="K5" i="40"/>
  <c r="K24" i="40" s="1"/>
  <c r="J5" i="40"/>
  <c r="J24" i="40" s="1"/>
  <c r="I5" i="40"/>
  <c r="H5" i="40"/>
  <c r="H24" i="40" s="1"/>
  <c r="G5" i="40"/>
  <c r="G24" i="40" s="1"/>
  <c r="F5" i="40"/>
  <c r="F24" i="40" s="1"/>
  <c r="E5" i="40"/>
  <c r="E24" i="40" s="1"/>
  <c r="D5" i="40"/>
  <c r="D24" i="40" s="1"/>
  <c r="N29" i="39"/>
  <c r="O29" i="39" s="1"/>
  <c r="N28" i="39"/>
  <c r="O28" i="39" s="1"/>
  <c r="M27" i="39"/>
  <c r="L27" i="39"/>
  <c r="K27" i="39"/>
  <c r="J27" i="39"/>
  <c r="I27" i="39"/>
  <c r="N27" i="39" s="1"/>
  <c r="O27" i="39" s="1"/>
  <c r="H27" i="39"/>
  <c r="G27" i="39"/>
  <c r="F27" i="39"/>
  <c r="E27" i="39"/>
  <c r="D27" i="39"/>
  <c r="N26" i="39"/>
  <c r="O26" i="39" s="1"/>
  <c r="N25" i="39"/>
  <c r="O25" i="39" s="1"/>
  <c r="N24" i="39"/>
  <c r="O24" i="39"/>
  <c r="M23" i="39"/>
  <c r="N23" i="39" s="1"/>
  <c r="O23" i="39" s="1"/>
  <c r="L23" i="39"/>
  <c r="K23" i="39"/>
  <c r="J23" i="39"/>
  <c r="I23" i="39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/>
  <c r="M19" i="39"/>
  <c r="N19" i="39" s="1"/>
  <c r="O19" i="39" s="1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I30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M30" i="39" s="1"/>
  <c r="L5" i="39"/>
  <c r="L30" i="39"/>
  <c r="K5" i="39"/>
  <c r="K30" i="39" s="1"/>
  <c r="J5" i="39"/>
  <c r="J30" i="39" s="1"/>
  <c r="I5" i="39"/>
  <c r="H5" i="39"/>
  <c r="H30" i="39"/>
  <c r="G5" i="39"/>
  <c r="G30" i="39"/>
  <c r="F5" i="39"/>
  <c r="F30" i="39" s="1"/>
  <c r="E5" i="39"/>
  <c r="E30" i="39" s="1"/>
  <c r="D5" i="39"/>
  <c r="D30" i="39"/>
  <c r="N29" i="38"/>
  <c r="O29" i="38" s="1"/>
  <c r="N28" i="38"/>
  <c r="O28" i="38" s="1"/>
  <c r="M27" i="38"/>
  <c r="L27" i="38"/>
  <c r="L30" i="38" s="1"/>
  <c r="K27" i="38"/>
  <c r="K30" i="38" s="1"/>
  <c r="J27" i="38"/>
  <c r="I27" i="38"/>
  <c r="H27" i="38"/>
  <c r="G27" i="38"/>
  <c r="F27" i="38"/>
  <c r="N27" i="38" s="1"/>
  <c r="O27" i="38" s="1"/>
  <c r="E27" i="38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M19" i="38"/>
  <c r="L19" i="38"/>
  <c r="K19" i="38"/>
  <c r="J19" i="38"/>
  <c r="I19" i="38"/>
  <c r="H19" i="38"/>
  <c r="G19" i="38"/>
  <c r="G30" i="38" s="1"/>
  <c r="F19" i="38"/>
  <c r="E19" i="38"/>
  <c r="D19" i="38"/>
  <c r="N19" i="38" s="1"/>
  <c r="O19" i="38" s="1"/>
  <c r="N18" i="38"/>
  <c r="O18" i="38" s="1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E30" i="38"/>
  <c r="D14" i="38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30" i="38" s="1"/>
  <c r="L5" i="38"/>
  <c r="K5" i="38"/>
  <c r="J5" i="38"/>
  <c r="J30" i="38"/>
  <c r="I5" i="38"/>
  <c r="I30" i="38" s="1"/>
  <c r="H5" i="38"/>
  <c r="H30" i="38" s="1"/>
  <c r="G5" i="38"/>
  <c r="F5" i="38"/>
  <c r="F30" i="38" s="1"/>
  <c r="E5" i="38"/>
  <c r="D5" i="38"/>
  <c r="N28" i="37"/>
  <c r="O28" i="37"/>
  <c r="M27" i="37"/>
  <c r="L27" i="37"/>
  <c r="L29" i="37" s="1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G29" i="37"/>
  <c r="F19" i="37"/>
  <c r="E19" i="37"/>
  <c r="D19" i="37"/>
  <c r="N18" i="37"/>
  <c r="O18" i="37" s="1"/>
  <c r="N17" i="37"/>
  <c r="O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E29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29" i="37" s="1"/>
  <c r="L5" i="37"/>
  <c r="K5" i="37"/>
  <c r="K29" i="37" s="1"/>
  <c r="J5" i="37"/>
  <c r="J29" i="37" s="1"/>
  <c r="I5" i="37"/>
  <c r="I29" i="37" s="1"/>
  <c r="H5" i="37"/>
  <c r="H29" i="37" s="1"/>
  <c r="G5" i="37"/>
  <c r="F5" i="37"/>
  <c r="F29" i="37" s="1"/>
  <c r="E5" i="37"/>
  <c r="D5" i="37"/>
  <c r="D29" i="37" s="1"/>
  <c r="N29" i="36"/>
  <c r="O29" i="36" s="1"/>
  <c r="N28" i="36"/>
  <c r="O28" i="36" s="1"/>
  <c r="M27" i="36"/>
  <c r="L27" i="36"/>
  <c r="N27" i="36" s="1"/>
  <c r="O27" i="36" s="1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M21" i="36"/>
  <c r="L21" i="36"/>
  <c r="K21" i="36"/>
  <c r="J21" i="36"/>
  <c r="I21" i="36"/>
  <c r="H21" i="36"/>
  <c r="G21" i="36"/>
  <c r="N21" i="36" s="1"/>
  <c r="O21" i="36" s="1"/>
  <c r="F21" i="36"/>
  <c r="E21" i="36"/>
  <c r="D21" i="36"/>
  <c r="N20" i="36"/>
  <c r="O20" i="36" s="1"/>
  <c r="M19" i="36"/>
  <c r="L19" i="36"/>
  <c r="K19" i="36"/>
  <c r="J19" i="36"/>
  <c r="I19" i="36"/>
  <c r="I30" i="36" s="1"/>
  <c r="H19" i="36"/>
  <c r="H30" i="36" s="1"/>
  <c r="G19" i="36"/>
  <c r="F19" i="36"/>
  <c r="E19" i="36"/>
  <c r="D19" i="36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F30" i="36" s="1"/>
  <c r="E14" i="36"/>
  <c r="E30" i="36" s="1"/>
  <c r="D14" i="36"/>
  <c r="N14" i="36" s="1"/>
  <c r="O14" i="36" s="1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M30" i="36" s="1"/>
  <c r="L5" i="36"/>
  <c r="L30" i="36" s="1"/>
  <c r="K5" i="36"/>
  <c r="K30" i="36" s="1"/>
  <c r="J5" i="36"/>
  <c r="J30" i="36" s="1"/>
  <c r="I5" i="36"/>
  <c r="H5" i="36"/>
  <c r="G5" i="36"/>
  <c r="G30" i="36" s="1"/>
  <c r="F5" i="36"/>
  <c r="E5" i="36"/>
  <c r="D5" i="36"/>
  <c r="D30" i="36" s="1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N27" i="35" s="1"/>
  <c r="O27" i="35" s="1"/>
  <c r="D27" i="35"/>
  <c r="N26" i="35"/>
  <c r="O26" i="35" s="1"/>
  <c r="N25" i="35"/>
  <c r="O25" i="35" s="1"/>
  <c r="N24" i="35"/>
  <c r="O24" i="35" s="1"/>
  <c r="M23" i="35"/>
  <c r="L23" i="35"/>
  <c r="K23" i="35"/>
  <c r="J23" i="35"/>
  <c r="I23" i="35"/>
  <c r="N23" i="35" s="1"/>
  <c r="O23" i="35" s="1"/>
  <c r="H23" i="35"/>
  <c r="G23" i="35"/>
  <c r="F23" i="35"/>
  <c r="E23" i="35"/>
  <c r="D23" i="35"/>
  <c r="N22" i="35"/>
  <c r="O22" i="35" s="1"/>
  <c r="M21" i="35"/>
  <c r="L21" i="35"/>
  <c r="K21" i="35"/>
  <c r="K30" i="35" s="1"/>
  <c r="J21" i="35"/>
  <c r="I21" i="35"/>
  <c r="H21" i="35"/>
  <c r="G21" i="35"/>
  <c r="N21" i="35" s="1"/>
  <c r="O21" i="35" s="1"/>
  <c r="F21" i="35"/>
  <c r="E21" i="35"/>
  <c r="D21" i="35"/>
  <c r="N20" i="35"/>
  <c r="O20" i="35"/>
  <c r="M19" i="35"/>
  <c r="N19" i="35" s="1"/>
  <c r="O19" i="35" s="1"/>
  <c r="L19" i="35"/>
  <c r="K19" i="35"/>
  <c r="J19" i="35"/>
  <c r="I19" i="35"/>
  <c r="H19" i="35"/>
  <c r="G19" i="35"/>
  <c r="F19" i="35"/>
  <c r="E19" i="35"/>
  <c r="D19" i="35"/>
  <c r="D30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N14" i="35" s="1"/>
  <c r="O14" i="35" s="1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30" i="35" s="1"/>
  <c r="L5" i="35"/>
  <c r="L30" i="35" s="1"/>
  <c r="K5" i="35"/>
  <c r="J5" i="35"/>
  <c r="J30" i="35" s="1"/>
  <c r="I5" i="35"/>
  <c r="I30" i="35" s="1"/>
  <c r="H5" i="35"/>
  <c r="H30" i="35"/>
  <c r="G5" i="35"/>
  <c r="G30" i="35" s="1"/>
  <c r="F5" i="35"/>
  <c r="F30" i="35"/>
  <c r="E5" i="35"/>
  <c r="D5" i="35"/>
  <c r="N5" i="35" s="1"/>
  <c r="O5" i="35" s="1"/>
  <c r="N28" i="34"/>
  <c r="O28" i="34" s="1"/>
  <c r="M27" i="34"/>
  <c r="L27" i="34"/>
  <c r="K27" i="34"/>
  <c r="J27" i="34"/>
  <c r="I27" i="34"/>
  <c r="H27" i="34"/>
  <c r="G27" i="34"/>
  <c r="N27" i="34" s="1"/>
  <c r="O27" i="34" s="1"/>
  <c r="F27" i="34"/>
  <c r="E27" i="34"/>
  <c r="D27" i="34"/>
  <c r="N26" i="34"/>
  <c r="O26" i="34" s="1"/>
  <c r="N25" i="34"/>
  <c r="O25" i="34" s="1"/>
  <c r="N24" i="34"/>
  <c r="O24" i="34"/>
  <c r="M23" i="34"/>
  <c r="M29" i="34" s="1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N19" i="34" s="1"/>
  <c r="O19" i="34" s="1"/>
  <c r="E19" i="34"/>
  <c r="D19" i="34"/>
  <c r="N18" i="34"/>
  <c r="O18" i="34"/>
  <c r="N17" i="34"/>
  <c r="O17" i="34" s="1"/>
  <c r="N16" i="34"/>
  <c r="O16" i="34"/>
  <c r="N15" i="34"/>
  <c r="O15" i="34" s="1"/>
  <c r="M14" i="34"/>
  <c r="L14" i="34"/>
  <c r="L29" i="34" s="1"/>
  <c r="K14" i="34"/>
  <c r="J14" i="34"/>
  <c r="I14" i="34"/>
  <c r="H14" i="34"/>
  <c r="G14" i="34"/>
  <c r="F14" i="34"/>
  <c r="E14" i="34"/>
  <c r="D14" i="34"/>
  <c r="N14" i="34" s="1"/>
  <c r="O14" i="34" s="1"/>
  <c r="N13" i="34"/>
  <c r="O13" i="34"/>
  <c r="N12" i="34"/>
  <c r="O12" i="34" s="1"/>
  <c r="N11" i="34"/>
  <c r="O11" i="34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K29" i="34"/>
  <c r="J5" i="34"/>
  <c r="J29" i="34" s="1"/>
  <c r="I5" i="34"/>
  <c r="H5" i="34"/>
  <c r="H29" i="34"/>
  <c r="G5" i="34"/>
  <c r="N5" i="34" s="1"/>
  <c r="O5" i="34" s="1"/>
  <c r="F5" i="34"/>
  <c r="F29" i="34" s="1"/>
  <c r="E5" i="34"/>
  <c r="D5" i="34"/>
  <c r="E27" i="33"/>
  <c r="F27" i="33"/>
  <c r="G27" i="33"/>
  <c r="H27" i="33"/>
  <c r="I27" i="33"/>
  <c r="N27" i="33" s="1"/>
  <c r="O27" i="33" s="1"/>
  <c r="J27" i="33"/>
  <c r="K27" i="33"/>
  <c r="L27" i="33"/>
  <c r="M27" i="33"/>
  <c r="D27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J30" i="33" s="1"/>
  <c r="K21" i="33"/>
  <c r="L21" i="33"/>
  <c r="M21" i="33"/>
  <c r="E19" i="33"/>
  <c r="F19" i="33"/>
  <c r="G19" i="33"/>
  <c r="H19" i="33"/>
  <c r="I19" i="33"/>
  <c r="J19" i="33"/>
  <c r="K19" i="33"/>
  <c r="L19" i="33"/>
  <c r="M19" i="33"/>
  <c r="N19" i="33" s="1"/>
  <c r="O19" i="33" s="1"/>
  <c r="E14" i="33"/>
  <c r="F14" i="33"/>
  <c r="G14" i="33"/>
  <c r="H14" i="33"/>
  <c r="I14" i="33"/>
  <c r="J14" i="33"/>
  <c r="K14" i="33"/>
  <c r="L14" i="33"/>
  <c r="M14" i="33"/>
  <c r="N14" i="33" s="1"/>
  <c r="O14" i="33" s="1"/>
  <c r="E5" i="33"/>
  <c r="E30" i="33" s="1"/>
  <c r="F5" i="33"/>
  <c r="F30" i="33" s="1"/>
  <c r="G5" i="33"/>
  <c r="H5" i="33"/>
  <c r="H30" i="33" s="1"/>
  <c r="I5" i="33"/>
  <c r="I30" i="33" s="1"/>
  <c r="J5" i="33"/>
  <c r="K5" i="33"/>
  <c r="K30" i="33" s="1"/>
  <c r="L5" i="33"/>
  <c r="L30" i="33"/>
  <c r="M5" i="33"/>
  <c r="M30" i="33" s="1"/>
  <c r="D23" i="33"/>
  <c r="N23" i="33" s="1"/>
  <c r="O23" i="33" s="1"/>
  <c r="D21" i="33"/>
  <c r="N21" i="33" s="1"/>
  <c r="O21" i="33" s="1"/>
  <c r="D19" i="33"/>
  <c r="D14" i="33"/>
  <c r="D5" i="33"/>
  <c r="N28" i="33"/>
  <c r="O28" i="33"/>
  <c r="N29" i="33"/>
  <c r="O29" i="33" s="1"/>
  <c r="N24" i="33"/>
  <c r="O24" i="33" s="1"/>
  <c r="N25" i="33"/>
  <c r="O25" i="33" s="1"/>
  <c r="N26" i="33"/>
  <c r="O26" i="33" s="1"/>
  <c r="N22" i="33"/>
  <c r="O22" i="33" s="1"/>
  <c r="N16" i="33"/>
  <c r="O16" i="33"/>
  <c r="N17" i="33"/>
  <c r="O17" i="33" s="1"/>
  <c r="N18" i="33"/>
  <c r="O18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13" i="33"/>
  <c r="O13" i="33" s="1"/>
  <c r="N6" i="33"/>
  <c r="O6" i="33"/>
  <c r="N20" i="33"/>
  <c r="O20" i="33" s="1"/>
  <c r="N15" i="33"/>
  <c r="O15" i="33"/>
  <c r="G30" i="33"/>
  <c r="N14" i="37"/>
  <c r="O14" i="37" s="1"/>
  <c r="N14" i="38"/>
  <c r="O14" i="38"/>
  <c r="N5" i="38"/>
  <c r="O5" i="38" s="1"/>
  <c r="E29" i="34"/>
  <c r="I29" i="34"/>
  <c r="N21" i="39"/>
  <c r="O21" i="39" s="1"/>
  <c r="N14" i="39"/>
  <c r="O14" i="39"/>
  <c r="N5" i="39"/>
  <c r="O5" i="39"/>
  <c r="D30" i="33"/>
  <c r="E30" i="35"/>
  <c r="N19" i="37"/>
  <c r="O19" i="37"/>
  <c r="D29" i="34"/>
  <c r="D30" i="38"/>
  <c r="N5" i="41"/>
  <c r="O5" i="41" s="1"/>
  <c r="N21" i="42"/>
  <c r="O21" i="42" s="1"/>
  <c r="N19" i="42"/>
  <c r="O19" i="42"/>
  <c r="N23" i="42"/>
  <c r="O23" i="42" s="1"/>
  <c r="N5" i="42"/>
  <c r="O5" i="42" s="1"/>
  <c r="N14" i="43"/>
  <c r="O14" i="43" s="1"/>
  <c r="N23" i="44"/>
  <c r="O23" i="44" s="1"/>
  <c r="N20" i="45"/>
  <c r="O20" i="45" s="1"/>
  <c r="N18" i="45"/>
  <c r="O18" i="45" s="1"/>
  <c r="N22" i="45"/>
  <c r="O22" i="45" s="1"/>
  <c r="N26" i="46"/>
  <c r="O26" i="46" s="1"/>
  <c r="O20" i="47"/>
  <c r="P20" i="47" s="1"/>
  <c r="O28" i="48" l="1"/>
  <c r="P28" i="48" s="1"/>
  <c r="N29" i="37"/>
  <c r="O29" i="37" s="1"/>
  <c r="N24" i="40"/>
  <c r="O24" i="40" s="1"/>
  <c r="N30" i="38"/>
  <c r="O30" i="38" s="1"/>
  <c r="N31" i="43"/>
  <c r="O31" i="43" s="1"/>
  <c r="N30" i="36"/>
  <c r="O30" i="36" s="1"/>
  <c r="N30" i="35"/>
  <c r="O30" i="35" s="1"/>
  <c r="N30" i="33"/>
  <c r="O30" i="33" s="1"/>
  <c r="N30" i="39"/>
  <c r="O30" i="39" s="1"/>
  <c r="N30" i="41"/>
  <c r="O30" i="41" s="1"/>
  <c r="O28" i="47"/>
  <c r="P28" i="47" s="1"/>
  <c r="N30" i="42"/>
  <c r="O30" i="42" s="1"/>
  <c r="N28" i="45"/>
  <c r="O28" i="45" s="1"/>
  <c r="O5" i="47"/>
  <c r="P5" i="47" s="1"/>
  <c r="N19" i="44"/>
  <c r="O19" i="44" s="1"/>
  <c r="N14" i="42"/>
  <c r="O14" i="42" s="1"/>
  <c r="N5" i="40"/>
  <c r="O5" i="40" s="1"/>
  <c r="G29" i="34"/>
  <c r="N29" i="34" s="1"/>
  <c r="O29" i="34" s="1"/>
  <c r="I30" i="44"/>
  <c r="N30" i="44" s="1"/>
  <c r="O30" i="44" s="1"/>
  <c r="M28" i="46"/>
  <c r="N5" i="36"/>
  <c r="O5" i="36" s="1"/>
  <c r="N19" i="41"/>
  <c r="O19" i="41" s="1"/>
  <c r="N5" i="33"/>
  <c r="O5" i="33" s="1"/>
  <c r="N27" i="37"/>
  <c r="O27" i="37" s="1"/>
  <c r="N5" i="37"/>
  <c r="O5" i="37" s="1"/>
  <c r="N5" i="45"/>
  <c r="O5" i="45" s="1"/>
  <c r="N20" i="43"/>
  <c r="O20" i="43" s="1"/>
  <c r="K31" i="43"/>
  <c r="N19" i="36"/>
  <c r="O19" i="36" s="1"/>
  <c r="G28" i="46"/>
  <c r="N28" i="46" s="1"/>
  <c r="O28" i="46" s="1"/>
  <c r="I28" i="47"/>
</calcChain>
</file>

<file path=xl/sharedStrings.xml><?xml version="1.0" encoding="utf-8"?>
<sst xmlns="http://schemas.openxmlformats.org/spreadsheetml/2006/main" count="768" uniqueCount="92">
  <si>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</si>
  <si>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</si>
  <si>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</si>
  <si>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</si>
  <si>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</si>
  <si>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</si>
  <si>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</si>
  <si>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</si>
  <si>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</si>
  <si>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</si>
  <si>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</si>
  <si>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</si>
  <si>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</si>
  <si>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</si>
  <si>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</si>
  <si>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</si>
  <si>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</si>
  <si>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</si>
  <si>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</si>
  <si>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</si>
  <si>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</si>
  <si>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</si>
  <si>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</si>
  <si>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</si>
  <si>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</si>
  <si>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</si>
  <si>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</si>
  <si>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</si>
  <si>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</si>
  <si>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</si>
  <si>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</si>
  <si>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</si>
  <si>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</si>
  <si>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</si>
  <si>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</si>
  <si>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</si>
  <si>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</si>
  <si>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</si>
  <si>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</si>
  <si>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Cultural Services</t>
  </si>
  <si>
    <t>Non-Cash Transfers Out from General Fixed Asset Account Group</t>
  </si>
  <si>
    <t>Proprietary - Other Non-Operating Disbursements</t>
  </si>
  <si>
    <t>Other Uses and Non-Operating</t>
  </si>
  <si>
    <t>2009 Municipal Population:</t>
  </si>
  <si>
    <t>Parkland Expenditures Reported by Account Code and Fund Type</t>
  </si>
  <si>
    <t>Local Fiscal Year Ended September 30, 2010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</si>
  <si>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</si>
  <si>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</si>
  <si>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</si>
  <si>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</si>
  <si>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</si>
  <si>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</si>
  <si>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</si>
  <si>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</si>
  <si>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</si>
  <si>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</si>
  <si>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</si>
  <si>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</si>
  <si>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</si>
  <si>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</si>
  <si>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</si>
  <si>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</si>
  <si>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</si>
  <si>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</si>
  <si>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</si>
  <si>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</si>
  <si>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Garbage / Solid Waste Control Services</t>
  </si>
  <si>
    <t>Conservation and Resource Management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</si>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</sst>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8455660</v>
      </c>
      <c r="E5" s="24">
        <f t="shared" si="0"/>
        <v>455830</v>
      </c>
      <c r="F5" s="24">
        <f t="shared" si="0"/>
        <v>0</v>
      </c>
      <c r="G5" s="24">
        <f t="shared" si="0"/>
        <v>562510</v>
      </c>
      <c r="H5" s="24">
        <f t="shared" si="0"/>
        <v>0</v>
      </c>
      <c r="I5" s="24">
        <f t="shared" si="0"/>
        <v>0</v>
      </c>
      <c r="J5" s="24">
        <f t="shared" si="0"/>
        <v>31047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9505047</v>
      </c>
      <c r="P5" s="30">
        <f t="shared" ref="P5:P28" si="1">(O5/P$30)</f>
        <v>254.38370132476916</v>
      </c>
      <c r="Q5" s="6"/>
    </row>
    <row r="6" spans="1:134">
      <c r="A6" s="12"/>
      <c r="B6" s="42">
        <v>511</v>
      </c>
      <c r="C6" s="19" t="s">
        <v>19</v>
      </c>
      <c r="D6" s="43">
        <v>324648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324648</v>
      </c>
      <c r="P6" s="44">
        <f t="shared" si="1"/>
        <v>8.6885588117221992</v>
      </c>
      <c r="Q6" s="9"/>
    </row>
    <row r="7" spans="1:134">
      <c r="A7" s="12"/>
      <c r="B7" s="42">
        <v>512</v>
      </c>
      <c r="C7" s="19" t="s">
        <v>20</v>
      </c>
      <c r="D7" s="43">
        <v>909718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909718</v>
      </c>
      <c r="P7" s="44">
        <f t="shared" si="1"/>
        <v>24.346795129131539</v>
      </c>
      <c r="Q7" s="9"/>
    </row>
    <row r="8" spans="1:134">
      <c r="A8" s="12"/>
      <c r="B8" s="42">
        <v>513</v>
      </c>
      <c r="C8" s="19" t="s">
        <v>21</v>
      </c>
      <c r="D8" s="43">
        <v>2256564</v>
      </c>
      <c r="E8" s="43">
        <v>455830</v>
      </c>
      <c r="F8" s="43">
        <v>0</v>
      </c>
      <c r="G8" s="43">
        <v>513210</v>
      </c>
      <c r="H8" s="43">
        <v>0</v>
      </c>
      <c r="I8" s="43">
        <v>0</v>
      </c>
      <c r="J8" s="43">
        <v>31047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3256651</v>
      </c>
      <c r="P8" s="44">
        <f t="shared" si="1"/>
        <v>87.157794727686337</v>
      </c>
      <c r="Q8" s="9"/>
    </row>
    <row r="9" spans="1:134">
      <c r="A9" s="12"/>
      <c r="B9" s="42">
        <v>514</v>
      </c>
      <c r="C9" s="19" t="s">
        <v>22</v>
      </c>
      <c r="D9" s="43">
        <v>272466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272466</v>
      </c>
      <c r="P9" s="44">
        <f t="shared" si="1"/>
        <v>7.2920112404656763</v>
      </c>
      <c r="Q9" s="9"/>
    </row>
    <row r="10" spans="1:134">
      <c r="A10" s="12"/>
      <c r="B10" s="42">
        <v>515</v>
      </c>
      <c r="C10" s="19" t="s">
        <v>23</v>
      </c>
      <c r="D10" s="43">
        <v>716655</v>
      </c>
      <c r="E10" s="43">
        <v>0</v>
      </c>
      <c r="F10" s="43">
        <v>0</v>
      </c>
      <c r="G10" s="43">
        <v>49300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765955</v>
      </c>
      <c r="P10" s="44">
        <f t="shared" si="1"/>
        <v>20.499264017128329</v>
      </c>
      <c r="Q10" s="9"/>
    </row>
    <row r="11" spans="1:134">
      <c r="A11" s="12"/>
      <c r="B11" s="42">
        <v>517</v>
      </c>
      <c r="C11" s="19" t="s">
        <v>24</v>
      </c>
      <c r="D11" s="43">
        <v>2659264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2659264</v>
      </c>
      <c r="P11" s="44">
        <f t="shared" si="1"/>
        <v>71.16991837280878</v>
      </c>
      <c r="Q11" s="9"/>
    </row>
    <row r="12" spans="1:134">
      <c r="A12" s="12"/>
      <c r="B12" s="42">
        <v>519</v>
      </c>
      <c r="C12" s="19" t="s">
        <v>26</v>
      </c>
      <c r="D12" s="43">
        <v>1316345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1316345</v>
      </c>
      <c r="P12" s="44">
        <f t="shared" si="1"/>
        <v>35.229359025826305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24756281</v>
      </c>
      <c r="E13" s="29">
        <f t="shared" si="3"/>
        <v>0</v>
      </c>
      <c r="F13" s="29">
        <f t="shared" si="3"/>
        <v>0</v>
      </c>
      <c r="G13" s="29">
        <f t="shared" si="3"/>
        <v>259083</v>
      </c>
      <c r="H13" s="29">
        <f t="shared" si="3"/>
        <v>0</v>
      </c>
      <c r="I13" s="29">
        <f t="shared" si="3"/>
        <v>0</v>
      </c>
      <c r="J13" s="29">
        <f t="shared" si="3"/>
        <v>451584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25466948</v>
      </c>
      <c r="P13" s="41">
        <f t="shared" si="1"/>
        <v>681.57227351799816</v>
      </c>
      <c r="Q13" s="10"/>
    </row>
    <row r="14" spans="1:134">
      <c r="A14" s="12"/>
      <c r="B14" s="42">
        <v>521</v>
      </c>
      <c r="C14" s="19" t="s">
        <v>28</v>
      </c>
      <c r="D14" s="43">
        <v>11530175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11530175</v>
      </c>
      <c r="P14" s="44">
        <f t="shared" si="1"/>
        <v>308.5822293590258</v>
      </c>
      <c r="Q14" s="9"/>
    </row>
    <row r="15" spans="1:134">
      <c r="A15" s="12"/>
      <c r="B15" s="42">
        <v>522</v>
      </c>
      <c r="C15" s="19" t="s">
        <v>29</v>
      </c>
      <c r="D15" s="43">
        <v>9899269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9899269</v>
      </c>
      <c r="P15" s="44">
        <f t="shared" si="1"/>
        <v>264.93427003880635</v>
      </c>
      <c r="Q15" s="9"/>
    </row>
    <row r="16" spans="1:134">
      <c r="A16" s="12"/>
      <c r="B16" s="42">
        <v>524</v>
      </c>
      <c r="C16" s="19" t="s">
        <v>30</v>
      </c>
      <c r="D16" s="43">
        <v>3063066</v>
      </c>
      <c r="E16" s="43">
        <v>0</v>
      </c>
      <c r="F16" s="43">
        <v>0</v>
      </c>
      <c r="G16" s="43">
        <v>259083</v>
      </c>
      <c r="H16" s="43">
        <v>0</v>
      </c>
      <c r="I16" s="43">
        <v>0</v>
      </c>
      <c r="J16" s="43">
        <v>451584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3773733</v>
      </c>
      <c r="P16" s="44">
        <f t="shared" si="1"/>
        <v>100.99646728221597</v>
      </c>
      <c r="Q16" s="9"/>
    </row>
    <row r="17" spans="1:120">
      <c r="A17" s="12"/>
      <c r="B17" s="42">
        <v>529</v>
      </c>
      <c r="C17" s="19" t="s">
        <v>31</v>
      </c>
      <c r="D17" s="43">
        <v>263771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263771</v>
      </c>
      <c r="P17" s="44">
        <f t="shared" si="1"/>
        <v>7.0593068379499533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3370219</v>
      </c>
      <c r="E18" s="29">
        <f t="shared" si="5"/>
        <v>0</v>
      </c>
      <c r="F18" s="29">
        <f t="shared" si="5"/>
        <v>0</v>
      </c>
      <c r="G18" s="29">
        <f t="shared" si="5"/>
        <v>924917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4295136</v>
      </c>
      <c r="P18" s="41">
        <f t="shared" si="1"/>
        <v>114.95078281814533</v>
      </c>
      <c r="Q18" s="10"/>
    </row>
    <row r="19" spans="1:120">
      <c r="A19" s="12"/>
      <c r="B19" s="42">
        <v>539</v>
      </c>
      <c r="C19" s="19" t="s">
        <v>33</v>
      </c>
      <c r="D19" s="43">
        <v>3370219</v>
      </c>
      <c r="E19" s="43">
        <v>0</v>
      </c>
      <c r="F19" s="43">
        <v>0</v>
      </c>
      <c r="G19" s="43">
        <v>924917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5" si="6">SUM(D19:N19)</f>
        <v>4295136</v>
      </c>
      <c r="P19" s="44">
        <f t="shared" si="1"/>
        <v>114.95078281814533</v>
      </c>
      <c r="Q19" s="9"/>
    </row>
    <row r="20" spans="1:120" ht="15.75">
      <c r="A20" s="26" t="s">
        <v>34</v>
      </c>
      <c r="B20" s="27"/>
      <c r="C20" s="28"/>
      <c r="D20" s="29">
        <f t="shared" ref="D20:N20" si="7">SUM(D21:D21)</f>
        <v>936506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936506</v>
      </c>
      <c r="P20" s="41">
        <f t="shared" si="1"/>
        <v>25.063722735179983</v>
      </c>
      <c r="Q20" s="10"/>
    </row>
    <row r="21" spans="1:120">
      <c r="A21" s="12"/>
      <c r="B21" s="42">
        <v>541</v>
      </c>
      <c r="C21" s="19" t="s">
        <v>35</v>
      </c>
      <c r="D21" s="43">
        <v>936506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936506</v>
      </c>
      <c r="P21" s="44">
        <f t="shared" si="1"/>
        <v>25.063722735179983</v>
      </c>
      <c r="Q21" s="9"/>
    </row>
    <row r="22" spans="1:120" ht="15.75">
      <c r="A22" s="26" t="s">
        <v>36</v>
      </c>
      <c r="B22" s="27"/>
      <c r="C22" s="28"/>
      <c r="D22" s="29">
        <f t="shared" ref="D22:N22" si="8">SUM(D23:D25)</f>
        <v>31250571</v>
      </c>
      <c r="E22" s="29">
        <f t="shared" si="8"/>
        <v>0</v>
      </c>
      <c r="F22" s="29">
        <f t="shared" si="8"/>
        <v>0</v>
      </c>
      <c r="G22" s="29">
        <f t="shared" si="8"/>
        <v>5372589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36623160</v>
      </c>
      <c r="P22" s="41">
        <f t="shared" si="1"/>
        <v>980.14612605379364</v>
      </c>
      <c r="Q22" s="9"/>
    </row>
    <row r="23" spans="1:120">
      <c r="A23" s="12"/>
      <c r="B23" s="42">
        <v>571</v>
      </c>
      <c r="C23" s="19" t="s">
        <v>37</v>
      </c>
      <c r="D23" s="43">
        <v>701338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701338</v>
      </c>
      <c r="P23" s="44">
        <f t="shared" si="1"/>
        <v>18.769918372808778</v>
      </c>
      <c r="Q23" s="9"/>
    </row>
    <row r="24" spans="1:120">
      <c r="A24" s="12"/>
      <c r="B24" s="42">
        <v>572</v>
      </c>
      <c r="C24" s="19" t="s">
        <v>38</v>
      </c>
      <c r="D24" s="43">
        <v>28661400</v>
      </c>
      <c r="E24" s="43">
        <v>0</v>
      </c>
      <c r="F24" s="43">
        <v>0</v>
      </c>
      <c r="G24" s="43">
        <v>5372589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34033989</v>
      </c>
      <c r="P24" s="44">
        <f t="shared" si="1"/>
        <v>910.85210758731432</v>
      </c>
      <c r="Q24" s="9"/>
    </row>
    <row r="25" spans="1:120">
      <c r="A25" s="12"/>
      <c r="B25" s="42">
        <v>573</v>
      </c>
      <c r="C25" s="19" t="s">
        <v>39</v>
      </c>
      <c r="D25" s="43">
        <v>1887833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1887833</v>
      </c>
      <c r="P25" s="44">
        <f t="shared" si="1"/>
        <v>50.524100093670548</v>
      </c>
      <c r="Q25" s="9"/>
    </row>
    <row r="26" spans="1:120" ht="15.75">
      <c r="A26" s="26" t="s">
        <v>42</v>
      </c>
      <c r="B26" s="27"/>
      <c r="C26" s="28"/>
      <c r="D26" s="29">
        <f t="shared" ref="D26:N26" si="9">SUM(D27:D27)</f>
        <v>2600000</v>
      </c>
      <c r="E26" s="29">
        <f t="shared" si="9"/>
        <v>10247950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12847950</v>
      </c>
      <c r="P26" s="41">
        <f t="shared" si="1"/>
        <v>343.84985949417904</v>
      </c>
      <c r="Q26" s="9"/>
    </row>
    <row r="27" spans="1:120" ht="15.75" thickBot="1">
      <c r="A27" s="12"/>
      <c r="B27" s="42">
        <v>581</v>
      </c>
      <c r="C27" s="19" t="s">
        <v>86</v>
      </c>
      <c r="D27" s="43">
        <v>2600000</v>
      </c>
      <c r="E27" s="43">
        <v>10247950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12847950</v>
      </c>
      <c r="P27" s="44">
        <f t="shared" si="1"/>
        <v>343.84985949417904</v>
      </c>
      <c r="Q27" s="9"/>
    </row>
    <row r="28" spans="1:120" ht="16.5" thickBot="1">
      <c r="A28" s="13" t="s">
        <v>10</v>
      </c>
      <c r="B28" s="21"/>
      <c r="C28" s="20"/>
      <c r="D28" s="14">
        <f>SUM(D5,D13,D18,D20,D22,D26)</f>
        <v>71369237</v>
      </c>
      <c r="E28" s="14">
        <f t="shared" ref="E28:N28" si="10">SUM(E5,E13,E18,E20,E22,E26)</f>
        <v>10703780</v>
      </c>
      <c r="F28" s="14">
        <f t="shared" si="10"/>
        <v>0</v>
      </c>
      <c r="G28" s="14">
        <f t="shared" si="10"/>
        <v>7119099</v>
      </c>
      <c r="H28" s="14">
        <f t="shared" si="10"/>
        <v>0</v>
      </c>
      <c r="I28" s="14">
        <f t="shared" si="10"/>
        <v>0</v>
      </c>
      <c r="J28" s="14">
        <f t="shared" si="10"/>
        <v>482631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89674747</v>
      </c>
      <c r="P28" s="35">
        <f t="shared" si="1"/>
        <v>2399.9664659440655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91</v>
      </c>
      <c r="N30" s="90"/>
      <c r="O30" s="90"/>
      <c r="P30" s="39">
        <v>37365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3576474</v>
      </c>
      <c r="E5" s="56">
        <f t="shared" si="0"/>
        <v>875000</v>
      </c>
      <c r="F5" s="56">
        <f t="shared" si="0"/>
        <v>0</v>
      </c>
      <c r="G5" s="56">
        <f t="shared" si="0"/>
        <v>118250</v>
      </c>
      <c r="H5" s="56">
        <f t="shared" si="0"/>
        <v>0</v>
      </c>
      <c r="I5" s="56">
        <f t="shared" si="0"/>
        <v>0</v>
      </c>
      <c r="J5" s="56">
        <f t="shared" si="0"/>
        <v>4049</v>
      </c>
      <c r="K5" s="56">
        <f t="shared" si="0"/>
        <v>349711</v>
      </c>
      <c r="L5" s="56">
        <f t="shared" si="0"/>
        <v>0</v>
      </c>
      <c r="M5" s="56">
        <f t="shared" si="0"/>
        <v>0</v>
      </c>
      <c r="N5" s="57">
        <f>SUM(D5:M5)</f>
        <v>4923484</v>
      </c>
      <c r="O5" s="58">
        <f t="shared" ref="O5:O30" si="1">(N5/O$32)</f>
        <v>187.39709968408633</v>
      </c>
      <c r="P5" s="59"/>
    </row>
    <row r="6" spans="1:133">
      <c r="A6" s="61"/>
      <c r="B6" s="62">
        <v>511</v>
      </c>
      <c r="C6" s="63" t="s">
        <v>19</v>
      </c>
      <c r="D6" s="64">
        <v>130631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130631</v>
      </c>
      <c r="O6" s="65">
        <f t="shared" si="1"/>
        <v>4.9720625737449096</v>
      </c>
      <c r="P6" s="66"/>
    </row>
    <row r="7" spans="1:133">
      <c r="A7" s="61"/>
      <c r="B7" s="62">
        <v>512</v>
      </c>
      <c r="C7" s="63" t="s">
        <v>20</v>
      </c>
      <c r="D7" s="64">
        <v>498493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498493</v>
      </c>
      <c r="O7" s="65">
        <f t="shared" si="1"/>
        <v>18.973585049290147</v>
      </c>
      <c r="P7" s="66"/>
    </row>
    <row r="8" spans="1:133">
      <c r="A8" s="61"/>
      <c r="B8" s="62">
        <v>513</v>
      </c>
      <c r="C8" s="63" t="s">
        <v>21</v>
      </c>
      <c r="D8" s="64">
        <v>933784</v>
      </c>
      <c r="E8" s="64">
        <v>0</v>
      </c>
      <c r="F8" s="64">
        <v>0</v>
      </c>
      <c r="G8" s="64">
        <v>113250</v>
      </c>
      <c r="H8" s="64">
        <v>0</v>
      </c>
      <c r="I8" s="64">
        <v>0</v>
      </c>
      <c r="J8" s="64">
        <v>4049</v>
      </c>
      <c r="K8" s="64">
        <v>39816</v>
      </c>
      <c r="L8" s="64">
        <v>0</v>
      </c>
      <c r="M8" s="64">
        <v>0</v>
      </c>
      <c r="N8" s="64">
        <f t="shared" si="2"/>
        <v>1090899</v>
      </c>
      <c r="O8" s="65">
        <f t="shared" si="1"/>
        <v>41.521676245575307</v>
      </c>
      <c r="P8" s="66"/>
    </row>
    <row r="9" spans="1:133">
      <c r="A9" s="61"/>
      <c r="B9" s="62">
        <v>514</v>
      </c>
      <c r="C9" s="63" t="s">
        <v>22</v>
      </c>
      <c r="D9" s="64">
        <v>280046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280046</v>
      </c>
      <c r="O9" s="65">
        <f t="shared" si="1"/>
        <v>10.659079663532905</v>
      </c>
      <c r="P9" s="66"/>
    </row>
    <row r="10" spans="1:133">
      <c r="A10" s="61"/>
      <c r="B10" s="62">
        <v>515</v>
      </c>
      <c r="C10" s="63" t="s">
        <v>23</v>
      </c>
      <c r="D10" s="64">
        <v>234147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234147</v>
      </c>
      <c r="O10" s="65">
        <f t="shared" si="1"/>
        <v>8.9120770372625895</v>
      </c>
      <c r="P10" s="66"/>
    </row>
    <row r="11" spans="1:133">
      <c r="A11" s="61"/>
      <c r="B11" s="62">
        <v>517</v>
      </c>
      <c r="C11" s="63" t="s">
        <v>24</v>
      </c>
      <c r="D11" s="64">
        <v>1030362</v>
      </c>
      <c r="E11" s="64">
        <v>0</v>
      </c>
      <c r="F11" s="64">
        <v>0</v>
      </c>
      <c r="G11" s="64">
        <v>5000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1035362</v>
      </c>
      <c r="O11" s="65">
        <f t="shared" si="1"/>
        <v>39.407833136680239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309895</v>
      </c>
      <c r="L12" s="64">
        <v>0</v>
      </c>
      <c r="M12" s="64">
        <v>0</v>
      </c>
      <c r="N12" s="64">
        <f t="shared" si="2"/>
        <v>309895</v>
      </c>
      <c r="O12" s="65">
        <f t="shared" si="1"/>
        <v>11.795188977277052</v>
      </c>
      <c r="P12" s="66"/>
    </row>
    <row r="13" spans="1:133">
      <c r="A13" s="61"/>
      <c r="B13" s="62">
        <v>519</v>
      </c>
      <c r="C13" s="63" t="s">
        <v>58</v>
      </c>
      <c r="D13" s="64">
        <v>469011</v>
      </c>
      <c r="E13" s="64">
        <v>875000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1344011</v>
      </c>
      <c r="O13" s="65">
        <f t="shared" si="1"/>
        <v>51.155597000723176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SUM(D15:D18)</f>
        <v>12918793</v>
      </c>
      <c r="E14" s="70">
        <f t="shared" si="3"/>
        <v>6400</v>
      </c>
      <c r="F14" s="70">
        <f t="shared" si="3"/>
        <v>0</v>
      </c>
      <c r="G14" s="70">
        <f t="shared" si="3"/>
        <v>2193018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0" si="4">SUM(D14:M14)</f>
        <v>15118211</v>
      </c>
      <c r="O14" s="72">
        <f t="shared" si="1"/>
        <v>575.4276633806569</v>
      </c>
      <c r="P14" s="73"/>
    </row>
    <row r="15" spans="1:133">
      <c r="A15" s="61"/>
      <c r="B15" s="62">
        <v>521</v>
      </c>
      <c r="C15" s="63" t="s">
        <v>28</v>
      </c>
      <c r="D15" s="64">
        <v>5750867</v>
      </c>
      <c r="E15" s="64">
        <v>6400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5757267</v>
      </c>
      <c r="O15" s="65">
        <f t="shared" si="1"/>
        <v>219.13245537243557</v>
      </c>
      <c r="P15" s="66"/>
    </row>
    <row r="16" spans="1:133">
      <c r="A16" s="61"/>
      <c r="B16" s="62">
        <v>522</v>
      </c>
      <c r="C16" s="63" t="s">
        <v>29</v>
      </c>
      <c r="D16" s="64">
        <v>5540685</v>
      </c>
      <c r="E16" s="64">
        <v>0</v>
      </c>
      <c r="F16" s="64">
        <v>0</v>
      </c>
      <c r="G16" s="64">
        <v>2193018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7733703</v>
      </c>
      <c r="O16" s="65">
        <f t="shared" si="1"/>
        <v>294.35934229056448</v>
      </c>
      <c r="P16" s="66"/>
    </row>
    <row r="17" spans="1:119">
      <c r="A17" s="61"/>
      <c r="B17" s="62">
        <v>524</v>
      </c>
      <c r="C17" s="63" t="s">
        <v>30</v>
      </c>
      <c r="D17" s="64">
        <v>1478495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1478495</v>
      </c>
      <c r="O17" s="65">
        <f t="shared" si="1"/>
        <v>56.274312031362996</v>
      </c>
      <c r="P17" s="66"/>
    </row>
    <row r="18" spans="1:119">
      <c r="A18" s="61"/>
      <c r="B18" s="62">
        <v>529</v>
      </c>
      <c r="C18" s="63" t="s">
        <v>31</v>
      </c>
      <c r="D18" s="64">
        <v>148746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148746</v>
      </c>
      <c r="O18" s="65">
        <f t="shared" si="1"/>
        <v>5.6615536862939138</v>
      </c>
      <c r="P18" s="66"/>
    </row>
    <row r="19" spans="1:119" ht="15.75">
      <c r="A19" s="67" t="s">
        <v>32</v>
      </c>
      <c r="B19" s="68"/>
      <c r="C19" s="69"/>
      <c r="D19" s="70">
        <f t="shared" ref="D19:M19" si="5">SUM(D20:D20)</f>
        <v>1401624</v>
      </c>
      <c r="E19" s="70">
        <f t="shared" si="5"/>
        <v>0</v>
      </c>
      <c r="F19" s="70">
        <f t="shared" si="5"/>
        <v>0</v>
      </c>
      <c r="G19" s="70">
        <f t="shared" si="5"/>
        <v>90835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1">
        <f t="shared" si="4"/>
        <v>1492459</v>
      </c>
      <c r="O19" s="72">
        <f t="shared" si="1"/>
        <v>56.805808244205075</v>
      </c>
      <c r="P19" s="73"/>
    </row>
    <row r="20" spans="1:119">
      <c r="A20" s="61"/>
      <c r="B20" s="62">
        <v>539</v>
      </c>
      <c r="C20" s="63" t="s">
        <v>33</v>
      </c>
      <c r="D20" s="64">
        <v>1401624</v>
      </c>
      <c r="E20" s="64">
        <v>0</v>
      </c>
      <c r="F20" s="64">
        <v>0</v>
      </c>
      <c r="G20" s="64">
        <v>90835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1492459</v>
      </c>
      <c r="O20" s="65">
        <f t="shared" si="1"/>
        <v>56.805808244205075</v>
      </c>
      <c r="P20" s="66"/>
    </row>
    <row r="21" spans="1:119" ht="15.75">
      <c r="A21" s="67" t="s">
        <v>34</v>
      </c>
      <c r="B21" s="68"/>
      <c r="C21" s="69"/>
      <c r="D21" s="70">
        <f t="shared" ref="D21:M21" si="6">SUM(D22:D22)</f>
        <v>550805</v>
      </c>
      <c r="E21" s="70">
        <f t="shared" si="6"/>
        <v>0</v>
      </c>
      <c r="F21" s="70">
        <f t="shared" si="6"/>
        <v>0</v>
      </c>
      <c r="G21" s="70">
        <f t="shared" si="6"/>
        <v>67438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618243</v>
      </c>
      <c r="O21" s="72">
        <f t="shared" si="1"/>
        <v>23.531496212842082</v>
      </c>
      <c r="P21" s="73"/>
    </row>
    <row r="22" spans="1:119">
      <c r="A22" s="61"/>
      <c r="B22" s="62">
        <v>541</v>
      </c>
      <c r="C22" s="63" t="s">
        <v>59</v>
      </c>
      <c r="D22" s="64">
        <v>550805</v>
      </c>
      <c r="E22" s="64">
        <v>0</v>
      </c>
      <c r="F22" s="64">
        <v>0</v>
      </c>
      <c r="G22" s="64">
        <v>67438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618243</v>
      </c>
      <c r="O22" s="65">
        <f t="shared" si="1"/>
        <v>23.531496212842082</v>
      </c>
      <c r="P22" s="66"/>
    </row>
    <row r="23" spans="1:119" ht="15.75">
      <c r="A23" s="67" t="s">
        <v>36</v>
      </c>
      <c r="B23" s="68"/>
      <c r="C23" s="69"/>
      <c r="D23" s="70">
        <f t="shared" ref="D23:M23" si="7">SUM(D24:D26)</f>
        <v>3060256</v>
      </c>
      <c r="E23" s="70">
        <f t="shared" si="7"/>
        <v>0</v>
      </c>
      <c r="F23" s="70">
        <f t="shared" si="7"/>
        <v>0</v>
      </c>
      <c r="G23" s="70">
        <f t="shared" si="7"/>
        <v>1124935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4"/>
        <v>4185191</v>
      </c>
      <c r="O23" s="72">
        <f t="shared" si="1"/>
        <v>159.29627374110302</v>
      </c>
      <c r="P23" s="66"/>
    </row>
    <row r="24" spans="1:119">
      <c r="A24" s="61"/>
      <c r="B24" s="62">
        <v>571</v>
      </c>
      <c r="C24" s="63" t="s">
        <v>37</v>
      </c>
      <c r="D24" s="64">
        <v>456714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456714</v>
      </c>
      <c r="O24" s="65">
        <f t="shared" si="1"/>
        <v>17.383397404179195</v>
      </c>
      <c r="P24" s="66"/>
    </row>
    <row r="25" spans="1:119">
      <c r="A25" s="61"/>
      <c r="B25" s="62">
        <v>572</v>
      </c>
      <c r="C25" s="63" t="s">
        <v>60</v>
      </c>
      <c r="D25" s="64">
        <v>1901225</v>
      </c>
      <c r="E25" s="64">
        <v>0</v>
      </c>
      <c r="F25" s="64">
        <v>0</v>
      </c>
      <c r="G25" s="64">
        <v>1124935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3026160</v>
      </c>
      <c r="O25" s="65">
        <f t="shared" si="1"/>
        <v>115.18136489932631</v>
      </c>
      <c r="P25" s="66"/>
    </row>
    <row r="26" spans="1:119">
      <c r="A26" s="61"/>
      <c r="B26" s="62">
        <v>573</v>
      </c>
      <c r="C26" s="63" t="s">
        <v>39</v>
      </c>
      <c r="D26" s="64">
        <v>702317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702317</v>
      </c>
      <c r="O26" s="65">
        <f t="shared" si="1"/>
        <v>26.731511437597533</v>
      </c>
      <c r="P26" s="66"/>
    </row>
    <row r="27" spans="1:119" ht="15.75">
      <c r="A27" s="67" t="s">
        <v>61</v>
      </c>
      <c r="B27" s="68"/>
      <c r="C27" s="69"/>
      <c r="D27" s="70">
        <f t="shared" ref="D27:M27" si="8">SUM(D28:D29)</f>
        <v>602600</v>
      </c>
      <c r="E27" s="70">
        <f t="shared" si="8"/>
        <v>532950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0</v>
      </c>
      <c r="J27" s="70">
        <f t="shared" si="8"/>
        <v>59539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0">
        <f t="shared" si="4"/>
        <v>1195089</v>
      </c>
      <c r="O27" s="72">
        <f t="shared" si="1"/>
        <v>45.487344422030219</v>
      </c>
      <c r="P27" s="66"/>
    </row>
    <row r="28" spans="1:119">
      <c r="A28" s="61"/>
      <c r="B28" s="62">
        <v>581</v>
      </c>
      <c r="C28" s="63" t="s">
        <v>62</v>
      </c>
      <c r="D28" s="64">
        <v>602600</v>
      </c>
      <c r="E28" s="64">
        <v>532950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1135550</v>
      </c>
      <c r="O28" s="65">
        <f t="shared" si="1"/>
        <v>43.221177634834241</v>
      </c>
      <c r="P28" s="66"/>
    </row>
    <row r="29" spans="1:119" ht="15.75" thickBot="1">
      <c r="A29" s="61"/>
      <c r="B29" s="62">
        <v>590</v>
      </c>
      <c r="C29" s="63" t="s">
        <v>63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59539</v>
      </c>
      <c r="K29" s="64">
        <v>0</v>
      </c>
      <c r="L29" s="64">
        <v>0</v>
      </c>
      <c r="M29" s="64">
        <v>0</v>
      </c>
      <c r="N29" s="64">
        <f t="shared" si="4"/>
        <v>59539</v>
      </c>
      <c r="O29" s="65">
        <f t="shared" si="1"/>
        <v>2.2661667871959805</v>
      </c>
      <c r="P29" s="66"/>
    </row>
    <row r="30" spans="1:119" ht="16.5" thickBot="1">
      <c r="A30" s="74" t="s">
        <v>10</v>
      </c>
      <c r="B30" s="75"/>
      <c r="C30" s="76"/>
      <c r="D30" s="77">
        <f>SUM(D5,D14,D19,D21,D23,D27)</f>
        <v>22110552</v>
      </c>
      <c r="E30" s="77">
        <f t="shared" ref="E30:M30" si="9">SUM(E5,E14,E19,E21,E23,E27)</f>
        <v>1414350</v>
      </c>
      <c r="F30" s="77">
        <f t="shared" si="9"/>
        <v>0</v>
      </c>
      <c r="G30" s="77">
        <f t="shared" si="9"/>
        <v>3594476</v>
      </c>
      <c r="H30" s="77">
        <f t="shared" si="9"/>
        <v>0</v>
      </c>
      <c r="I30" s="77">
        <f t="shared" si="9"/>
        <v>0</v>
      </c>
      <c r="J30" s="77">
        <f t="shared" si="9"/>
        <v>63588</v>
      </c>
      <c r="K30" s="77">
        <f t="shared" si="9"/>
        <v>349711</v>
      </c>
      <c r="L30" s="77">
        <f t="shared" si="9"/>
        <v>0</v>
      </c>
      <c r="M30" s="77">
        <f t="shared" si="9"/>
        <v>0</v>
      </c>
      <c r="N30" s="77">
        <f t="shared" si="4"/>
        <v>27532677</v>
      </c>
      <c r="O30" s="78">
        <f t="shared" si="1"/>
        <v>1047.9456856849238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14" t="s">
        <v>64</v>
      </c>
      <c r="M32" s="114"/>
      <c r="N32" s="114"/>
      <c r="O32" s="88">
        <v>26273</v>
      </c>
    </row>
    <row r="33" spans="1:1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</row>
    <row r="34" spans="1:15" ht="15.75" customHeight="1" thickBot="1">
      <c r="A34" s="118" t="s">
        <v>48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3355306</v>
      </c>
      <c r="E5" s="24">
        <f t="shared" si="0"/>
        <v>0</v>
      </c>
      <c r="F5" s="24">
        <f t="shared" si="0"/>
        <v>0</v>
      </c>
      <c r="G5" s="24">
        <f t="shared" si="0"/>
        <v>332241</v>
      </c>
      <c r="H5" s="24">
        <f t="shared" si="0"/>
        <v>0</v>
      </c>
      <c r="I5" s="24">
        <f t="shared" si="0"/>
        <v>0</v>
      </c>
      <c r="J5" s="24">
        <f t="shared" si="0"/>
        <v>6744</v>
      </c>
      <c r="K5" s="24">
        <f t="shared" si="0"/>
        <v>327715</v>
      </c>
      <c r="L5" s="24">
        <f t="shared" si="0"/>
        <v>0</v>
      </c>
      <c r="M5" s="24">
        <f t="shared" si="0"/>
        <v>0</v>
      </c>
      <c r="N5" s="25">
        <f>SUM(D5:M5)</f>
        <v>4022006</v>
      </c>
      <c r="O5" s="30">
        <f t="shared" ref="O5:O29" si="1">(N5/O$31)</f>
        <v>157.25703784798247</v>
      </c>
      <c r="P5" s="6"/>
    </row>
    <row r="6" spans="1:133">
      <c r="A6" s="12"/>
      <c r="B6" s="42">
        <v>511</v>
      </c>
      <c r="C6" s="19" t="s">
        <v>19</v>
      </c>
      <c r="D6" s="43">
        <v>116076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116076</v>
      </c>
      <c r="O6" s="44">
        <f t="shared" si="1"/>
        <v>4.5384735689709101</v>
      </c>
      <c r="P6" s="9"/>
    </row>
    <row r="7" spans="1:133">
      <c r="A7" s="12"/>
      <c r="B7" s="42">
        <v>512</v>
      </c>
      <c r="C7" s="19" t="s">
        <v>20</v>
      </c>
      <c r="D7" s="43">
        <v>359210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359210</v>
      </c>
      <c r="O7" s="44">
        <f t="shared" si="1"/>
        <v>14.044807632155145</v>
      </c>
      <c r="P7" s="9"/>
    </row>
    <row r="8" spans="1:133">
      <c r="A8" s="12"/>
      <c r="B8" s="42">
        <v>513</v>
      </c>
      <c r="C8" s="19" t="s">
        <v>21</v>
      </c>
      <c r="D8" s="43">
        <v>889027</v>
      </c>
      <c r="E8" s="43">
        <v>0</v>
      </c>
      <c r="F8" s="43">
        <v>0</v>
      </c>
      <c r="G8" s="43">
        <v>323666</v>
      </c>
      <c r="H8" s="43">
        <v>0</v>
      </c>
      <c r="I8" s="43">
        <v>0</v>
      </c>
      <c r="J8" s="43">
        <v>6744</v>
      </c>
      <c r="K8" s="43">
        <v>38239</v>
      </c>
      <c r="L8" s="43">
        <v>0</v>
      </c>
      <c r="M8" s="43">
        <v>0</v>
      </c>
      <c r="N8" s="43">
        <f t="shared" si="2"/>
        <v>1257676</v>
      </c>
      <c r="O8" s="44">
        <f t="shared" si="1"/>
        <v>49.174069440100091</v>
      </c>
      <c r="P8" s="9"/>
    </row>
    <row r="9" spans="1:133">
      <c r="A9" s="12"/>
      <c r="B9" s="42">
        <v>514</v>
      </c>
      <c r="C9" s="19" t="s">
        <v>22</v>
      </c>
      <c r="D9" s="43">
        <v>222109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222109</v>
      </c>
      <c r="O9" s="44">
        <f t="shared" si="1"/>
        <v>8.6842743196746959</v>
      </c>
      <c r="P9" s="9"/>
    </row>
    <row r="10" spans="1:133">
      <c r="A10" s="12"/>
      <c r="B10" s="42">
        <v>515</v>
      </c>
      <c r="C10" s="19" t="s">
        <v>23</v>
      </c>
      <c r="D10" s="43">
        <v>296782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296782</v>
      </c>
      <c r="O10" s="44">
        <f t="shared" si="1"/>
        <v>11.603925555208008</v>
      </c>
      <c r="P10" s="9"/>
    </row>
    <row r="11" spans="1:133">
      <c r="A11" s="12"/>
      <c r="B11" s="42">
        <v>517</v>
      </c>
      <c r="C11" s="19" t="s">
        <v>24</v>
      </c>
      <c r="D11" s="43">
        <v>932653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932653</v>
      </c>
      <c r="O11" s="44">
        <f t="shared" si="1"/>
        <v>36.465944635595868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289476</v>
      </c>
      <c r="L12" s="43">
        <v>0</v>
      </c>
      <c r="M12" s="43">
        <v>0</v>
      </c>
      <c r="N12" s="43">
        <f t="shared" si="2"/>
        <v>289476</v>
      </c>
      <c r="O12" s="44">
        <f t="shared" si="1"/>
        <v>11.31826712543009</v>
      </c>
      <c r="P12" s="9"/>
    </row>
    <row r="13" spans="1:133">
      <c r="A13" s="12"/>
      <c r="B13" s="42">
        <v>519</v>
      </c>
      <c r="C13" s="19" t="s">
        <v>26</v>
      </c>
      <c r="D13" s="43">
        <v>539449</v>
      </c>
      <c r="E13" s="43">
        <v>0</v>
      </c>
      <c r="F13" s="43">
        <v>0</v>
      </c>
      <c r="G13" s="43">
        <v>8575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548024</v>
      </c>
      <c r="O13" s="44">
        <f t="shared" si="1"/>
        <v>21.427275570847669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11638189</v>
      </c>
      <c r="E14" s="29">
        <f t="shared" si="3"/>
        <v>0</v>
      </c>
      <c r="F14" s="29">
        <f t="shared" si="3"/>
        <v>0</v>
      </c>
      <c r="G14" s="29">
        <f t="shared" si="3"/>
        <v>236549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11874738</v>
      </c>
      <c r="O14" s="41">
        <f t="shared" si="1"/>
        <v>464.2922270878949</v>
      </c>
      <c r="P14" s="10"/>
    </row>
    <row r="15" spans="1:133">
      <c r="A15" s="12"/>
      <c r="B15" s="42">
        <v>521</v>
      </c>
      <c r="C15" s="19" t="s">
        <v>28</v>
      </c>
      <c r="D15" s="43">
        <v>5028960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5028960</v>
      </c>
      <c r="O15" s="44">
        <f t="shared" si="1"/>
        <v>196.6280888332812</v>
      </c>
      <c r="P15" s="9"/>
    </row>
    <row r="16" spans="1:133">
      <c r="A16" s="12"/>
      <c r="B16" s="42">
        <v>522</v>
      </c>
      <c r="C16" s="19" t="s">
        <v>29</v>
      </c>
      <c r="D16" s="43">
        <v>5450613</v>
      </c>
      <c r="E16" s="43">
        <v>0</v>
      </c>
      <c r="F16" s="43">
        <v>0</v>
      </c>
      <c r="G16" s="43">
        <v>236549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5687162</v>
      </c>
      <c r="O16" s="44">
        <f t="shared" si="1"/>
        <v>222.36323115420706</v>
      </c>
      <c r="P16" s="9"/>
    </row>
    <row r="17" spans="1:119">
      <c r="A17" s="12"/>
      <c r="B17" s="42">
        <v>524</v>
      </c>
      <c r="C17" s="19" t="s">
        <v>30</v>
      </c>
      <c r="D17" s="43">
        <v>1002453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1002453</v>
      </c>
      <c r="O17" s="44">
        <f t="shared" si="1"/>
        <v>39.195065686581167</v>
      </c>
      <c r="P17" s="9"/>
    </row>
    <row r="18" spans="1:119">
      <c r="A18" s="12"/>
      <c r="B18" s="42">
        <v>529</v>
      </c>
      <c r="C18" s="19" t="s">
        <v>31</v>
      </c>
      <c r="D18" s="43">
        <v>156163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156163</v>
      </c>
      <c r="O18" s="44">
        <f t="shared" si="1"/>
        <v>6.1058414138254617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1468354</v>
      </c>
      <c r="E19" s="29">
        <f t="shared" si="5"/>
        <v>0</v>
      </c>
      <c r="F19" s="29">
        <f t="shared" si="5"/>
        <v>0</v>
      </c>
      <c r="G19" s="29">
        <f t="shared" si="5"/>
        <v>251516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1719870</v>
      </c>
      <c r="O19" s="41">
        <f t="shared" si="1"/>
        <v>67.24546449796685</v>
      </c>
      <c r="P19" s="10"/>
    </row>
    <row r="20" spans="1:119">
      <c r="A20" s="12"/>
      <c r="B20" s="42">
        <v>539</v>
      </c>
      <c r="C20" s="19" t="s">
        <v>33</v>
      </c>
      <c r="D20" s="43">
        <v>1468354</v>
      </c>
      <c r="E20" s="43">
        <v>0</v>
      </c>
      <c r="F20" s="43">
        <v>0</v>
      </c>
      <c r="G20" s="43">
        <v>251516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1719870</v>
      </c>
      <c r="O20" s="44">
        <f t="shared" si="1"/>
        <v>67.24546449796685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478145</v>
      </c>
      <c r="E21" s="29">
        <f t="shared" si="6"/>
        <v>0</v>
      </c>
      <c r="F21" s="29">
        <f t="shared" si="6"/>
        <v>0</v>
      </c>
      <c r="G21" s="29">
        <f t="shared" si="6"/>
        <v>803134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1281279</v>
      </c>
      <c r="O21" s="41">
        <f t="shared" si="1"/>
        <v>50.096926806380985</v>
      </c>
      <c r="P21" s="10"/>
    </row>
    <row r="22" spans="1:119">
      <c r="A22" s="12"/>
      <c r="B22" s="42">
        <v>541</v>
      </c>
      <c r="C22" s="19" t="s">
        <v>35</v>
      </c>
      <c r="D22" s="43">
        <v>478145</v>
      </c>
      <c r="E22" s="43">
        <v>0</v>
      </c>
      <c r="F22" s="43">
        <v>0</v>
      </c>
      <c r="G22" s="43">
        <v>803134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1281279</v>
      </c>
      <c r="O22" s="44">
        <f t="shared" si="1"/>
        <v>50.096926806380985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3087116</v>
      </c>
      <c r="E23" s="29">
        <f t="shared" si="7"/>
        <v>0</v>
      </c>
      <c r="F23" s="29">
        <f t="shared" si="7"/>
        <v>0</v>
      </c>
      <c r="G23" s="29">
        <f t="shared" si="7"/>
        <v>505274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3592390</v>
      </c>
      <c r="O23" s="41">
        <f t="shared" si="1"/>
        <v>140.45941507663434</v>
      </c>
      <c r="P23" s="9"/>
    </row>
    <row r="24" spans="1:119">
      <c r="A24" s="12"/>
      <c r="B24" s="42">
        <v>571</v>
      </c>
      <c r="C24" s="19" t="s">
        <v>37</v>
      </c>
      <c r="D24" s="43">
        <v>436743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436743</v>
      </c>
      <c r="O24" s="44">
        <f t="shared" si="1"/>
        <v>17.076282452299029</v>
      </c>
      <c r="P24" s="9"/>
    </row>
    <row r="25" spans="1:119">
      <c r="A25" s="12"/>
      <c r="B25" s="42">
        <v>572</v>
      </c>
      <c r="C25" s="19" t="s">
        <v>38</v>
      </c>
      <c r="D25" s="43">
        <v>1914155</v>
      </c>
      <c r="E25" s="43">
        <v>0</v>
      </c>
      <c r="F25" s="43">
        <v>0</v>
      </c>
      <c r="G25" s="43">
        <v>505274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2419429</v>
      </c>
      <c r="O25" s="44">
        <f t="shared" si="1"/>
        <v>94.597630591179225</v>
      </c>
      <c r="P25" s="9"/>
    </row>
    <row r="26" spans="1:119">
      <c r="A26" s="12"/>
      <c r="B26" s="42">
        <v>573</v>
      </c>
      <c r="C26" s="19" t="s">
        <v>39</v>
      </c>
      <c r="D26" s="43">
        <v>736218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736218</v>
      </c>
      <c r="O26" s="44">
        <f t="shared" si="1"/>
        <v>28.785502033156085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3600000</v>
      </c>
      <c r="E27" s="29">
        <f t="shared" si="8"/>
        <v>34066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3634066</v>
      </c>
      <c r="O27" s="41">
        <f t="shared" si="1"/>
        <v>142.08891147951203</v>
      </c>
      <c r="P27" s="9"/>
    </row>
    <row r="28" spans="1:119" ht="15.75" thickBot="1">
      <c r="A28" s="12"/>
      <c r="B28" s="42">
        <v>581</v>
      </c>
      <c r="C28" s="19" t="s">
        <v>46</v>
      </c>
      <c r="D28" s="43">
        <v>3600000</v>
      </c>
      <c r="E28" s="43">
        <v>34066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3634066</v>
      </c>
      <c r="O28" s="44">
        <f t="shared" si="1"/>
        <v>142.08891147951203</v>
      </c>
      <c r="P28" s="9"/>
    </row>
    <row r="29" spans="1:119" ht="16.5" thickBot="1">
      <c r="A29" s="13" t="s">
        <v>10</v>
      </c>
      <c r="B29" s="21"/>
      <c r="C29" s="20"/>
      <c r="D29" s="14">
        <f>SUM(D5,D14,D19,D21,D23,D27)</f>
        <v>23627110</v>
      </c>
      <c r="E29" s="14">
        <f t="shared" ref="E29:M29" si="9">SUM(E5,E14,E19,E21,E23,E27)</f>
        <v>34066</v>
      </c>
      <c r="F29" s="14">
        <f t="shared" si="9"/>
        <v>0</v>
      </c>
      <c r="G29" s="14">
        <f t="shared" si="9"/>
        <v>2128714</v>
      </c>
      <c r="H29" s="14">
        <f t="shared" si="9"/>
        <v>0</v>
      </c>
      <c r="I29" s="14">
        <f t="shared" si="9"/>
        <v>0</v>
      </c>
      <c r="J29" s="14">
        <f t="shared" si="9"/>
        <v>6744</v>
      </c>
      <c r="K29" s="14">
        <f t="shared" si="9"/>
        <v>327715</v>
      </c>
      <c r="L29" s="14">
        <f t="shared" si="9"/>
        <v>0</v>
      </c>
      <c r="M29" s="14">
        <f t="shared" si="9"/>
        <v>0</v>
      </c>
      <c r="N29" s="14">
        <f t="shared" si="4"/>
        <v>26124349</v>
      </c>
      <c r="O29" s="35">
        <f t="shared" si="1"/>
        <v>1021.4399827963716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54</v>
      </c>
      <c r="M31" s="90"/>
      <c r="N31" s="90"/>
      <c r="O31" s="39">
        <v>25576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3355997</v>
      </c>
      <c r="E5" s="24">
        <f t="shared" si="0"/>
        <v>0</v>
      </c>
      <c r="F5" s="24">
        <f t="shared" si="0"/>
        <v>0</v>
      </c>
      <c r="G5" s="24">
        <f t="shared" si="0"/>
        <v>287804</v>
      </c>
      <c r="H5" s="24">
        <f t="shared" si="0"/>
        <v>0</v>
      </c>
      <c r="I5" s="24">
        <f t="shared" si="0"/>
        <v>0</v>
      </c>
      <c r="J5" s="24">
        <f t="shared" si="0"/>
        <v>5683</v>
      </c>
      <c r="K5" s="24">
        <f t="shared" si="0"/>
        <v>388551</v>
      </c>
      <c r="L5" s="24">
        <f t="shared" si="0"/>
        <v>0</v>
      </c>
      <c r="M5" s="24">
        <f t="shared" si="0"/>
        <v>0</v>
      </c>
      <c r="N5" s="25">
        <f>SUM(D5:M5)</f>
        <v>4038035</v>
      </c>
      <c r="O5" s="30">
        <f t="shared" ref="O5:O30" si="1">(N5/O$32)</f>
        <v>162.35264554519139</v>
      </c>
      <c r="P5" s="6"/>
    </row>
    <row r="6" spans="1:133">
      <c r="A6" s="12"/>
      <c r="B6" s="42">
        <v>511</v>
      </c>
      <c r="C6" s="19" t="s">
        <v>19</v>
      </c>
      <c r="D6" s="43">
        <v>118341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118341</v>
      </c>
      <c r="O6" s="44">
        <f t="shared" si="1"/>
        <v>4.7580009649404955</v>
      </c>
      <c r="P6" s="9"/>
    </row>
    <row r="7" spans="1:133">
      <c r="A7" s="12"/>
      <c r="B7" s="42">
        <v>512</v>
      </c>
      <c r="C7" s="19" t="s">
        <v>20</v>
      </c>
      <c r="D7" s="43">
        <v>351398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351398</v>
      </c>
      <c r="O7" s="44">
        <f t="shared" si="1"/>
        <v>14.128256674171759</v>
      </c>
      <c r="P7" s="9"/>
    </row>
    <row r="8" spans="1:133">
      <c r="A8" s="12"/>
      <c r="B8" s="42">
        <v>513</v>
      </c>
      <c r="C8" s="19" t="s">
        <v>21</v>
      </c>
      <c r="D8" s="43">
        <v>772167</v>
      </c>
      <c r="E8" s="43">
        <v>0</v>
      </c>
      <c r="F8" s="43">
        <v>0</v>
      </c>
      <c r="G8" s="43">
        <v>287804</v>
      </c>
      <c r="H8" s="43">
        <v>0</v>
      </c>
      <c r="I8" s="43">
        <v>0</v>
      </c>
      <c r="J8" s="43">
        <v>5683</v>
      </c>
      <c r="K8" s="43">
        <v>30407</v>
      </c>
      <c r="L8" s="43">
        <v>0</v>
      </c>
      <c r="M8" s="43">
        <v>0</v>
      </c>
      <c r="N8" s="43">
        <f t="shared" si="2"/>
        <v>1096061</v>
      </c>
      <c r="O8" s="44">
        <f t="shared" si="1"/>
        <v>44.06806851077517</v>
      </c>
      <c r="P8" s="9"/>
    </row>
    <row r="9" spans="1:133">
      <c r="A9" s="12"/>
      <c r="B9" s="42">
        <v>514</v>
      </c>
      <c r="C9" s="19" t="s">
        <v>22</v>
      </c>
      <c r="D9" s="43">
        <v>150114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150114</v>
      </c>
      <c r="O9" s="44">
        <f t="shared" si="1"/>
        <v>6.0354615632036026</v>
      </c>
      <c r="P9" s="9"/>
    </row>
    <row r="10" spans="1:133">
      <c r="A10" s="12"/>
      <c r="B10" s="42">
        <v>515</v>
      </c>
      <c r="C10" s="19" t="s">
        <v>23</v>
      </c>
      <c r="D10" s="43">
        <v>557479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557479</v>
      </c>
      <c r="O10" s="44">
        <f t="shared" si="1"/>
        <v>22.413919266645223</v>
      </c>
      <c r="P10" s="9"/>
    </row>
    <row r="11" spans="1:133">
      <c r="A11" s="12"/>
      <c r="B11" s="42">
        <v>517</v>
      </c>
      <c r="C11" s="19" t="s">
        <v>24</v>
      </c>
      <c r="D11" s="43">
        <v>931564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931564</v>
      </c>
      <c r="O11" s="44">
        <f t="shared" si="1"/>
        <v>37.454326149887422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358144</v>
      </c>
      <c r="L12" s="43">
        <v>0</v>
      </c>
      <c r="M12" s="43">
        <v>0</v>
      </c>
      <c r="N12" s="43">
        <f t="shared" si="2"/>
        <v>358144</v>
      </c>
      <c r="O12" s="44">
        <f t="shared" si="1"/>
        <v>14.399485365069154</v>
      </c>
      <c r="P12" s="9"/>
    </row>
    <row r="13" spans="1:133">
      <c r="A13" s="12"/>
      <c r="B13" s="42">
        <v>519</v>
      </c>
      <c r="C13" s="19" t="s">
        <v>26</v>
      </c>
      <c r="D13" s="43">
        <v>474934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474934</v>
      </c>
      <c r="O13" s="44">
        <f t="shared" si="1"/>
        <v>19.095127050498551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11136782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11136782</v>
      </c>
      <c r="O14" s="41">
        <f t="shared" si="1"/>
        <v>447.7638308137665</v>
      </c>
      <c r="P14" s="10"/>
    </row>
    <row r="15" spans="1:133">
      <c r="A15" s="12"/>
      <c r="B15" s="42">
        <v>521</v>
      </c>
      <c r="C15" s="19" t="s">
        <v>28</v>
      </c>
      <c r="D15" s="43">
        <v>5031494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5031494</v>
      </c>
      <c r="O15" s="44">
        <f t="shared" si="1"/>
        <v>202.29551302669668</v>
      </c>
      <c r="P15" s="9"/>
    </row>
    <row r="16" spans="1:133">
      <c r="A16" s="12"/>
      <c r="B16" s="42">
        <v>522</v>
      </c>
      <c r="C16" s="19" t="s">
        <v>29</v>
      </c>
      <c r="D16" s="43">
        <v>5244814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5244814</v>
      </c>
      <c r="O16" s="44">
        <f t="shared" si="1"/>
        <v>210.8722257960759</v>
      </c>
      <c r="P16" s="9"/>
    </row>
    <row r="17" spans="1:119">
      <c r="A17" s="12"/>
      <c r="B17" s="42">
        <v>524</v>
      </c>
      <c r="C17" s="19" t="s">
        <v>30</v>
      </c>
      <c r="D17" s="43">
        <v>697192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697192</v>
      </c>
      <c r="O17" s="44">
        <f t="shared" si="1"/>
        <v>28.031199742682535</v>
      </c>
      <c r="P17" s="9"/>
    </row>
    <row r="18" spans="1:119">
      <c r="A18" s="12"/>
      <c r="B18" s="42">
        <v>529</v>
      </c>
      <c r="C18" s="19" t="s">
        <v>31</v>
      </c>
      <c r="D18" s="43">
        <v>163282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163282</v>
      </c>
      <c r="O18" s="44">
        <f t="shared" si="1"/>
        <v>6.5648922483113541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589922</v>
      </c>
      <c r="E19" s="29">
        <f t="shared" si="5"/>
        <v>0</v>
      </c>
      <c r="F19" s="29">
        <f t="shared" si="5"/>
        <v>0</v>
      </c>
      <c r="G19" s="29">
        <f t="shared" si="5"/>
        <v>129902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719824</v>
      </c>
      <c r="O19" s="41">
        <f t="shared" si="1"/>
        <v>28.941138629784497</v>
      </c>
      <c r="P19" s="10"/>
    </row>
    <row r="20" spans="1:119">
      <c r="A20" s="12"/>
      <c r="B20" s="42">
        <v>539</v>
      </c>
      <c r="C20" s="19" t="s">
        <v>33</v>
      </c>
      <c r="D20" s="43">
        <v>589922</v>
      </c>
      <c r="E20" s="43">
        <v>0</v>
      </c>
      <c r="F20" s="43">
        <v>0</v>
      </c>
      <c r="G20" s="43">
        <v>129902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719824</v>
      </c>
      <c r="O20" s="44">
        <f t="shared" si="1"/>
        <v>28.941138629784497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787153</v>
      </c>
      <c r="E21" s="29">
        <f t="shared" si="6"/>
        <v>0</v>
      </c>
      <c r="F21" s="29">
        <f t="shared" si="6"/>
        <v>0</v>
      </c>
      <c r="G21" s="29">
        <f t="shared" si="6"/>
        <v>556287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1343440</v>
      </c>
      <c r="O21" s="41">
        <f t="shared" si="1"/>
        <v>54.014152460598261</v>
      </c>
      <c r="P21" s="10"/>
    </row>
    <row r="22" spans="1:119">
      <c r="A22" s="12"/>
      <c r="B22" s="42">
        <v>541</v>
      </c>
      <c r="C22" s="19" t="s">
        <v>35</v>
      </c>
      <c r="D22" s="43">
        <v>787153</v>
      </c>
      <c r="E22" s="43">
        <v>0</v>
      </c>
      <c r="F22" s="43">
        <v>0</v>
      </c>
      <c r="G22" s="43">
        <v>556287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1343440</v>
      </c>
      <c r="O22" s="44">
        <f t="shared" si="1"/>
        <v>54.014152460598261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3362239</v>
      </c>
      <c r="E23" s="29">
        <f t="shared" si="7"/>
        <v>0</v>
      </c>
      <c r="F23" s="29">
        <f t="shared" si="7"/>
        <v>0</v>
      </c>
      <c r="G23" s="29">
        <f t="shared" si="7"/>
        <v>2440052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5802291</v>
      </c>
      <c r="O23" s="41">
        <f t="shared" si="1"/>
        <v>233.28606465101319</v>
      </c>
      <c r="P23" s="9"/>
    </row>
    <row r="24" spans="1:119">
      <c r="A24" s="12"/>
      <c r="B24" s="42">
        <v>571</v>
      </c>
      <c r="C24" s="19" t="s">
        <v>37</v>
      </c>
      <c r="D24" s="43">
        <v>456834</v>
      </c>
      <c r="E24" s="43">
        <v>0</v>
      </c>
      <c r="F24" s="43">
        <v>0</v>
      </c>
      <c r="G24" s="43">
        <v>19997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476831</v>
      </c>
      <c r="O24" s="44">
        <f t="shared" si="1"/>
        <v>19.171397555484077</v>
      </c>
      <c r="P24" s="9"/>
    </row>
    <row r="25" spans="1:119">
      <c r="A25" s="12"/>
      <c r="B25" s="42">
        <v>572</v>
      </c>
      <c r="C25" s="19" t="s">
        <v>38</v>
      </c>
      <c r="D25" s="43">
        <v>1812630</v>
      </c>
      <c r="E25" s="43">
        <v>0</v>
      </c>
      <c r="F25" s="43">
        <v>0</v>
      </c>
      <c r="G25" s="43">
        <v>2420055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4232685</v>
      </c>
      <c r="O25" s="44">
        <f t="shared" si="1"/>
        <v>170.17871502090705</v>
      </c>
      <c r="P25" s="9"/>
    </row>
    <row r="26" spans="1:119">
      <c r="A26" s="12"/>
      <c r="B26" s="42">
        <v>573</v>
      </c>
      <c r="C26" s="19" t="s">
        <v>39</v>
      </c>
      <c r="D26" s="43">
        <v>1092775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1092775</v>
      </c>
      <c r="O26" s="44">
        <f t="shared" si="1"/>
        <v>43.935952074622065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SUM(D28:D29)</f>
        <v>1000000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112878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1112878</v>
      </c>
      <c r="O27" s="41">
        <f t="shared" si="1"/>
        <v>44.744210357027981</v>
      </c>
      <c r="P27" s="9"/>
    </row>
    <row r="28" spans="1:119">
      <c r="A28" s="12"/>
      <c r="B28" s="42">
        <v>581</v>
      </c>
      <c r="C28" s="19" t="s">
        <v>46</v>
      </c>
      <c r="D28" s="43">
        <v>1000000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1000000</v>
      </c>
      <c r="O28" s="44">
        <f t="shared" si="1"/>
        <v>40.205853972338375</v>
      </c>
      <c r="P28" s="9"/>
    </row>
    <row r="29" spans="1:119" ht="15.75" thickBot="1">
      <c r="A29" s="12"/>
      <c r="B29" s="42">
        <v>588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112878</v>
      </c>
      <c r="K29" s="43">
        <v>0</v>
      </c>
      <c r="L29" s="43">
        <v>0</v>
      </c>
      <c r="M29" s="43">
        <v>0</v>
      </c>
      <c r="N29" s="43">
        <f t="shared" si="4"/>
        <v>112878</v>
      </c>
      <c r="O29" s="44">
        <f t="shared" si="1"/>
        <v>4.5383563846896111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20232093</v>
      </c>
      <c r="E30" s="14">
        <f t="shared" ref="E30:M30" si="9">SUM(E5,E14,E19,E21,E23,E27)</f>
        <v>0</v>
      </c>
      <c r="F30" s="14">
        <f t="shared" si="9"/>
        <v>0</v>
      </c>
      <c r="G30" s="14">
        <f t="shared" si="9"/>
        <v>3414045</v>
      </c>
      <c r="H30" s="14">
        <f t="shared" si="9"/>
        <v>0</v>
      </c>
      <c r="I30" s="14">
        <f t="shared" si="9"/>
        <v>0</v>
      </c>
      <c r="J30" s="14">
        <f t="shared" si="9"/>
        <v>118561</v>
      </c>
      <c r="K30" s="14">
        <f t="shared" si="9"/>
        <v>388551</v>
      </c>
      <c r="L30" s="14">
        <f t="shared" si="9"/>
        <v>0</v>
      </c>
      <c r="M30" s="14">
        <f t="shared" si="9"/>
        <v>0</v>
      </c>
      <c r="N30" s="14">
        <f t="shared" si="4"/>
        <v>24153250</v>
      </c>
      <c r="O30" s="35">
        <f t="shared" si="1"/>
        <v>971.1020424573818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52</v>
      </c>
      <c r="M32" s="90"/>
      <c r="N32" s="90"/>
      <c r="O32" s="39">
        <v>24872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3333531</v>
      </c>
      <c r="E5" s="24">
        <f t="shared" si="0"/>
        <v>0</v>
      </c>
      <c r="F5" s="24">
        <f t="shared" si="0"/>
        <v>0</v>
      </c>
      <c r="G5" s="24">
        <f t="shared" si="0"/>
        <v>129415</v>
      </c>
      <c r="H5" s="24">
        <f t="shared" si="0"/>
        <v>0</v>
      </c>
      <c r="I5" s="24">
        <f t="shared" si="0"/>
        <v>0</v>
      </c>
      <c r="J5" s="24">
        <f t="shared" si="0"/>
        <v>13764</v>
      </c>
      <c r="K5" s="24">
        <f t="shared" si="0"/>
        <v>495833</v>
      </c>
      <c r="L5" s="24">
        <f t="shared" si="0"/>
        <v>0</v>
      </c>
      <c r="M5" s="24">
        <f t="shared" si="0"/>
        <v>0</v>
      </c>
      <c r="N5" s="25">
        <f>SUM(D5:M5)</f>
        <v>3972543</v>
      </c>
      <c r="O5" s="30">
        <f t="shared" ref="O5:O30" si="1">(N5/O$32)</f>
        <v>162.86921405436431</v>
      </c>
      <c r="P5" s="6"/>
    </row>
    <row r="6" spans="1:133">
      <c r="A6" s="12"/>
      <c r="B6" s="42">
        <v>511</v>
      </c>
      <c r="C6" s="19" t="s">
        <v>19</v>
      </c>
      <c r="D6" s="43">
        <v>121946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121946</v>
      </c>
      <c r="O6" s="44">
        <f t="shared" si="1"/>
        <v>4.9996310114386455</v>
      </c>
      <c r="P6" s="9"/>
    </row>
    <row r="7" spans="1:133">
      <c r="A7" s="12"/>
      <c r="B7" s="42">
        <v>512</v>
      </c>
      <c r="C7" s="19" t="s">
        <v>20</v>
      </c>
      <c r="D7" s="43">
        <v>352687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352687</v>
      </c>
      <c r="O7" s="44">
        <f t="shared" si="1"/>
        <v>14.459718748718791</v>
      </c>
      <c r="P7" s="9"/>
    </row>
    <row r="8" spans="1:133">
      <c r="A8" s="12"/>
      <c r="B8" s="42">
        <v>513</v>
      </c>
      <c r="C8" s="19" t="s">
        <v>21</v>
      </c>
      <c r="D8" s="43">
        <v>651523</v>
      </c>
      <c r="E8" s="43">
        <v>0</v>
      </c>
      <c r="F8" s="43">
        <v>0</v>
      </c>
      <c r="G8" s="43">
        <v>129415</v>
      </c>
      <c r="H8" s="43">
        <v>0</v>
      </c>
      <c r="I8" s="43">
        <v>0</v>
      </c>
      <c r="J8" s="43">
        <v>13764</v>
      </c>
      <c r="K8" s="43">
        <v>40308</v>
      </c>
      <c r="L8" s="43">
        <v>0</v>
      </c>
      <c r="M8" s="43">
        <v>0</v>
      </c>
      <c r="N8" s="43">
        <f t="shared" si="2"/>
        <v>835010</v>
      </c>
      <c r="O8" s="44">
        <f t="shared" si="1"/>
        <v>34.234348735189208</v>
      </c>
      <c r="P8" s="9"/>
    </row>
    <row r="9" spans="1:133">
      <c r="A9" s="12"/>
      <c r="B9" s="42">
        <v>514</v>
      </c>
      <c r="C9" s="19" t="s">
        <v>22</v>
      </c>
      <c r="D9" s="43">
        <v>306784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306784</v>
      </c>
      <c r="O9" s="44">
        <f t="shared" si="1"/>
        <v>12.577754089623221</v>
      </c>
      <c r="P9" s="9"/>
    </row>
    <row r="10" spans="1:133">
      <c r="A10" s="12"/>
      <c r="B10" s="42">
        <v>515</v>
      </c>
      <c r="C10" s="19" t="s">
        <v>23</v>
      </c>
      <c r="D10" s="43">
        <v>455214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455214</v>
      </c>
      <c r="O10" s="44">
        <f t="shared" si="1"/>
        <v>18.66319544094133</v>
      </c>
      <c r="P10" s="9"/>
    </row>
    <row r="11" spans="1:133">
      <c r="A11" s="12"/>
      <c r="B11" s="42">
        <v>517</v>
      </c>
      <c r="C11" s="19" t="s">
        <v>24</v>
      </c>
      <c r="D11" s="43">
        <v>930282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930282</v>
      </c>
      <c r="O11" s="44">
        <f t="shared" si="1"/>
        <v>38.140379648230905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455525</v>
      </c>
      <c r="L12" s="43">
        <v>0</v>
      </c>
      <c r="M12" s="43">
        <v>0</v>
      </c>
      <c r="N12" s="43">
        <f t="shared" si="2"/>
        <v>455525</v>
      </c>
      <c r="O12" s="44">
        <f t="shared" si="1"/>
        <v>18.675946045672585</v>
      </c>
      <c r="P12" s="9"/>
    </row>
    <row r="13" spans="1:133">
      <c r="A13" s="12"/>
      <c r="B13" s="42">
        <v>519</v>
      </c>
      <c r="C13" s="19" t="s">
        <v>26</v>
      </c>
      <c r="D13" s="43">
        <v>515095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515095</v>
      </c>
      <c r="O13" s="44">
        <f t="shared" si="1"/>
        <v>21.118240334549629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10701671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10701671</v>
      </c>
      <c r="O14" s="41">
        <f t="shared" si="1"/>
        <v>438.75490959780245</v>
      </c>
      <c r="P14" s="10"/>
    </row>
    <row r="15" spans="1:133">
      <c r="A15" s="12"/>
      <c r="B15" s="42">
        <v>521</v>
      </c>
      <c r="C15" s="19" t="s">
        <v>28</v>
      </c>
      <c r="D15" s="43">
        <v>4705053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4705053</v>
      </c>
      <c r="O15" s="44">
        <f t="shared" si="1"/>
        <v>192.90119306301506</v>
      </c>
      <c r="P15" s="9"/>
    </row>
    <row r="16" spans="1:133">
      <c r="A16" s="12"/>
      <c r="B16" s="42">
        <v>522</v>
      </c>
      <c r="C16" s="19" t="s">
        <v>29</v>
      </c>
      <c r="D16" s="43">
        <v>5027244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5027244</v>
      </c>
      <c r="O16" s="44">
        <f t="shared" si="1"/>
        <v>206.11061457094831</v>
      </c>
      <c r="P16" s="9"/>
    </row>
    <row r="17" spans="1:119">
      <c r="A17" s="12"/>
      <c r="B17" s="42">
        <v>524</v>
      </c>
      <c r="C17" s="19" t="s">
        <v>30</v>
      </c>
      <c r="D17" s="43">
        <v>793964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793964</v>
      </c>
      <c r="O17" s="44">
        <f t="shared" si="1"/>
        <v>32.551514903038004</v>
      </c>
      <c r="P17" s="9"/>
    </row>
    <row r="18" spans="1:119">
      <c r="A18" s="12"/>
      <c r="B18" s="42">
        <v>529</v>
      </c>
      <c r="C18" s="19" t="s">
        <v>31</v>
      </c>
      <c r="D18" s="43">
        <v>175410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175410</v>
      </c>
      <c r="O18" s="44">
        <f t="shared" si="1"/>
        <v>7.1915870608011154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747532</v>
      </c>
      <c r="E19" s="29">
        <f t="shared" si="5"/>
        <v>0</v>
      </c>
      <c r="F19" s="29">
        <f t="shared" si="5"/>
        <v>0</v>
      </c>
      <c r="G19" s="29">
        <f t="shared" si="5"/>
        <v>27754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775286</v>
      </c>
      <c r="O19" s="41">
        <f t="shared" si="1"/>
        <v>31.785740642040096</v>
      </c>
      <c r="P19" s="10"/>
    </row>
    <row r="20" spans="1:119">
      <c r="A20" s="12"/>
      <c r="B20" s="42">
        <v>539</v>
      </c>
      <c r="C20" s="19" t="s">
        <v>33</v>
      </c>
      <c r="D20" s="43">
        <v>747532</v>
      </c>
      <c r="E20" s="43">
        <v>0</v>
      </c>
      <c r="F20" s="43">
        <v>0</v>
      </c>
      <c r="G20" s="43">
        <v>27754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775286</v>
      </c>
      <c r="O20" s="44">
        <f t="shared" si="1"/>
        <v>31.785740642040096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782694</v>
      </c>
      <c r="E21" s="29">
        <f t="shared" si="6"/>
        <v>0</v>
      </c>
      <c r="F21" s="29">
        <f t="shared" si="6"/>
        <v>0</v>
      </c>
      <c r="G21" s="29">
        <f t="shared" si="6"/>
        <v>880296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1662990</v>
      </c>
      <c r="O21" s="41">
        <f t="shared" si="1"/>
        <v>68.180476405231431</v>
      </c>
      <c r="P21" s="10"/>
    </row>
    <row r="22" spans="1:119">
      <c r="A22" s="12"/>
      <c r="B22" s="42">
        <v>541</v>
      </c>
      <c r="C22" s="19" t="s">
        <v>35</v>
      </c>
      <c r="D22" s="43">
        <v>782694</v>
      </c>
      <c r="E22" s="43">
        <v>0</v>
      </c>
      <c r="F22" s="43">
        <v>0</v>
      </c>
      <c r="G22" s="43">
        <v>880296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1662990</v>
      </c>
      <c r="O22" s="44">
        <f t="shared" si="1"/>
        <v>68.180476405231431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3366726</v>
      </c>
      <c r="E23" s="29">
        <f t="shared" si="7"/>
        <v>0</v>
      </c>
      <c r="F23" s="29">
        <f t="shared" si="7"/>
        <v>0</v>
      </c>
      <c r="G23" s="29">
        <f t="shared" si="7"/>
        <v>328804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3695530</v>
      </c>
      <c r="O23" s="41">
        <f t="shared" si="1"/>
        <v>151.51203312697305</v>
      </c>
      <c r="P23" s="9"/>
    </row>
    <row r="24" spans="1:119">
      <c r="A24" s="12"/>
      <c r="B24" s="42">
        <v>571</v>
      </c>
      <c r="C24" s="19" t="s">
        <v>37</v>
      </c>
      <c r="D24" s="43">
        <v>445779</v>
      </c>
      <c r="E24" s="43">
        <v>0</v>
      </c>
      <c r="F24" s="43">
        <v>0</v>
      </c>
      <c r="G24" s="43">
        <v>3701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449480</v>
      </c>
      <c r="O24" s="44">
        <f t="shared" si="1"/>
        <v>18.428108728629411</v>
      </c>
      <c r="P24" s="9"/>
    </row>
    <row r="25" spans="1:119">
      <c r="A25" s="12"/>
      <c r="B25" s="42">
        <v>572</v>
      </c>
      <c r="C25" s="19" t="s">
        <v>38</v>
      </c>
      <c r="D25" s="43">
        <v>1882902</v>
      </c>
      <c r="E25" s="43">
        <v>0</v>
      </c>
      <c r="F25" s="43">
        <v>0</v>
      </c>
      <c r="G25" s="43">
        <v>325103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2208005</v>
      </c>
      <c r="O25" s="44">
        <f t="shared" si="1"/>
        <v>90.525398712639912</v>
      </c>
      <c r="P25" s="9"/>
    </row>
    <row r="26" spans="1:119">
      <c r="A26" s="12"/>
      <c r="B26" s="42">
        <v>573</v>
      </c>
      <c r="C26" s="19" t="s">
        <v>39</v>
      </c>
      <c r="D26" s="43">
        <v>1038045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1038045</v>
      </c>
      <c r="O26" s="44">
        <f t="shared" si="1"/>
        <v>42.558525685703742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SUM(D28:D29)</f>
        <v>0</v>
      </c>
      <c r="E27" s="29">
        <f t="shared" si="8"/>
        <v>0</v>
      </c>
      <c r="F27" s="29">
        <f t="shared" si="8"/>
        <v>0</v>
      </c>
      <c r="G27" s="29">
        <f t="shared" si="8"/>
        <v>205361</v>
      </c>
      <c r="H27" s="29">
        <f t="shared" si="8"/>
        <v>0</v>
      </c>
      <c r="I27" s="29">
        <f t="shared" si="8"/>
        <v>0</v>
      </c>
      <c r="J27" s="29">
        <f t="shared" si="8"/>
        <v>21541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226902</v>
      </c>
      <c r="O27" s="41">
        <f t="shared" si="1"/>
        <v>9.3026936164978888</v>
      </c>
      <c r="P27" s="9"/>
    </row>
    <row r="28" spans="1:119">
      <c r="A28" s="12"/>
      <c r="B28" s="42">
        <v>581</v>
      </c>
      <c r="C28" s="19" t="s">
        <v>46</v>
      </c>
      <c r="D28" s="43">
        <v>0</v>
      </c>
      <c r="E28" s="43">
        <v>0</v>
      </c>
      <c r="F28" s="43">
        <v>0</v>
      </c>
      <c r="G28" s="43">
        <v>205361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205361</v>
      </c>
      <c r="O28" s="44">
        <f t="shared" si="1"/>
        <v>8.4195399942601785</v>
      </c>
      <c r="P28" s="9"/>
    </row>
    <row r="29" spans="1:119" ht="15.75" thickBot="1">
      <c r="A29" s="12"/>
      <c r="B29" s="42">
        <v>588</v>
      </c>
      <c r="C29" s="19" t="s">
        <v>40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21541</v>
      </c>
      <c r="K29" s="43">
        <v>0</v>
      </c>
      <c r="L29" s="43">
        <v>0</v>
      </c>
      <c r="M29" s="43">
        <v>0</v>
      </c>
      <c r="N29" s="43">
        <f t="shared" si="4"/>
        <v>21541</v>
      </c>
      <c r="O29" s="44">
        <f t="shared" si="1"/>
        <v>0.88315362223771066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18932154</v>
      </c>
      <c r="E30" s="14">
        <f t="shared" ref="E30:M30" si="9">SUM(E5,E14,E19,E21,E23,E27)</f>
        <v>0</v>
      </c>
      <c r="F30" s="14">
        <f t="shared" si="9"/>
        <v>0</v>
      </c>
      <c r="G30" s="14">
        <f t="shared" si="9"/>
        <v>1571630</v>
      </c>
      <c r="H30" s="14">
        <f t="shared" si="9"/>
        <v>0</v>
      </c>
      <c r="I30" s="14">
        <f t="shared" si="9"/>
        <v>0</v>
      </c>
      <c r="J30" s="14">
        <f t="shared" si="9"/>
        <v>35305</v>
      </c>
      <c r="K30" s="14">
        <f t="shared" si="9"/>
        <v>495833</v>
      </c>
      <c r="L30" s="14">
        <f t="shared" si="9"/>
        <v>0</v>
      </c>
      <c r="M30" s="14">
        <f t="shared" si="9"/>
        <v>0</v>
      </c>
      <c r="N30" s="14">
        <f t="shared" si="4"/>
        <v>21034922</v>
      </c>
      <c r="O30" s="35">
        <f t="shared" si="1"/>
        <v>862.40506744290929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50</v>
      </c>
      <c r="M32" s="90"/>
      <c r="N32" s="90"/>
      <c r="O32" s="39">
        <v>24391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3188821</v>
      </c>
      <c r="E5" s="24">
        <f t="shared" ref="E5:M5" si="0">SUM(E6:E13)</f>
        <v>0</v>
      </c>
      <c r="F5" s="24">
        <f t="shared" si="0"/>
        <v>0</v>
      </c>
      <c r="G5" s="24">
        <f t="shared" si="0"/>
        <v>103055</v>
      </c>
      <c r="H5" s="24">
        <f t="shared" si="0"/>
        <v>0</v>
      </c>
      <c r="I5" s="24">
        <f t="shared" si="0"/>
        <v>0</v>
      </c>
      <c r="J5" s="24">
        <f t="shared" si="0"/>
        <v>6316</v>
      </c>
      <c r="K5" s="24">
        <f t="shared" si="0"/>
        <v>127815</v>
      </c>
      <c r="L5" s="24">
        <f t="shared" si="0"/>
        <v>0</v>
      </c>
      <c r="M5" s="24">
        <f t="shared" si="0"/>
        <v>0</v>
      </c>
      <c r="N5" s="25">
        <f>SUM(D5:M5)</f>
        <v>3426007</v>
      </c>
      <c r="O5" s="30">
        <f t="shared" ref="O5:O29" si="1">(N5/O$31)</f>
        <v>142.97667139637761</v>
      </c>
      <c r="P5" s="6"/>
    </row>
    <row r="6" spans="1:133">
      <c r="A6" s="12"/>
      <c r="B6" s="42">
        <v>511</v>
      </c>
      <c r="C6" s="19" t="s">
        <v>19</v>
      </c>
      <c r="D6" s="43">
        <v>126386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126386</v>
      </c>
      <c r="O6" s="44">
        <f t="shared" si="1"/>
        <v>5.274434521325432</v>
      </c>
      <c r="P6" s="9"/>
    </row>
    <row r="7" spans="1:133">
      <c r="A7" s="12"/>
      <c r="B7" s="42">
        <v>512</v>
      </c>
      <c r="C7" s="19" t="s">
        <v>20</v>
      </c>
      <c r="D7" s="43">
        <v>358740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358740</v>
      </c>
      <c r="O7" s="44">
        <f t="shared" si="1"/>
        <v>14.971204406977714</v>
      </c>
      <c r="P7" s="9"/>
    </row>
    <row r="8" spans="1:133">
      <c r="A8" s="12"/>
      <c r="B8" s="42">
        <v>513</v>
      </c>
      <c r="C8" s="19" t="s">
        <v>21</v>
      </c>
      <c r="D8" s="43">
        <v>669533</v>
      </c>
      <c r="E8" s="43">
        <v>0</v>
      </c>
      <c r="F8" s="43">
        <v>0</v>
      </c>
      <c r="G8" s="43">
        <v>103055</v>
      </c>
      <c r="H8" s="43">
        <v>0</v>
      </c>
      <c r="I8" s="43">
        <v>0</v>
      </c>
      <c r="J8" s="43">
        <v>6316</v>
      </c>
      <c r="K8" s="43">
        <v>32792</v>
      </c>
      <c r="L8" s="43">
        <v>0</v>
      </c>
      <c r="M8" s="43">
        <v>0</v>
      </c>
      <c r="N8" s="43">
        <f t="shared" si="2"/>
        <v>811696</v>
      </c>
      <c r="O8" s="44">
        <f t="shared" si="1"/>
        <v>33.874300976546195</v>
      </c>
      <c r="P8" s="9"/>
    </row>
    <row r="9" spans="1:133">
      <c r="A9" s="12"/>
      <c r="B9" s="42">
        <v>514</v>
      </c>
      <c r="C9" s="19" t="s">
        <v>22</v>
      </c>
      <c r="D9" s="43">
        <v>254716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254716</v>
      </c>
      <c r="O9" s="44">
        <f t="shared" si="1"/>
        <v>10.62999749603539</v>
      </c>
      <c r="P9" s="9"/>
    </row>
    <row r="10" spans="1:133">
      <c r="A10" s="12"/>
      <c r="B10" s="42">
        <v>515</v>
      </c>
      <c r="C10" s="19" t="s">
        <v>23</v>
      </c>
      <c r="D10" s="43">
        <v>413543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413543</v>
      </c>
      <c r="O10" s="44">
        <f t="shared" si="1"/>
        <v>17.258283949586847</v>
      </c>
      <c r="P10" s="9"/>
    </row>
    <row r="11" spans="1:133">
      <c r="A11" s="12"/>
      <c r="B11" s="42">
        <v>517</v>
      </c>
      <c r="C11" s="19" t="s">
        <v>24</v>
      </c>
      <c r="D11" s="43">
        <v>928539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928539</v>
      </c>
      <c r="O11" s="44">
        <f t="shared" si="1"/>
        <v>38.750479926550369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95023</v>
      </c>
      <c r="L12" s="43">
        <v>0</v>
      </c>
      <c r="M12" s="43">
        <v>0</v>
      </c>
      <c r="N12" s="43">
        <f t="shared" si="2"/>
        <v>95023</v>
      </c>
      <c r="O12" s="44">
        <f t="shared" si="1"/>
        <v>3.9655704866037893</v>
      </c>
      <c r="P12" s="9"/>
    </row>
    <row r="13" spans="1:133">
      <c r="A13" s="12"/>
      <c r="B13" s="42">
        <v>519</v>
      </c>
      <c r="C13" s="19" t="s">
        <v>26</v>
      </c>
      <c r="D13" s="43">
        <v>437364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437364</v>
      </c>
      <c r="O13" s="44">
        <f t="shared" si="1"/>
        <v>18.252399632751857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10288317</v>
      </c>
      <c r="E14" s="29">
        <f t="shared" si="3"/>
        <v>0</v>
      </c>
      <c r="F14" s="29">
        <f t="shared" si="3"/>
        <v>0</v>
      </c>
      <c r="G14" s="29">
        <f t="shared" si="3"/>
        <v>710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10289027</v>
      </c>
      <c r="O14" s="41">
        <f t="shared" si="1"/>
        <v>429.38932476421002</v>
      </c>
      <c r="P14" s="10"/>
    </row>
    <row r="15" spans="1:133">
      <c r="A15" s="12"/>
      <c r="B15" s="42">
        <v>521</v>
      </c>
      <c r="C15" s="19" t="s">
        <v>28</v>
      </c>
      <c r="D15" s="43">
        <v>5174440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5174440</v>
      </c>
      <c r="O15" s="44">
        <f t="shared" si="1"/>
        <v>215.94357733077373</v>
      </c>
      <c r="P15" s="9"/>
    </row>
    <row r="16" spans="1:133">
      <c r="A16" s="12"/>
      <c r="B16" s="42">
        <v>522</v>
      </c>
      <c r="C16" s="19" t="s">
        <v>29</v>
      </c>
      <c r="D16" s="43">
        <v>4134420</v>
      </c>
      <c r="E16" s="43">
        <v>0</v>
      </c>
      <c r="F16" s="43">
        <v>0</v>
      </c>
      <c r="G16" s="43">
        <v>710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4135130</v>
      </c>
      <c r="O16" s="44">
        <f t="shared" si="1"/>
        <v>172.57031967281529</v>
      </c>
      <c r="P16" s="9"/>
    </row>
    <row r="17" spans="1:119">
      <c r="A17" s="12"/>
      <c r="B17" s="42">
        <v>524</v>
      </c>
      <c r="C17" s="19" t="s">
        <v>30</v>
      </c>
      <c r="D17" s="43">
        <v>803916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803916</v>
      </c>
      <c r="O17" s="44">
        <f t="shared" si="1"/>
        <v>33.549620232034052</v>
      </c>
      <c r="P17" s="9"/>
    </row>
    <row r="18" spans="1:119">
      <c r="A18" s="12"/>
      <c r="B18" s="42">
        <v>529</v>
      </c>
      <c r="C18" s="19" t="s">
        <v>31</v>
      </c>
      <c r="D18" s="43">
        <v>175541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175541</v>
      </c>
      <c r="O18" s="44">
        <f t="shared" si="1"/>
        <v>7.3258075285869291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619035</v>
      </c>
      <c r="E19" s="29">
        <f t="shared" si="5"/>
        <v>0</v>
      </c>
      <c r="F19" s="29">
        <f t="shared" si="5"/>
        <v>0</v>
      </c>
      <c r="G19" s="29">
        <f t="shared" si="5"/>
        <v>436895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1055930</v>
      </c>
      <c r="O19" s="41">
        <f t="shared" si="1"/>
        <v>44.066855855103917</v>
      </c>
      <c r="P19" s="10"/>
    </row>
    <row r="20" spans="1:119">
      <c r="A20" s="12"/>
      <c r="B20" s="42">
        <v>539</v>
      </c>
      <c r="C20" s="19" t="s">
        <v>33</v>
      </c>
      <c r="D20" s="43">
        <v>619035</v>
      </c>
      <c r="E20" s="43">
        <v>0</v>
      </c>
      <c r="F20" s="43">
        <v>0</v>
      </c>
      <c r="G20" s="43">
        <v>436895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1055930</v>
      </c>
      <c r="O20" s="44">
        <f t="shared" si="1"/>
        <v>44.066855855103917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829700</v>
      </c>
      <c r="E21" s="29">
        <f t="shared" si="6"/>
        <v>0</v>
      </c>
      <c r="F21" s="29">
        <f t="shared" si="6"/>
        <v>0</v>
      </c>
      <c r="G21" s="29">
        <f t="shared" si="6"/>
        <v>258699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1088399</v>
      </c>
      <c r="O21" s="41">
        <f t="shared" si="1"/>
        <v>45.421876304148235</v>
      </c>
      <c r="P21" s="10"/>
    </row>
    <row r="22" spans="1:119">
      <c r="A22" s="12"/>
      <c r="B22" s="42">
        <v>541</v>
      </c>
      <c r="C22" s="19" t="s">
        <v>35</v>
      </c>
      <c r="D22" s="43">
        <v>829700</v>
      </c>
      <c r="E22" s="43">
        <v>0</v>
      </c>
      <c r="F22" s="43">
        <v>0</v>
      </c>
      <c r="G22" s="43">
        <v>258699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1088399</v>
      </c>
      <c r="O22" s="44">
        <f t="shared" si="1"/>
        <v>45.421876304148235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3423622</v>
      </c>
      <c r="E23" s="29">
        <f t="shared" si="7"/>
        <v>0</v>
      </c>
      <c r="F23" s="29">
        <f t="shared" si="7"/>
        <v>0</v>
      </c>
      <c r="G23" s="29">
        <f t="shared" si="7"/>
        <v>608113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4031735</v>
      </c>
      <c r="O23" s="41">
        <f t="shared" si="1"/>
        <v>168.2553626575411</v>
      </c>
      <c r="P23" s="9"/>
    </row>
    <row r="24" spans="1:119">
      <c r="A24" s="12"/>
      <c r="B24" s="42">
        <v>571</v>
      </c>
      <c r="C24" s="19" t="s">
        <v>37</v>
      </c>
      <c r="D24" s="43">
        <v>477118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477118</v>
      </c>
      <c r="O24" s="44">
        <f t="shared" si="1"/>
        <v>19.911443118270594</v>
      </c>
      <c r="P24" s="9"/>
    </row>
    <row r="25" spans="1:119">
      <c r="A25" s="12"/>
      <c r="B25" s="42">
        <v>572</v>
      </c>
      <c r="C25" s="19" t="s">
        <v>38</v>
      </c>
      <c r="D25" s="43">
        <v>1948281</v>
      </c>
      <c r="E25" s="43">
        <v>0</v>
      </c>
      <c r="F25" s="43">
        <v>0</v>
      </c>
      <c r="G25" s="43">
        <v>608113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2556394</v>
      </c>
      <c r="O25" s="44">
        <f t="shared" si="1"/>
        <v>106.68533511393039</v>
      </c>
      <c r="P25" s="9"/>
    </row>
    <row r="26" spans="1:119">
      <c r="A26" s="12"/>
      <c r="B26" s="42">
        <v>573</v>
      </c>
      <c r="C26" s="19" t="s">
        <v>39</v>
      </c>
      <c r="D26" s="43">
        <v>998223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998223</v>
      </c>
      <c r="O26" s="44">
        <f t="shared" si="1"/>
        <v>41.658584425340123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0</v>
      </c>
      <c r="E27" s="29">
        <f t="shared" si="8"/>
        <v>499607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499607</v>
      </c>
      <c r="O27" s="41">
        <f t="shared" si="1"/>
        <v>20.849970787079542</v>
      </c>
      <c r="P27" s="9"/>
    </row>
    <row r="28" spans="1:119" ht="15.75" thickBot="1">
      <c r="A28" s="12"/>
      <c r="B28" s="42">
        <v>581</v>
      </c>
      <c r="C28" s="19" t="s">
        <v>46</v>
      </c>
      <c r="D28" s="43">
        <v>0</v>
      </c>
      <c r="E28" s="43">
        <v>499607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499607</v>
      </c>
      <c r="O28" s="44">
        <f t="shared" si="1"/>
        <v>20.849970787079542</v>
      </c>
      <c r="P28" s="9"/>
    </row>
    <row r="29" spans="1:119" ht="16.5" thickBot="1">
      <c r="A29" s="13" t="s">
        <v>10</v>
      </c>
      <c r="B29" s="21"/>
      <c r="C29" s="20"/>
      <c r="D29" s="14">
        <f>SUM(D5,D14,D19,D21,D23,D27)</f>
        <v>18349495</v>
      </c>
      <c r="E29" s="14">
        <f t="shared" ref="E29:M29" si="9">SUM(E5,E14,E19,E21,E23,E27)</f>
        <v>499607</v>
      </c>
      <c r="F29" s="14">
        <f t="shared" si="9"/>
        <v>0</v>
      </c>
      <c r="G29" s="14">
        <f t="shared" si="9"/>
        <v>1407472</v>
      </c>
      <c r="H29" s="14">
        <f t="shared" si="9"/>
        <v>0</v>
      </c>
      <c r="I29" s="14">
        <f t="shared" si="9"/>
        <v>0</v>
      </c>
      <c r="J29" s="14">
        <f t="shared" si="9"/>
        <v>6316</v>
      </c>
      <c r="K29" s="14">
        <f t="shared" si="9"/>
        <v>127815</v>
      </c>
      <c r="L29" s="14">
        <f t="shared" si="9"/>
        <v>0</v>
      </c>
      <c r="M29" s="14">
        <f t="shared" si="9"/>
        <v>0</v>
      </c>
      <c r="N29" s="14">
        <f t="shared" si="4"/>
        <v>20390705</v>
      </c>
      <c r="O29" s="35">
        <f t="shared" si="1"/>
        <v>850.96006176446042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47</v>
      </c>
      <c r="M31" s="90"/>
      <c r="N31" s="90"/>
      <c r="O31" s="39">
        <v>23962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2239801</v>
      </c>
      <c r="E5" s="24">
        <f t="shared" ref="E5:M5" si="0">SUM(E6:E13)</f>
        <v>0</v>
      </c>
      <c r="F5" s="24">
        <f t="shared" si="0"/>
        <v>0</v>
      </c>
      <c r="G5" s="24">
        <f t="shared" si="0"/>
        <v>986784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136413</v>
      </c>
      <c r="L5" s="24">
        <f t="shared" si="0"/>
        <v>0</v>
      </c>
      <c r="M5" s="24">
        <f t="shared" si="0"/>
        <v>0</v>
      </c>
      <c r="N5" s="25">
        <f>SUM(D5:M5)</f>
        <v>3362998</v>
      </c>
      <c r="O5" s="30">
        <f t="shared" ref="O5:O30" si="1">(N5/O$32)</f>
        <v>142.21668710618684</v>
      </c>
      <c r="P5" s="6"/>
    </row>
    <row r="6" spans="1:133">
      <c r="A6" s="12"/>
      <c r="B6" s="42">
        <v>511</v>
      </c>
      <c r="C6" s="19" t="s">
        <v>19</v>
      </c>
      <c r="D6" s="43">
        <v>124491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124491</v>
      </c>
      <c r="O6" s="44">
        <f t="shared" si="1"/>
        <v>5.2645578720345076</v>
      </c>
      <c r="P6" s="9"/>
    </row>
    <row r="7" spans="1:133">
      <c r="A7" s="12"/>
      <c r="B7" s="42">
        <v>512</v>
      </c>
      <c r="C7" s="19" t="s">
        <v>20</v>
      </c>
      <c r="D7" s="43">
        <v>353300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353300</v>
      </c>
      <c r="O7" s="44">
        <f t="shared" si="1"/>
        <v>14.940584429314502</v>
      </c>
      <c r="P7" s="9"/>
    </row>
    <row r="8" spans="1:133">
      <c r="A8" s="12"/>
      <c r="B8" s="42">
        <v>513</v>
      </c>
      <c r="C8" s="19" t="s">
        <v>21</v>
      </c>
      <c r="D8" s="43">
        <v>849909</v>
      </c>
      <c r="E8" s="43">
        <v>0</v>
      </c>
      <c r="F8" s="43">
        <v>0</v>
      </c>
      <c r="G8" s="43">
        <v>54691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904600</v>
      </c>
      <c r="O8" s="44">
        <f t="shared" si="1"/>
        <v>38.254324015731385</v>
      </c>
      <c r="P8" s="9"/>
    </row>
    <row r="9" spans="1:133">
      <c r="A9" s="12"/>
      <c r="B9" s="42">
        <v>514</v>
      </c>
      <c r="C9" s="19" t="s">
        <v>22</v>
      </c>
      <c r="D9" s="43">
        <v>329850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329850</v>
      </c>
      <c r="O9" s="44">
        <f t="shared" si="1"/>
        <v>13.948915295809194</v>
      </c>
      <c r="P9" s="9"/>
    </row>
    <row r="10" spans="1:133">
      <c r="A10" s="12"/>
      <c r="B10" s="42">
        <v>515</v>
      </c>
      <c r="C10" s="19" t="s">
        <v>23</v>
      </c>
      <c r="D10" s="43">
        <v>390791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390791</v>
      </c>
      <c r="O10" s="44">
        <f t="shared" si="1"/>
        <v>16.526028671713114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932093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932093</v>
      </c>
      <c r="O11" s="44">
        <f t="shared" si="1"/>
        <v>39.416966211358734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136413</v>
      </c>
      <c r="L12" s="43">
        <v>0</v>
      </c>
      <c r="M12" s="43">
        <v>0</v>
      </c>
      <c r="N12" s="43">
        <f t="shared" si="2"/>
        <v>136413</v>
      </c>
      <c r="O12" s="44">
        <f t="shared" si="1"/>
        <v>5.7687233052818536</v>
      </c>
      <c r="P12" s="9"/>
    </row>
    <row r="13" spans="1:133">
      <c r="A13" s="12"/>
      <c r="B13" s="42">
        <v>519</v>
      </c>
      <c r="C13" s="19" t="s">
        <v>26</v>
      </c>
      <c r="D13" s="43">
        <v>191460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191460</v>
      </c>
      <c r="O13" s="44">
        <f t="shared" si="1"/>
        <v>8.0965873049435455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9968389</v>
      </c>
      <c r="E14" s="29">
        <f t="shared" si="3"/>
        <v>0</v>
      </c>
      <c r="F14" s="29">
        <f t="shared" si="3"/>
        <v>0</v>
      </c>
      <c r="G14" s="29">
        <f t="shared" si="3"/>
        <v>9581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9977970</v>
      </c>
      <c r="O14" s="41">
        <f t="shared" si="1"/>
        <v>421.95500486319617</v>
      </c>
      <c r="P14" s="10"/>
    </row>
    <row r="15" spans="1:133">
      <c r="A15" s="12"/>
      <c r="B15" s="42">
        <v>521</v>
      </c>
      <c r="C15" s="19" t="s">
        <v>28</v>
      </c>
      <c r="D15" s="43">
        <v>4538519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4538519</v>
      </c>
      <c r="O15" s="44">
        <f t="shared" si="1"/>
        <v>191.92789783059163</v>
      </c>
      <c r="P15" s="9"/>
    </row>
    <row r="16" spans="1:133">
      <c r="A16" s="12"/>
      <c r="B16" s="42">
        <v>522</v>
      </c>
      <c r="C16" s="19" t="s">
        <v>29</v>
      </c>
      <c r="D16" s="43">
        <v>4210193</v>
      </c>
      <c r="E16" s="43">
        <v>0</v>
      </c>
      <c r="F16" s="43">
        <v>0</v>
      </c>
      <c r="G16" s="43">
        <v>9581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4219774</v>
      </c>
      <c r="O16" s="44">
        <f t="shared" si="1"/>
        <v>178.44859813084113</v>
      </c>
      <c r="P16" s="9"/>
    </row>
    <row r="17" spans="1:119">
      <c r="A17" s="12"/>
      <c r="B17" s="42">
        <v>524</v>
      </c>
      <c r="C17" s="19" t="s">
        <v>30</v>
      </c>
      <c r="D17" s="43">
        <v>1042455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1042455</v>
      </c>
      <c r="O17" s="44">
        <f t="shared" si="1"/>
        <v>44.084027572207894</v>
      </c>
      <c r="P17" s="9"/>
    </row>
    <row r="18" spans="1:119">
      <c r="A18" s="12"/>
      <c r="B18" s="42">
        <v>529</v>
      </c>
      <c r="C18" s="19" t="s">
        <v>31</v>
      </c>
      <c r="D18" s="43">
        <v>177222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177222</v>
      </c>
      <c r="O18" s="44">
        <f t="shared" si="1"/>
        <v>7.4944813295555459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2640556</v>
      </c>
      <c r="E19" s="29">
        <f t="shared" si="5"/>
        <v>0</v>
      </c>
      <c r="F19" s="29">
        <f t="shared" si="5"/>
        <v>0</v>
      </c>
      <c r="G19" s="29">
        <f t="shared" si="5"/>
        <v>2259447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4900003</v>
      </c>
      <c r="O19" s="41">
        <f t="shared" si="1"/>
        <v>207.21457267306636</v>
      </c>
      <c r="P19" s="10"/>
    </row>
    <row r="20" spans="1:119">
      <c r="A20" s="12"/>
      <c r="B20" s="42">
        <v>539</v>
      </c>
      <c r="C20" s="19" t="s">
        <v>33</v>
      </c>
      <c r="D20" s="43">
        <v>2640556</v>
      </c>
      <c r="E20" s="43">
        <v>0</v>
      </c>
      <c r="F20" s="43">
        <v>0</v>
      </c>
      <c r="G20" s="43">
        <v>2259447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4900003</v>
      </c>
      <c r="O20" s="44">
        <f t="shared" si="1"/>
        <v>207.21457267306636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862106</v>
      </c>
      <c r="E21" s="29">
        <f t="shared" si="6"/>
        <v>0</v>
      </c>
      <c r="F21" s="29">
        <f t="shared" si="6"/>
        <v>0</v>
      </c>
      <c r="G21" s="29">
        <f t="shared" si="6"/>
        <v>1084594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1946700</v>
      </c>
      <c r="O21" s="41">
        <f t="shared" si="1"/>
        <v>82.323339112783856</v>
      </c>
      <c r="P21" s="10"/>
    </row>
    <row r="22" spans="1:119">
      <c r="A22" s="12"/>
      <c r="B22" s="42">
        <v>541</v>
      </c>
      <c r="C22" s="19" t="s">
        <v>35</v>
      </c>
      <c r="D22" s="43">
        <v>862106</v>
      </c>
      <c r="E22" s="43">
        <v>0</v>
      </c>
      <c r="F22" s="43">
        <v>0</v>
      </c>
      <c r="G22" s="43">
        <v>1084594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1946700</v>
      </c>
      <c r="O22" s="44">
        <f t="shared" si="1"/>
        <v>82.323339112783856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2152129</v>
      </c>
      <c r="E23" s="29">
        <f t="shared" si="7"/>
        <v>0</v>
      </c>
      <c r="F23" s="29">
        <f t="shared" si="7"/>
        <v>0</v>
      </c>
      <c r="G23" s="29">
        <f t="shared" si="7"/>
        <v>2113185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4265314</v>
      </c>
      <c r="O23" s="41">
        <f t="shared" si="1"/>
        <v>180.37442381697466</v>
      </c>
      <c r="P23" s="9"/>
    </row>
    <row r="24" spans="1:119">
      <c r="A24" s="12"/>
      <c r="B24" s="42">
        <v>571</v>
      </c>
      <c r="C24" s="19" t="s">
        <v>37</v>
      </c>
      <c r="D24" s="43">
        <v>552161</v>
      </c>
      <c r="E24" s="43">
        <v>0</v>
      </c>
      <c r="F24" s="43">
        <v>0</v>
      </c>
      <c r="G24" s="43">
        <v>19950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572111</v>
      </c>
      <c r="O24" s="44">
        <f t="shared" si="1"/>
        <v>24.193808939823235</v>
      </c>
      <c r="P24" s="9"/>
    </row>
    <row r="25" spans="1:119">
      <c r="A25" s="12"/>
      <c r="B25" s="42">
        <v>572</v>
      </c>
      <c r="C25" s="19" t="s">
        <v>38</v>
      </c>
      <c r="D25" s="43">
        <v>531670</v>
      </c>
      <c r="E25" s="43">
        <v>0</v>
      </c>
      <c r="F25" s="43">
        <v>0</v>
      </c>
      <c r="G25" s="43">
        <v>2093235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2624905</v>
      </c>
      <c r="O25" s="44">
        <f t="shared" si="1"/>
        <v>111.00372140229204</v>
      </c>
      <c r="P25" s="9"/>
    </row>
    <row r="26" spans="1:119">
      <c r="A26" s="12"/>
      <c r="B26" s="42">
        <v>573</v>
      </c>
      <c r="C26" s="19" t="s">
        <v>39</v>
      </c>
      <c r="D26" s="43">
        <v>1068298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1068298</v>
      </c>
      <c r="O26" s="44">
        <f t="shared" si="1"/>
        <v>45.176893474859391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SUM(D28:D29)</f>
        <v>135567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442499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578066</v>
      </c>
      <c r="O27" s="41">
        <f t="shared" si="1"/>
        <v>24.44563792447245</v>
      </c>
      <c r="P27" s="9"/>
    </row>
    <row r="28" spans="1:119">
      <c r="A28" s="12"/>
      <c r="B28" s="42">
        <v>588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442499</v>
      </c>
      <c r="K28" s="43">
        <v>0</v>
      </c>
      <c r="L28" s="43">
        <v>0</v>
      </c>
      <c r="M28" s="43">
        <v>0</v>
      </c>
      <c r="N28" s="43">
        <f t="shared" si="4"/>
        <v>442499</v>
      </c>
      <c r="O28" s="44">
        <f t="shared" si="1"/>
        <v>18.712690827589125</v>
      </c>
      <c r="P28" s="9"/>
    </row>
    <row r="29" spans="1:119" ht="15.75" thickBot="1">
      <c r="A29" s="12"/>
      <c r="B29" s="42">
        <v>590</v>
      </c>
      <c r="C29" s="19" t="s">
        <v>41</v>
      </c>
      <c r="D29" s="43">
        <v>135567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135567</v>
      </c>
      <c r="O29" s="44">
        <f t="shared" si="1"/>
        <v>5.7329470968833256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17998548</v>
      </c>
      <c r="E30" s="14">
        <f t="shared" ref="E30:M30" si="9">SUM(E5,E14,E19,E21,E23,E27)</f>
        <v>0</v>
      </c>
      <c r="F30" s="14">
        <f t="shared" si="9"/>
        <v>0</v>
      </c>
      <c r="G30" s="14">
        <f t="shared" si="9"/>
        <v>6453591</v>
      </c>
      <c r="H30" s="14">
        <f t="shared" si="9"/>
        <v>0</v>
      </c>
      <c r="I30" s="14">
        <f t="shared" si="9"/>
        <v>0</v>
      </c>
      <c r="J30" s="14">
        <f t="shared" si="9"/>
        <v>442499</v>
      </c>
      <c r="K30" s="14">
        <f t="shared" si="9"/>
        <v>136413</v>
      </c>
      <c r="L30" s="14">
        <f t="shared" si="9"/>
        <v>0</v>
      </c>
      <c r="M30" s="14">
        <f t="shared" si="9"/>
        <v>0</v>
      </c>
      <c r="N30" s="14">
        <f t="shared" si="4"/>
        <v>25031051</v>
      </c>
      <c r="O30" s="35">
        <f t="shared" si="1"/>
        <v>1058.5296654966803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43</v>
      </c>
      <c r="M32" s="90"/>
      <c r="N32" s="90"/>
      <c r="O32" s="39">
        <v>23647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2085782</v>
      </c>
      <c r="E5" s="24">
        <f t="shared" si="0"/>
        <v>0</v>
      </c>
      <c r="F5" s="24">
        <f t="shared" si="0"/>
        <v>0</v>
      </c>
      <c r="G5" s="24">
        <f t="shared" si="0"/>
        <v>1234188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133931</v>
      </c>
      <c r="L5" s="24">
        <f t="shared" si="0"/>
        <v>0</v>
      </c>
      <c r="M5" s="24">
        <f t="shared" si="0"/>
        <v>0</v>
      </c>
      <c r="N5" s="25">
        <f>SUM(D5:M5)</f>
        <v>3453901</v>
      </c>
      <c r="O5" s="30">
        <f t="shared" ref="O5:O30" si="1">(N5/O$32)</f>
        <v>144.90878959513321</v>
      </c>
      <c r="P5" s="6"/>
    </row>
    <row r="6" spans="1:133">
      <c r="A6" s="12"/>
      <c r="B6" s="42">
        <v>511</v>
      </c>
      <c r="C6" s="19" t="s">
        <v>19</v>
      </c>
      <c r="D6" s="43">
        <v>171857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171857</v>
      </c>
      <c r="O6" s="44">
        <f t="shared" si="1"/>
        <v>7.2102790014684288</v>
      </c>
      <c r="P6" s="9"/>
    </row>
    <row r="7" spans="1:133">
      <c r="A7" s="12"/>
      <c r="B7" s="42">
        <v>512</v>
      </c>
      <c r="C7" s="19" t="s">
        <v>20</v>
      </c>
      <c r="D7" s="43">
        <v>353577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353577</v>
      </c>
      <c r="O7" s="44">
        <f t="shared" si="1"/>
        <v>14.834361233480177</v>
      </c>
      <c r="P7" s="9"/>
    </row>
    <row r="8" spans="1:133">
      <c r="A8" s="12"/>
      <c r="B8" s="42">
        <v>513</v>
      </c>
      <c r="C8" s="19" t="s">
        <v>21</v>
      </c>
      <c r="D8" s="43">
        <v>837034</v>
      </c>
      <c r="E8" s="43">
        <v>0</v>
      </c>
      <c r="F8" s="43">
        <v>0</v>
      </c>
      <c r="G8" s="43">
        <v>300889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1137923</v>
      </c>
      <c r="O8" s="44">
        <f t="shared" si="1"/>
        <v>47.741682399832179</v>
      </c>
      <c r="P8" s="9"/>
    </row>
    <row r="9" spans="1:133">
      <c r="A9" s="12"/>
      <c r="B9" s="42">
        <v>514</v>
      </c>
      <c r="C9" s="19" t="s">
        <v>22</v>
      </c>
      <c r="D9" s="43">
        <v>162692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162692</v>
      </c>
      <c r="O9" s="44">
        <f t="shared" si="1"/>
        <v>6.8257604363331232</v>
      </c>
      <c r="P9" s="9"/>
    </row>
    <row r="10" spans="1:133">
      <c r="A10" s="12"/>
      <c r="B10" s="42">
        <v>515</v>
      </c>
      <c r="C10" s="19" t="s">
        <v>23</v>
      </c>
      <c r="D10" s="43">
        <v>333064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333064</v>
      </c>
      <c r="O10" s="44">
        <f t="shared" si="1"/>
        <v>13.973736102370463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933299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933299</v>
      </c>
      <c r="O11" s="44">
        <f t="shared" si="1"/>
        <v>39.156660373400463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133931</v>
      </c>
      <c r="L12" s="43">
        <v>0</v>
      </c>
      <c r="M12" s="43">
        <v>0</v>
      </c>
      <c r="N12" s="43">
        <f t="shared" si="2"/>
        <v>133931</v>
      </c>
      <c r="O12" s="44">
        <f t="shared" si="1"/>
        <v>5.6190895741556535</v>
      </c>
      <c r="P12" s="9"/>
    </row>
    <row r="13" spans="1:133">
      <c r="A13" s="12"/>
      <c r="B13" s="42">
        <v>519</v>
      </c>
      <c r="C13" s="19" t="s">
        <v>26</v>
      </c>
      <c r="D13" s="43">
        <v>227558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227558</v>
      </c>
      <c r="O13" s="44">
        <f t="shared" si="1"/>
        <v>9.54722047409272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9942389</v>
      </c>
      <c r="E14" s="29">
        <f t="shared" si="3"/>
        <v>27710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9970099</v>
      </c>
      <c r="O14" s="41">
        <f t="shared" si="1"/>
        <v>418.29658065869518</v>
      </c>
      <c r="P14" s="10"/>
    </row>
    <row r="15" spans="1:133">
      <c r="A15" s="12"/>
      <c r="B15" s="42">
        <v>521</v>
      </c>
      <c r="C15" s="19" t="s">
        <v>28</v>
      </c>
      <c r="D15" s="43">
        <v>4138244</v>
      </c>
      <c r="E15" s="43">
        <v>27710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4165954</v>
      </c>
      <c r="O15" s="44">
        <f t="shared" si="1"/>
        <v>174.78305013635409</v>
      </c>
      <c r="P15" s="9"/>
    </row>
    <row r="16" spans="1:133">
      <c r="A16" s="12"/>
      <c r="B16" s="42">
        <v>522</v>
      </c>
      <c r="C16" s="19" t="s">
        <v>29</v>
      </c>
      <c r="D16" s="43">
        <v>3983367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3983367</v>
      </c>
      <c r="O16" s="44">
        <f t="shared" si="1"/>
        <v>167.12259282567652</v>
      </c>
      <c r="P16" s="9"/>
    </row>
    <row r="17" spans="1:119">
      <c r="A17" s="12"/>
      <c r="B17" s="42">
        <v>524</v>
      </c>
      <c r="C17" s="19" t="s">
        <v>30</v>
      </c>
      <c r="D17" s="43">
        <v>1615937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1615937</v>
      </c>
      <c r="O17" s="44">
        <f t="shared" si="1"/>
        <v>67.796811411789392</v>
      </c>
      <c r="P17" s="9"/>
    </row>
    <row r="18" spans="1:119">
      <c r="A18" s="12"/>
      <c r="B18" s="42">
        <v>529</v>
      </c>
      <c r="C18" s="19" t="s">
        <v>31</v>
      </c>
      <c r="D18" s="43">
        <v>204841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204841</v>
      </c>
      <c r="O18" s="44">
        <f t="shared" si="1"/>
        <v>8.594126284875184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700691</v>
      </c>
      <c r="E19" s="29">
        <f t="shared" si="5"/>
        <v>0</v>
      </c>
      <c r="F19" s="29">
        <f t="shared" si="5"/>
        <v>0</v>
      </c>
      <c r="G19" s="29">
        <f t="shared" si="5"/>
        <v>3891400</v>
      </c>
      <c r="H19" s="29">
        <f t="shared" si="5"/>
        <v>0</v>
      </c>
      <c r="I19" s="29">
        <f t="shared" si="5"/>
        <v>0</v>
      </c>
      <c r="J19" s="29">
        <f t="shared" si="5"/>
        <v>15628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4607719</v>
      </c>
      <c r="O19" s="41">
        <f t="shared" si="1"/>
        <v>193.31734843717223</v>
      </c>
      <c r="P19" s="10"/>
    </row>
    <row r="20" spans="1:119">
      <c r="A20" s="12"/>
      <c r="B20" s="42">
        <v>539</v>
      </c>
      <c r="C20" s="19" t="s">
        <v>33</v>
      </c>
      <c r="D20" s="43">
        <v>700691</v>
      </c>
      <c r="E20" s="43">
        <v>0</v>
      </c>
      <c r="F20" s="43">
        <v>0</v>
      </c>
      <c r="G20" s="43">
        <v>3891400</v>
      </c>
      <c r="H20" s="43">
        <v>0</v>
      </c>
      <c r="I20" s="43">
        <v>0</v>
      </c>
      <c r="J20" s="43">
        <v>15628</v>
      </c>
      <c r="K20" s="43">
        <v>0</v>
      </c>
      <c r="L20" s="43">
        <v>0</v>
      </c>
      <c r="M20" s="43">
        <v>0</v>
      </c>
      <c r="N20" s="43">
        <f t="shared" si="4"/>
        <v>4607719</v>
      </c>
      <c r="O20" s="44">
        <f t="shared" si="1"/>
        <v>193.31734843717223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814963</v>
      </c>
      <c r="E21" s="29">
        <f t="shared" si="6"/>
        <v>0</v>
      </c>
      <c r="F21" s="29">
        <f t="shared" si="6"/>
        <v>0</v>
      </c>
      <c r="G21" s="29">
        <f t="shared" si="6"/>
        <v>2133500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2948463</v>
      </c>
      <c r="O21" s="41">
        <f t="shared" si="1"/>
        <v>123.70308370044053</v>
      </c>
      <c r="P21" s="10"/>
    </row>
    <row r="22" spans="1:119">
      <c r="A22" s="12"/>
      <c r="B22" s="42">
        <v>541</v>
      </c>
      <c r="C22" s="19" t="s">
        <v>35</v>
      </c>
      <c r="D22" s="43">
        <v>814963</v>
      </c>
      <c r="E22" s="43">
        <v>0</v>
      </c>
      <c r="F22" s="43">
        <v>0</v>
      </c>
      <c r="G22" s="43">
        <v>2133500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2948463</v>
      </c>
      <c r="O22" s="44">
        <f t="shared" si="1"/>
        <v>123.70308370044053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3963224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3963224</v>
      </c>
      <c r="O23" s="41">
        <f t="shared" si="1"/>
        <v>166.27749108453955</v>
      </c>
      <c r="P23" s="9"/>
    </row>
    <row r="24" spans="1:119">
      <c r="A24" s="12"/>
      <c r="B24" s="42">
        <v>571</v>
      </c>
      <c r="C24" s="19" t="s">
        <v>37</v>
      </c>
      <c r="D24" s="43">
        <v>565931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565931</v>
      </c>
      <c r="O24" s="44">
        <f t="shared" si="1"/>
        <v>23.74369624501783</v>
      </c>
      <c r="P24" s="9"/>
    </row>
    <row r="25" spans="1:119">
      <c r="A25" s="12"/>
      <c r="B25" s="42">
        <v>572</v>
      </c>
      <c r="C25" s="19" t="s">
        <v>38</v>
      </c>
      <c r="D25" s="43">
        <v>2236238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2236238</v>
      </c>
      <c r="O25" s="44">
        <f t="shared" si="1"/>
        <v>93.821606880637717</v>
      </c>
      <c r="P25" s="9"/>
    </row>
    <row r="26" spans="1:119">
      <c r="A26" s="12"/>
      <c r="B26" s="42">
        <v>573</v>
      </c>
      <c r="C26" s="19" t="s">
        <v>39</v>
      </c>
      <c r="D26" s="43">
        <v>1161055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1161055</v>
      </c>
      <c r="O26" s="44">
        <f t="shared" si="1"/>
        <v>48.712187958883995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SUM(D28:D29)</f>
        <v>2662590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2662590</v>
      </c>
      <c r="O27" s="41">
        <f t="shared" si="1"/>
        <v>111.70925110132158</v>
      </c>
      <c r="P27" s="9"/>
    </row>
    <row r="28" spans="1:119">
      <c r="A28" s="12"/>
      <c r="B28" s="42">
        <v>581</v>
      </c>
      <c r="C28" s="19" t="s">
        <v>46</v>
      </c>
      <c r="D28" s="43">
        <v>2470000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2470000</v>
      </c>
      <c r="O28" s="44">
        <f t="shared" si="1"/>
        <v>103.62911684497588</v>
      </c>
      <c r="P28" s="9"/>
    </row>
    <row r="29" spans="1:119" ht="15.75" thickBot="1">
      <c r="A29" s="12"/>
      <c r="B29" s="42">
        <v>590</v>
      </c>
      <c r="C29" s="19" t="s">
        <v>41</v>
      </c>
      <c r="D29" s="43">
        <v>192590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192590</v>
      </c>
      <c r="O29" s="44">
        <f t="shared" si="1"/>
        <v>8.0801342563457101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20169639</v>
      </c>
      <c r="E30" s="14">
        <f t="shared" ref="E30:M30" si="9">SUM(E5,E14,E19,E21,E23,E27)</f>
        <v>27710</v>
      </c>
      <c r="F30" s="14">
        <f t="shared" si="9"/>
        <v>0</v>
      </c>
      <c r="G30" s="14">
        <f t="shared" si="9"/>
        <v>7259088</v>
      </c>
      <c r="H30" s="14">
        <f t="shared" si="9"/>
        <v>0</v>
      </c>
      <c r="I30" s="14">
        <f t="shared" si="9"/>
        <v>0</v>
      </c>
      <c r="J30" s="14">
        <f t="shared" si="9"/>
        <v>15628</v>
      </c>
      <c r="K30" s="14">
        <f t="shared" si="9"/>
        <v>133931</v>
      </c>
      <c r="L30" s="14">
        <f t="shared" si="9"/>
        <v>0</v>
      </c>
      <c r="M30" s="14">
        <f t="shared" si="9"/>
        <v>0</v>
      </c>
      <c r="N30" s="14">
        <f t="shared" si="4"/>
        <v>27605996</v>
      </c>
      <c r="O30" s="35">
        <f t="shared" si="1"/>
        <v>1158.2125445773022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56</v>
      </c>
      <c r="M32" s="90"/>
      <c r="N32" s="90"/>
      <c r="O32" s="39">
        <v>23835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2909465</v>
      </c>
      <c r="E5" s="24">
        <f t="shared" si="0"/>
        <v>0</v>
      </c>
      <c r="F5" s="24">
        <f t="shared" si="0"/>
        <v>0</v>
      </c>
      <c r="G5" s="24">
        <f t="shared" si="0"/>
        <v>1050275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124575</v>
      </c>
      <c r="L5" s="24">
        <f t="shared" si="0"/>
        <v>0</v>
      </c>
      <c r="M5" s="24">
        <f t="shared" si="0"/>
        <v>0</v>
      </c>
      <c r="N5" s="25">
        <f>SUM(D5:M5)</f>
        <v>4084315</v>
      </c>
      <c r="O5" s="30">
        <f t="shared" ref="O5:O24" si="1">(N5/O$26)</f>
        <v>176.32927513707205</v>
      </c>
      <c r="P5" s="6"/>
    </row>
    <row r="6" spans="1:133">
      <c r="A6" s="12"/>
      <c r="B6" s="42">
        <v>511</v>
      </c>
      <c r="C6" s="19" t="s">
        <v>19</v>
      </c>
      <c r="D6" s="43">
        <v>172162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172162</v>
      </c>
      <c r="O6" s="44">
        <f t="shared" si="1"/>
        <v>7.4326296248327077</v>
      </c>
      <c r="P6" s="9"/>
    </row>
    <row r="7" spans="1:133">
      <c r="A7" s="12"/>
      <c r="B7" s="42">
        <v>512</v>
      </c>
      <c r="C7" s="19" t="s">
        <v>20</v>
      </c>
      <c r="D7" s="43">
        <v>660509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660509</v>
      </c>
      <c r="O7" s="44">
        <f t="shared" si="1"/>
        <v>28.515693131286966</v>
      </c>
      <c r="P7" s="9"/>
    </row>
    <row r="8" spans="1:133">
      <c r="A8" s="12"/>
      <c r="B8" s="42">
        <v>513</v>
      </c>
      <c r="C8" s="19" t="s">
        <v>21</v>
      </c>
      <c r="D8" s="43">
        <v>731810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731810</v>
      </c>
      <c r="O8" s="44">
        <f t="shared" si="1"/>
        <v>31.593921340068214</v>
      </c>
      <c r="P8" s="9"/>
    </row>
    <row r="9" spans="1:133">
      <c r="A9" s="12"/>
      <c r="B9" s="42">
        <v>514</v>
      </c>
      <c r="C9" s="19" t="s">
        <v>22</v>
      </c>
      <c r="D9" s="43">
        <v>200053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200053</v>
      </c>
      <c r="O9" s="44">
        <f t="shared" si="1"/>
        <v>8.6367482623148994</v>
      </c>
      <c r="P9" s="9"/>
    </row>
    <row r="10" spans="1:133">
      <c r="A10" s="12"/>
      <c r="B10" s="42">
        <v>515</v>
      </c>
      <c r="C10" s="19" t="s">
        <v>23</v>
      </c>
      <c r="D10" s="43">
        <v>654088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654088</v>
      </c>
      <c r="O10" s="44">
        <f t="shared" si="1"/>
        <v>28.238483788801105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0</v>
      </c>
      <c r="G11" s="43">
        <v>931726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931726</v>
      </c>
      <c r="O11" s="44">
        <f t="shared" si="1"/>
        <v>40.224754997193799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124575</v>
      </c>
      <c r="L12" s="43">
        <v>0</v>
      </c>
      <c r="M12" s="43">
        <v>0</v>
      </c>
      <c r="N12" s="43">
        <f>SUM(D12:M12)</f>
        <v>124575</v>
      </c>
      <c r="O12" s="44">
        <f t="shared" si="1"/>
        <v>5.3781893537106589</v>
      </c>
      <c r="P12" s="9"/>
    </row>
    <row r="13" spans="1:133">
      <c r="A13" s="12"/>
      <c r="B13" s="42">
        <v>519</v>
      </c>
      <c r="C13" s="19" t="s">
        <v>26</v>
      </c>
      <c r="D13" s="43">
        <v>490843</v>
      </c>
      <c r="E13" s="43">
        <v>0</v>
      </c>
      <c r="F13" s="43">
        <v>0</v>
      </c>
      <c r="G13" s="43">
        <v>118549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609392</v>
      </c>
      <c r="O13" s="44">
        <f t="shared" si="1"/>
        <v>26.308854638863703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9791411</v>
      </c>
      <c r="E14" s="29">
        <f t="shared" si="3"/>
        <v>0</v>
      </c>
      <c r="F14" s="29">
        <f t="shared" si="3"/>
        <v>0</v>
      </c>
      <c r="G14" s="29">
        <f t="shared" si="3"/>
        <v>6904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4" si="4">SUM(D14:M14)</f>
        <v>9798315</v>
      </c>
      <c r="O14" s="41">
        <f t="shared" si="1"/>
        <v>423.01580106203858</v>
      </c>
      <c r="P14" s="10"/>
    </row>
    <row r="15" spans="1:133">
      <c r="A15" s="12"/>
      <c r="B15" s="42">
        <v>521</v>
      </c>
      <c r="C15" s="19" t="s">
        <v>28</v>
      </c>
      <c r="D15" s="43">
        <v>4317382</v>
      </c>
      <c r="E15" s="43">
        <v>0</v>
      </c>
      <c r="F15" s="43">
        <v>0</v>
      </c>
      <c r="G15" s="43">
        <v>6904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4324286</v>
      </c>
      <c r="O15" s="44">
        <f t="shared" si="1"/>
        <v>186.68937529680957</v>
      </c>
      <c r="P15" s="9"/>
    </row>
    <row r="16" spans="1:133">
      <c r="A16" s="12"/>
      <c r="B16" s="42">
        <v>522</v>
      </c>
      <c r="C16" s="19" t="s">
        <v>29</v>
      </c>
      <c r="D16" s="43">
        <v>3598625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3598625</v>
      </c>
      <c r="O16" s="44">
        <f t="shared" si="1"/>
        <v>155.36092043344991</v>
      </c>
      <c r="P16" s="9"/>
    </row>
    <row r="17" spans="1:119">
      <c r="A17" s="12"/>
      <c r="B17" s="42">
        <v>524</v>
      </c>
      <c r="C17" s="19" t="s">
        <v>30</v>
      </c>
      <c r="D17" s="43">
        <v>1875404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1875404</v>
      </c>
      <c r="O17" s="44">
        <f t="shared" si="1"/>
        <v>80.965505331779127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SUM(D19:D20)</f>
        <v>2086343</v>
      </c>
      <c r="E18" s="29">
        <f t="shared" si="5"/>
        <v>0</v>
      </c>
      <c r="F18" s="29">
        <f t="shared" si="5"/>
        <v>0</v>
      </c>
      <c r="G18" s="29">
        <f t="shared" si="5"/>
        <v>20826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2107169</v>
      </c>
      <c r="O18" s="41">
        <f t="shared" si="1"/>
        <v>90.971333592367131</v>
      </c>
      <c r="P18" s="10"/>
    </row>
    <row r="19" spans="1:119">
      <c r="A19" s="12"/>
      <c r="B19" s="42">
        <v>534</v>
      </c>
      <c r="C19" s="19" t="s">
        <v>66</v>
      </c>
      <c r="D19" s="43">
        <v>1927081</v>
      </c>
      <c r="E19" s="43">
        <v>0</v>
      </c>
      <c r="F19" s="43">
        <v>0</v>
      </c>
      <c r="G19" s="43">
        <v>20826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1947907</v>
      </c>
      <c r="O19" s="44">
        <f t="shared" si="1"/>
        <v>84.095626645943966</v>
      </c>
      <c r="P19" s="9"/>
    </row>
    <row r="20" spans="1:119">
      <c r="A20" s="12"/>
      <c r="B20" s="42">
        <v>537</v>
      </c>
      <c r="C20" s="19" t="s">
        <v>67</v>
      </c>
      <c r="D20" s="43">
        <v>159262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159262</v>
      </c>
      <c r="O20" s="44">
        <f t="shared" si="1"/>
        <v>6.8757069464231746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SUM(D22:D23)</f>
        <v>3930540</v>
      </c>
      <c r="E21" s="29">
        <f t="shared" si="6"/>
        <v>0</v>
      </c>
      <c r="F21" s="29">
        <f t="shared" si="6"/>
        <v>0</v>
      </c>
      <c r="G21" s="29">
        <f t="shared" si="6"/>
        <v>8515306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12445846</v>
      </c>
      <c r="O21" s="41">
        <f t="shared" si="1"/>
        <v>537.31580537926868</v>
      </c>
      <c r="P21" s="9"/>
    </row>
    <row r="22" spans="1:119">
      <c r="A22" s="12"/>
      <c r="B22" s="42">
        <v>571</v>
      </c>
      <c r="C22" s="19" t="s">
        <v>37</v>
      </c>
      <c r="D22" s="43">
        <v>635190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635190</v>
      </c>
      <c r="O22" s="44">
        <f t="shared" si="1"/>
        <v>27.422613651081466</v>
      </c>
      <c r="P22" s="9"/>
    </row>
    <row r="23" spans="1:119" ht="15.75" thickBot="1">
      <c r="A23" s="12"/>
      <c r="B23" s="42">
        <v>572</v>
      </c>
      <c r="C23" s="19" t="s">
        <v>38</v>
      </c>
      <c r="D23" s="43">
        <v>3295350</v>
      </c>
      <c r="E23" s="43">
        <v>0</v>
      </c>
      <c r="F23" s="43">
        <v>0</v>
      </c>
      <c r="G23" s="43">
        <v>8515306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11810656</v>
      </c>
      <c r="O23" s="44">
        <f t="shared" si="1"/>
        <v>509.89319172818722</v>
      </c>
      <c r="P23" s="9"/>
    </row>
    <row r="24" spans="1:119" ht="16.5" thickBot="1">
      <c r="A24" s="13" t="s">
        <v>10</v>
      </c>
      <c r="B24" s="21"/>
      <c r="C24" s="20"/>
      <c r="D24" s="14">
        <f>SUM(D5,D14,D18,D21)</f>
        <v>18717759</v>
      </c>
      <c r="E24" s="14">
        <f t="shared" ref="E24:M24" si="7">SUM(E5,E14,E18,E21)</f>
        <v>0</v>
      </c>
      <c r="F24" s="14">
        <f t="shared" si="7"/>
        <v>0</v>
      </c>
      <c r="G24" s="14">
        <f t="shared" si="7"/>
        <v>9593311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124575</v>
      </c>
      <c r="L24" s="14">
        <f t="shared" si="7"/>
        <v>0</v>
      </c>
      <c r="M24" s="14">
        <f t="shared" si="7"/>
        <v>0</v>
      </c>
      <c r="N24" s="14">
        <f t="shared" si="4"/>
        <v>28435645</v>
      </c>
      <c r="O24" s="35">
        <f t="shared" si="1"/>
        <v>1227.6322151707463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68</v>
      </c>
      <c r="M26" s="90"/>
      <c r="N26" s="90"/>
      <c r="O26" s="39">
        <v>23163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7665575</v>
      </c>
      <c r="E5" s="24">
        <f t="shared" si="0"/>
        <v>0</v>
      </c>
      <c r="F5" s="24">
        <f t="shared" si="0"/>
        <v>0</v>
      </c>
      <c r="G5" s="24">
        <f t="shared" si="0"/>
        <v>107440</v>
      </c>
      <c r="H5" s="24">
        <f t="shared" si="0"/>
        <v>0</v>
      </c>
      <c r="I5" s="24">
        <f t="shared" si="0"/>
        <v>0</v>
      </c>
      <c r="J5" s="24">
        <f t="shared" si="0"/>
        <v>43019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7816034</v>
      </c>
      <c r="P5" s="30">
        <f t="shared" ref="P5:P28" si="1">(O5/P$30)</f>
        <v>214.78521571860401</v>
      </c>
      <c r="Q5" s="6"/>
    </row>
    <row r="6" spans="1:134">
      <c r="A6" s="12"/>
      <c r="B6" s="42">
        <v>511</v>
      </c>
      <c r="C6" s="19" t="s">
        <v>19</v>
      </c>
      <c r="D6" s="43">
        <v>297630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297630</v>
      </c>
      <c r="P6" s="44">
        <f t="shared" si="1"/>
        <v>8.1788953009068432</v>
      </c>
      <c r="Q6" s="9"/>
    </row>
    <row r="7" spans="1:134">
      <c r="A7" s="12"/>
      <c r="B7" s="42">
        <v>512</v>
      </c>
      <c r="C7" s="19" t="s">
        <v>20</v>
      </c>
      <c r="D7" s="43">
        <v>762215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762215</v>
      </c>
      <c r="P7" s="44">
        <f t="shared" si="1"/>
        <v>20.945726848035175</v>
      </c>
      <c r="Q7" s="9"/>
    </row>
    <row r="8" spans="1:134">
      <c r="A8" s="12"/>
      <c r="B8" s="42">
        <v>513</v>
      </c>
      <c r="C8" s="19" t="s">
        <v>21</v>
      </c>
      <c r="D8" s="43">
        <v>2029524</v>
      </c>
      <c r="E8" s="43">
        <v>0</v>
      </c>
      <c r="F8" s="43">
        <v>0</v>
      </c>
      <c r="G8" s="43">
        <v>101706</v>
      </c>
      <c r="H8" s="43">
        <v>0</v>
      </c>
      <c r="I8" s="43">
        <v>0</v>
      </c>
      <c r="J8" s="43">
        <v>43019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2174249</v>
      </c>
      <c r="P8" s="44">
        <f t="shared" si="1"/>
        <v>59.748529815883487</v>
      </c>
      <c r="Q8" s="9"/>
    </row>
    <row r="9" spans="1:134">
      <c r="A9" s="12"/>
      <c r="B9" s="42">
        <v>514</v>
      </c>
      <c r="C9" s="19" t="s">
        <v>22</v>
      </c>
      <c r="D9" s="43">
        <v>239159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239159</v>
      </c>
      <c r="P9" s="44">
        <f t="shared" si="1"/>
        <v>6.5721077219016211</v>
      </c>
      <c r="Q9" s="9"/>
    </row>
    <row r="10" spans="1:134">
      <c r="A10" s="12"/>
      <c r="B10" s="42">
        <v>515</v>
      </c>
      <c r="C10" s="19" t="s">
        <v>23</v>
      </c>
      <c r="D10" s="43">
        <v>638252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638252</v>
      </c>
      <c r="P10" s="44">
        <f t="shared" si="1"/>
        <v>17.539214069799396</v>
      </c>
      <c r="Q10" s="9"/>
    </row>
    <row r="11" spans="1:134">
      <c r="A11" s="12"/>
      <c r="B11" s="42">
        <v>517</v>
      </c>
      <c r="C11" s="19" t="s">
        <v>24</v>
      </c>
      <c r="D11" s="43">
        <v>2670736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2670736</v>
      </c>
      <c r="P11" s="44">
        <f t="shared" si="1"/>
        <v>73.392030777686173</v>
      </c>
      <c r="Q11" s="9"/>
    </row>
    <row r="12" spans="1:134">
      <c r="A12" s="12"/>
      <c r="B12" s="42">
        <v>519</v>
      </c>
      <c r="C12" s="19" t="s">
        <v>26</v>
      </c>
      <c r="D12" s="43">
        <v>1028059</v>
      </c>
      <c r="E12" s="43">
        <v>0</v>
      </c>
      <c r="F12" s="43">
        <v>0</v>
      </c>
      <c r="G12" s="43">
        <v>5734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1033793</v>
      </c>
      <c r="P12" s="44">
        <f t="shared" si="1"/>
        <v>28.408711184391315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22863910</v>
      </c>
      <c r="E13" s="29">
        <f t="shared" si="3"/>
        <v>0</v>
      </c>
      <c r="F13" s="29">
        <f t="shared" si="3"/>
        <v>0</v>
      </c>
      <c r="G13" s="29">
        <f t="shared" si="3"/>
        <v>127213</v>
      </c>
      <c r="H13" s="29">
        <f t="shared" si="3"/>
        <v>0</v>
      </c>
      <c r="I13" s="29">
        <f t="shared" si="3"/>
        <v>0</v>
      </c>
      <c r="J13" s="29">
        <f t="shared" si="3"/>
        <v>787598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23778721</v>
      </c>
      <c r="P13" s="41">
        <f t="shared" si="1"/>
        <v>653.4410827150316</v>
      </c>
      <c r="Q13" s="10"/>
    </row>
    <row r="14" spans="1:134">
      <c r="A14" s="12"/>
      <c r="B14" s="42">
        <v>521</v>
      </c>
      <c r="C14" s="19" t="s">
        <v>28</v>
      </c>
      <c r="D14" s="43">
        <v>10837979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10837979</v>
      </c>
      <c r="P14" s="44">
        <f t="shared" si="1"/>
        <v>297.82849683979117</v>
      </c>
      <c r="Q14" s="9"/>
    </row>
    <row r="15" spans="1:134">
      <c r="A15" s="12"/>
      <c r="B15" s="42">
        <v>522</v>
      </c>
      <c r="C15" s="19" t="s">
        <v>29</v>
      </c>
      <c r="D15" s="43">
        <v>8768376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787598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9555974</v>
      </c>
      <c r="P15" s="44">
        <f t="shared" si="1"/>
        <v>262.59890079692224</v>
      </c>
      <c r="Q15" s="9"/>
    </row>
    <row r="16" spans="1:134">
      <c r="A16" s="12"/>
      <c r="B16" s="42">
        <v>524</v>
      </c>
      <c r="C16" s="19" t="s">
        <v>30</v>
      </c>
      <c r="D16" s="43">
        <v>2971790</v>
      </c>
      <c r="E16" s="43">
        <v>0</v>
      </c>
      <c r="F16" s="43">
        <v>0</v>
      </c>
      <c r="G16" s="43">
        <v>127213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3099003</v>
      </c>
      <c r="P16" s="44">
        <f t="shared" si="1"/>
        <v>85.160840890354493</v>
      </c>
      <c r="Q16" s="9"/>
    </row>
    <row r="17" spans="1:120">
      <c r="A17" s="12"/>
      <c r="B17" s="42">
        <v>529</v>
      </c>
      <c r="C17" s="19" t="s">
        <v>31</v>
      </c>
      <c r="D17" s="43">
        <v>285765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285765</v>
      </c>
      <c r="P17" s="44">
        <f t="shared" si="1"/>
        <v>7.8528441879637265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2921760</v>
      </c>
      <c r="E18" s="29">
        <f t="shared" si="5"/>
        <v>109988</v>
      </c>
      <c r="F18" s="29">
        <f t="shared" si="5"/>
        <v>0</v>
      </c>
      <c r="G18" s="29">
        <f t="shared" si="5"/>
        <v>329433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3361181</v>
      </c>
      <c r="P18" s="41">
        <f t="shared" si="1"/>
        <v>92.365512503435014</v>
      </c>
      <c r="Q18" s="10"/>
    </row>
    <row r="19" spans="1:120">
      <c r="A19" s="12"/>
      <c r="B19" s="42">
        <v>539</v>
      </c>
      <c r="C19" s="19" t="s">
        <v>33</v>
      </c>
      <c r="D19" s="43">
        <v>2921760</v>
      </c>
      <c r="E19" s="43">
        <v>109988</v>
      </c>
      <c r="F19" s="43">
        <v>0</v>
      </c>
      <c r="G19" s="43">
        <v>329433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5" si="6">SUM(D19:N19)</f>
        <v>3361181</v>
      </c>
      <c r="P19" s="44">
        <f t="shared" si="1"/>
        <v>92.365512503435014</v>
      </c>
      <c r="Q19" s="9"/>
    </row>
    <row r="20" spans="1:120" ht="15.75">
      <c r="A20" s="26" t="s">
        <v>34</v>
      </c>
      <c r="B20" s="27"/>
      <c r="C20" s="28"/>
      <c r="D20" s="29">
        <f t="shared" ref="D20:N20" si="7">SUM(D21:D21)</f>
        <v>893687</v>
      </c>
      <c r="E20" s="29">
        <f t="shared" si="7"/>
        <v>144242</v>
      </c>
      <c r="F20" s="29">
        <f t="shared" si="7"/>
        <v>0</v>
      </c>
      <c r="G20" s="29">
        <f t="shared" si="7"/>
        <v>471606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1509535</v>
      </c>
      <c r="P20" s="41">
        <f t="shared" si="1"/>
        <v>41.48213794998626</v>
      </c>
      <c r="Q20" s="10"/>
    </row>
    <row r="21" spans="1:120">
      <c r="A21" s="12"/>
      <c r="B21" s="42">
        <v>541</v>
      </c>
      <c r="C21" s="19" t="s">
        <v>35</v>
      </c>
      <c r="D21" s="43">
        <v>893687</v>
      </c>
      <c r="E21" s="43">
        <v>144242</v>
      </c>
      <c r="F21" s="43">
        <v>0</v>
      </c>
      <c r="G21" s="43">
        <v>471606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1509535</v>
      </c>
      <c r="P21" s="44">
        <f t="shared" si="1"/>
        <v>41.48213794998626</v>
      </c>
      <c r="Q21" s="9"/>
    </row>
    <row r="22" spans="1:120" ht="15.75">
      <c r="A22" s="26" t="s">
        <v>36</v>
      </c>
      <c r="B22" s="27"/>
      <c r="C22" s="28"/>
      <c r="D22" s="29">
        <f t="shared" ref="D22:N22" si="8">SUM(D23:D25)</f>
        <v>4651287</v>
      </c>
      <c r="E22" s="29">
        <f t="shared" si="8"/>
        <v>1083478</v>
      </c>
      <c r="F22" s="29">
        <f t="shared" si="8"/>
        <v>0</v>
      </c>
      <c r="G22" s="29">
        <f t="shared" si="8"/>
        <v>5834222</v>
      </c>
      <c r="H22" s="29">
        <f t="shared" si="8"/>
        <v>0</v>
      </c>
      <c r="I22" s="29">
        <f t="shared" si="8"/>
        <v>0</v>
      </c>
      <c r="J22" s="29">
        <f t="shared" si="8"/>
        <v>166045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11735032</v>
      </c>
      <c r="P22" s="41">
        <f t="shared" si="1"/>
        <v>322.47958230283047</v>
      </c>
      <c r="Q22" s="9"/>
    </row>
    <row r="23" spans="1:120">
      <c r="A23" s="12"/>
      <c r="B23" s="42">
        <v>571</v>
      </c>
      <c r="C23" s="19" t="s">
        <v>37</v>
      </c>
      <c r="D23" s="43">
        <v>629524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629524</v>
      </c>
      <c r="P23" s="44">
        <f t="shared" si="1"/>
        <v>17.299367958230285</v>
      </c>
      <c r="Q23" s="9"/>
    </row>
    <row r="24" spans="1:120">
      <c r="A24" s="12"/>
      <c r="B24" s="42">
        <v>572</v>
      </c>
      <c r="C24" s="19" t="s">
        <v>38</v>
      </c>
      <c r="D24" s="43">
        <v>2376819</v>
      </c>
      <c r="E24" s="43">
        <v>1083478</v>
      </c>
      <c r="F24" s="43">
        <v>0</v>
      </c>
      <c r="G24" s="43">
        <v>5834222</v>
      </c>
      <c r="H24" s="43">
        <v>0</v>
      </c>
      <c r="I24" s="43">
        <v>0</v>
      </c>
      <c r="J24" s="43">
        <v>166045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9460564</v>
      </c>
      <c r="P24" s="44">
        <f t="shared" si="1"/>
        <v>259.97702665567465</v>
      </c>
      <c r="Q24" s="9"/>
    </row>
    <row r="25" spans="1:120">
      <c r="A25" s="12"/>
      <c r="B25" s="42">
        <v>573</v>
      </c>
      <c r="C25" s="19" t="s">
        <v>39</v>
      </c>
      <c r="D25" s="43">
        <v>1644944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1644944</v>
      </c>
      <c r="P25" s="44">
        <f t="shared" si="1"/>
        <v>45.203187688925532</v>
      </c>
      <c r="Q25" s="9"/>
    </row>
    <row r="26" spans="1:120" ht="15.75">
      <c r="A26" s="26" t="s">
        <v>42</v>
      </c>
      <c r="B26" s="27"/>
      <c r="C26" s="28"/>
      <c r="D26" s="29">
        <f t="shared" ref="D26:N26" si="9">SUM(D27:D27)</f>
        <v>2100000</v>
      </c>
      <c r="E26" s="29">
        <f t="shared" si="9"/>
        <v>532950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2632950</v>
      </c>
      <c r="P26" s="41">
        <f t="shared" si="1"/>
        <v>72.353668590272051</v>
      </c>
      <c r="Q26" s="9"/>
    </row>
    <row r="27" spans="1:120" ht="15.75" thickBot="1">
      <c r="A27" s="12"/>
      <c r="B27" s="42">
        <v>581</v>
      </c>
      <c r="C27" s="19" t="s">
        <v>86</v>
      </c>
      <c r="D27" s="43">
        <v>2100000</v>
      </c>
      <c r="E27" s="43">
        <v>532950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2632950</v>
      </c>
      <c r="P27" s="44">
        <f t="shared" si="1"/>
        <v>72.353668590272051</v>
      </c>
      <c r="Q27" s="9"/>
    </row>
    <row r="28" spans="1:120" ht="16.5" thickBot="1">
      <c r="A28" s="13" t="s">
        <v>10</v>
      </c>
      <c r="B28" s="21"/>
      <c r="C28" s="20"/>
      <c r="D28" s="14">
        <f>SUM(D5,D13,D18,D20,D22,D26)</f>
        <v>41096219</v>
      </c>
      <c r="E28" s="14">
        <f t="shared" ref="E28:N28" si="10">SUM(E5,E13,E18,E20,E22,E26)</f>
        <v>1870658</v>
      </c>
      <c r="F28" s="14">
        <f t="shared" si="10"/>
        <v>0</v>
      </c>
      <c r="G28" s="14">
        <f t="shared" si="10"/>
        <v>6869914</v>
      </c>
      <c r="H28" s="14">
        <f t="shared" si="10"/>
        <v>0</v>
      </c>
      <c r="I28" s="14">
        <f t="shared" si="10"/>
        <v>0</v>
      </c>
      <c r="J28" s="14">
        <f t="shared" si="10"/>
        <v>996662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50833453</v>
      </c>
      <c r="P28" s="35">
        <f t="shared" si="1"/>
        <v>1396.9071997801593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89</v>
      </c>
      <c r="N30" s="90"/>
      <c r="O30" s="90"/>
      <c r="P30" s="39">
        <v>36390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84</v>
      </c>
      <c r="N4" s="32" t="s">
        <v>5</v>
      </c>
      <c r="O4" s="32" t="s">
        <v>85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5966385</v>
      </c>
      <c r="E5" s="24">
        <f t="shared" si="0"/>
        <v>0</v>
      </c>
      <c r="F5" s="24">
        <f t="shared" si="0"/>
        <v>0</v>
      </c>
      <c r="G5" s="24">
        <f t="shared" si="0"/>
        <v>103351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6069736</v>
      </c>
      <c r="P5" s="30">
        <f t="shared" ref="P5:P28" si="1">(O5/P$30)</f>
        <v>171.26794582392776</v>
      </c>
      <c r="Q5" s="6"/>
    </row>
    <row r="6" spans="1:134">
      <c r="A6" s="12"/>
      <c r="B6" s="42">
        <v>511</v>
      </c>
      <c r="C6" s="19" t="s">
        <v>19</v>
      </c>
      <c r="D6" s="43">
        <v>274707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274707</v>
      </c>
      <c r="P6" s="44">
        <f t="shared" si="1"/>
        <v>7.75132618510158</v>
      </c>
      <c r="Q6" s="9"/>
    </row>
    <row r="7" spans="1:134">
      <c r="A7" s="12"/>
      <c r="B7" s="42">
        <v>512</v>
      </c>
      <c r="C7" s="19" t="s">
        <v>20</v>
      </c>
      <c r="D7" s="43">
        <v>569945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569945</v>
      </c>
      <c r="P7" s="44">
        <f t="shared" si="1"/>
        <v>16.081969525959369</v>
      </c>
      <c r="Q7" s="9"/>
    </row>
    <row r="8" spans="1:134">
      <c r="A8" s="12"/>
      <c r="B8" s="42">
        <v>513</v>
      </c>
      <c r="C8" s="19" t="s">
        <v>21</v>
      </c>
      <c r="D8" s="43">
        <v>1956263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1956263</v>
      </c>
      <c r="P8" s="44">
        <f t="shared" si="1"/>
        <v>55.199294582392774</v>
      </c>
      <c r="Q8" s="9"/>
    </row>
    <row r="9" spans="1:134">
      <c r="A9" s="12"/>
      <c r="B9" s="42">
        <v>514</v>
      </c>
      <c r="C9" s="19" t="s">
        <v>22</v>
      </c>
      <c r="D9" s="43">
        <v>245386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245386</v>
      </c>
      <c r="P9" s="44">
        <f t="shared" si="1"/>
        <v>6.9239841986455986</v>
      </c>
      <c r="Q9" s="9"/>
    </row>
    <row r="10" spans="1:134">
      <c r="A10" s="12"/>
      <c r="B10" s="42">
        <v>515</v>
      </c>
      <c r="C10" s="19" t="s">
        <v>23</v>
      </c>
      <c r="D10" s="43">
        <v>578321</v>
      </c>
      <c r="E10" s="43">
        <v>0</v>
      </c>
      <c r="F10" s="43">
        <v>0</v>
      </c>
      <c r="G10" s="43">
        <v>28005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606326</v>
      </c>
      <c r="P10" s="44">
        <f t="shared" si="1"/>
        <v>17.10852144469526</v>
      </c>
      <c r="Q10" s="9"/>
    </row>
    <row r="11" spans="1:134">
      <c r="A11" s="12"/>
      <c r="B11" s="42">
        <v>517</v>
      </c>
      <c r="C11" s="19" t="s">
        <v>24</v>
      </c>
      <c r="D11" s="43">
        <v>1290799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1290799</v>
      </c>
      <c r="P11" s="44">
        <f t="shared" si="1"/>
        <v>36.422093679458236</v>
      </c>
      <c r="Q11" s="9"/>
    </row>
    <row r="12" spans="1:134">
      <c r="A12" s="12"/>
      <c r="B12" s="42">
        <v>519</v>
      </c>
      <c r="C12" s="19" t="s">
        <v>26</v>
      </c>
      <c r="D12" s="43">
        <v>1050964</v>
      </c>
      <c r="E12" s="43">
        <v>0</v>
      </c>
      <c r="F12" s="43">
        <v>0</v>
      </c>
      <c r="G12" s="43">
        <v>75346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1126310</v>
      </c>
      <c r="P12" s="44">
        <f t="shared" si="1"/>
        <v>31.780756207674944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SUM(D14:D17)</f>
        <v>21673679</v>
      </c>
      <c r="E13" s="29">
        <f t="shared" si="3"/>
        <v>0</v>
      </c>
      <c r="F13" s="29">
        <f t="shared" si="3"/>
        <v>0</v>
      </c>
      <c r="G13" s="29">
        <f t="shared" si="3"/>
        <v>14733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8" si="4">SUM(D13:N13)</f>
        <v>21688412</v>
      </c>
      <c r="P13" s="41">
        <f t="shared" si="1"/>
        <v>611.97550790067726</v>
      </c>
      <c r="Q13" s="10"/>
    </row>
    <row r="14" spans="1:134">
      <c r="A14" s="12"/>
      <c r="B14" s="42">
        <v>521</v>
      </c>
      <c r="C14" s="19" t="s">
        <v>28</v>
      </c>
      <c r="D14" s="43">
        <v>10206937</v>
      </c>
      <c r="E14" s="43">
        <v>0</v>
      </c>
      <c r="F14" s="43">
        <v>0</v>
      </c>
      <c r="G14" s="43">
        <v>14733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10221670</v>
      </c>
      <c r="P14" s="44">
        <f t="shared" si="1"/>
        <v>288.42183972911965</v>
      </c>
      <c r="Q14" s="9"/>
    </row>
    <row r="15" spans="1:134">
      <c r="A15" s="12"/>
      <c r="B15" s="42">
        <v>522</v>
      </c>
      <c r="C15" s="19" t="s">
        <v>29</v>
      </c>
      <c r="D15" s="43">
        <v>8406148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8406148</v>
      </c>
      <c r="P15" s="44">
        <f t="shared" si="1"/>
        <v>237.19379232505642</v>
      </c>
      <c r="Q15" s="9"/>
    </row>
    <row r="16" spans="1:134">
      <c r="A16" s="12"/>
      <c r="B16" s="42">
        <v>524</v>
      </c>
      <c r="C16" s="19" t="s">
        <v>30</v>
      </c>
      <c r="D16" s="43">
        <v>2806978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2806978</v>
      </c>
      <c r="P16" s="44">
        <f t="shared" si="1"/>
        <v>79.203668171557567</v>
      </c>
      <c r="Q16" s="9"/>
    </row>
    <row r="17" spans="1:120">
      <c r="A17" s="12"/>
      <c r="B17" s="42">
        <v>529</v>
      </c>
      <c r="C17" s="19" t="s">
        <v>31</v>
      </c>
      <c r="D17" s="43">
        <v>253616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253616</v>
      </c>
      <c r="P17" s="44">
        <f t="shared" si="1"/>
        <v>7.156207674943567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2829992</v>
      </c>
      <c r="E18" s="29">
        <f t="shared" si="5"/>
        <v>0</v>
      </c>
      <c r="F18" s="29">
        <f t="shared" si="5"/>
        <v>0</v>
      </c>
      <c r="G18" s="29">
        <f t="shared" si="5"/>
        <v>235971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3065963</v>
      </c>
      <c r="P18" s="41">
        <f t="shared" si="1"/>
        <v>86.511371331828443</v>
      </c>
      <c r="Q18" s="10"/>
    </row>
    <row r="19" spans="1:120">
      <c r="A19" s="12"/>
      <c r="B19" s="42">
        <v>539</v>
      </c>
      <c r="C19" s="19" t="s">
        <v>33</v>
      </c>
      <c r="D19" s="43">
        <v>2829992</v>
      </c>
      <c r="E19" s="43">
        <v>0</v>
      </c>
      <c r="F19" s="43">
        <v>0</v>
      </c>
      <c r="G19" s="43">
        <v>235971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3065963</v>
      </c>
      <c r="P19" s="44">
        <f t="shared" si="1"/>
        <v>86.511371331828443</v>
      </c>
      <c r="Q19" s="9"/>
    </row>
    <row r="20" spans="1:120" ht="15.75">
      <c r="A20" s="26" t="s">
        <v>34</v>
      </c>
      <c r="B20" s="27"/>
      <c r="C20" s="28"/>
      <c r="D20" s="29">
        <f t="shared" ref="D20:N20" si="6">SUM(D21:D21)</f>
        <v>786015</v>
      </c>
      <c r="E20" s="29">
        <f t="shared" si="6"/>
        <v>0</v>
      </c>
      <c r="F20" s="29">
        <f t="shared" si="6"/>
        <v>0</v>
      </c>
      <c r="G20" s="29">
        <f t="shared" si="6"/>
        <v>3306322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4092337</v>
      </c>
      <c r="P20" s="41">
        <f t="shared" si="1"/>
        <v>115.47226297968398</v>
      </c>
      <c r="Q20" s="10"/>
    </row>
    <row r="21" spans="1:120">
      <c r="A21" s="12"/>
      <c r="B21" s="42">
        <v>541</v>
      </c>
      <c r="C21" s="19" t="s">
        <v>35</v>
      </c>
      <c r="D21" s="43">
        <v>786015</v>
      </c>
      <c r="E21" s="43">
        <v>0</v>
      </c>
      <c r="F21" s="43">
        <v>0</v>
      </c>
      <c r="G21" s="43">
        <v>3306322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4092337</v>
      </c>
      <c r="P21" s="44">
        <f t="shared" si="1"/>
        <v>115.47226297968398</v>
      </c>
      <c r="Q21" s="9"/>
    </row>
    <row r="22" spans="1:120" ht="15.75">
      <c r="A22" s="26" t="s">
        <v>36</v>
      </c>
      <c r="B22" s="27"/>
      <c r="C22" s="28"/>
      <c r="D22" s="29">
        <f t="shared" ref="D22:N22" si="7">SUM(D23:D25)</f>
        <v>4329940</v>
      </c>
      <c r="E22" s="29">
        <f t="shared" si="7"/>
        <v>0</v>
      </c>
      <c r="F22" s="29">
        <f t="shared" si="7"/>
        <v>0</v>
      </c>
      <c r="G22" s="29">
        <f t="shared" si="7"/>
        <v>2619870</v>
      </c>
      <c r="H22" s="29">
        <f t="shared" si="7"/>
        <v>0</v>
      </c>
      <c r="I22" s="29">
        <f t="shared" si="7"/>
        <v>0</v>
      </c>
      <c r="J22" s="29">
        <f t="shared" si="7"/>
        <v>298183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4"/>
        <v>7247993</v>
      </c>
      <c r="P22" s="41">
        <f t="shared" si="1"/>
        <v>204.51447516930023</v>
      </c>
      <c r="Q22" s="9"/>
    </row>
    <row r="23" spans="1:120">
      <c r="A23" s="12"/>
      <c r="B23" s="42">
        <v>571</v>
      </c>
      <c r="C23" s="19" t="s">
        <v>37</v>
      </c>
      <c r="D23" s="43">
        <v>549325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549325</v>
      </c>
      <c r="P23" s="44">
        <f t="shared" si="1"/>
        <v>15.500141083521445</v>
      </c>
      <c r="Q23" s="9"/>
    </row>
    <row r="24" spans="1:120">
      <c r="A24" s="12"/>
      <c r="B24" s="42">
        <v>572</v>
      </c>
      <c r="C24" s="19" t="s">
        <v>38</v>
      </c>
      <c r="D24" s="43">
        <v>2213671</v>
      </c>
      <c r="E24" s="43">
        <v>0</v>
      </c>
      <c r="F24" s="43">
        <v>0</v>
      </c>
      <c r="G24" s="43">
        <v>2619870</v>
      </c>
      <c r="H24" s="43">
        <v>0</v>
      </c>
      <c r="I24" s="43">
        <v>0</v>
      </c>
      <c r="J24" s="43">
        <v>298183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5131724</v>
      </c>
      <c r="P24" s="44">
        <f t="shared" si="1"/>
        <v>144.80033860045145</v>
      </c>
      <c r="Q24" s="9"/>
    </row>
    <row r="25" spans="1:120">
      <c r="A25" s="12"/>
      <c r="B25" s="42">
        <v>573</v>
      </c>
      <c r="C25" s="19" t="s">
        <v>39</v>
      </c>
      <c r="D25" s="43">
        <v>1566944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1566944</v>
      </c>
      <c r="P25" s="44">
        <f t="shared" si="1"/>
        <v>44.213995485327317</v>
      </c>
      <c r="Q25" s="9"/>
    </row>
    <row r="26" spans="1:120" ht="15.75">
      <c r="A26" s="26" t="s">
        <v>42</v>
      </c>
      <c r="B26" s="27"/>
      <c r="C26" s="28"/>
      <c r="D26" s="29">
        <f t="shared" ref="D26:N26" si="8">SUM(D27:D27)</f>
        <v>5700000</v>
      </c>
      <c r="E26" s="29">
        <f t="shared" si="8"/>
        <v>532950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6232950</v>
      </c>
      <c r="P26" s="41">
        <f t="shared" si="1"/>
        <v>175.87330699774267</v>
      </c>
      <c r="Q26" s="9"/>
    </row>
    <row r="27" spans="1:120" ht="15.75" thickBot="1">
      <c r="A27" s="12"/>
      <c r="B27" s="42">
        <v>581</v>
      </c>
      <c r="C27" s="19" t="s">
        <v>86</v>
      </c>
      <c r="D27" s="43">
        <v>5700000</v>
      </c>
      <c r="E27" s="43">
        <v>532950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6232950</v>
      </c>
      <c r="P27" s="44">
        <f t="shared" si="1"/>
        <v>175.87330699774267</v>
      </c>
      <c r="Q27" s="9"/>
    </row>
    <row r="28" spans="1:120" ht="16.5" thickBot="1">
      <c r="A28" s="13" t="s">
        <v>10</v>
      </c>
      <c r="B28" s="21"/>
      <c r="C28" s="20"/>
      <c r="D28" s="14">
        <f>SUM(D5,D13,D18,D20,D22,D26)</f>
        <v>41286011</v>
      </c>
      <c r="E28" s="14">
        <f t="shared" ref="E28:N28" si="9">SUM(E5,E13,E18,E20,E22,E26)</f>
        <v>532950</v>
      </c>
      <c r="F28" s="14">
        <f t="shared" si="9"/>
        <v>0</v>
      </c>
      <c r="G28" s="14">
        <f t="shared" si="9"/>
        <v>6280247</v>
      </c>
      <c r="H28" s="14">
        <f t="shared" si="9"/>
        <v>0</v>
      </c>
      <c r="I28" s="14">
        <f t="shared" si="9"/>
        <v>0</v>
      </c>
      <c r="J28" s="14">
        <f t="shared" si="9"/>
        <v>298183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4"/>
        <v>48397391</v>
      </c>
      <c r="P28" s="35">
        <f t="shared" si="1"/>
        <v>1365.6148702031603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87</v>
      </c>
      <c r="N30" s="90"/>
      <c r="O30" s="90"/>
      <c r="P30" s="39">
        <v>35440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5769201</v>
      </c>
      <c r="E5" s="24">
        <f t="shared" si="0"/>
        <v>0</v>
      </c>
      <c r="F5" s="24">
        <f t="shared" si="0"/>
        <v>0</v>
      </c>
      <c r="G5" s="24">
        <f t="shared" si="0"/>
        <v>239469</v>
      </c>
      <c r="H5" s="24">
        <f t="shared" si="0"/>
        <v>0</v>
      </c>
      <c r="I5" s="24">
        <f t="shared" si="0"/>
        <v>0</v>
      </c>
      <c r="J5" s="24">
        <f t="shared" si="0"/>
        <v>18936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6027606</v>
      </c>
      <c r="O5" s="30">
        <f t="shared" ref="O5:O28" si="1">(N5/O$30)</f>
        <v>170.08877476155538</v>
      </c>
      <c r="P5" s="6"/>
    </row>
    <row r="6" spans="1:133">
      <c r="A6" s="12"/>
      <c r="B6" s="42">
        <v>511</v>
      </c>
      <c r="C6" s="19" t="s">
        <v>19</v>
      </c>
      <c r="D6" s="43">
        <v>273058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273058</v>
      </c>
      <c r="O6" s="44">
        <f t="shared" si="1"/>
        <v>7.7052316722162653</v>
      </c>
      <c r="P6" s="9"/>
    </row>
    <row r="7" spans="1:133">
      <c r="A7" s="12"/>
      <c r="B7" s="42">
        <v>512</v>
      </c>
      <c r="C7" s="19" t="s">
        <v>20</v>
      </c>
      <c r="D7" s="43">
        <v>605662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605662</v>
      </c>
      <c r="O7" s="44">
        <f t="shared" si="1"/>
        <v>17.090750042327446</v>
      </c>
      <c r="P7" s="9"/>
    </row>
    <row r="8" spans="1:133">
      <c r="A8" s="12"/>
      <c r="B8" s="42">
        <v>513</v>
      </c>
      <c r="C8" s="19" t="s">
        <v>21</v>
      </c>
      <c r="D8" s="43">
        <v>1756102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18936</v>
      </c>
      <c r="K8" s="43">
        <v>0</v>
      </c>
      <c r="L8" s="43">
        <v>0</v>
      </c>
      <c r="M8" s="43">
        <v>0</v>
      </c>
      <c r="N8" s="43">
        <f t="shared" si="2"/>
        <v>1775038</v>
      </c>
      <c r="O8" s="44">
        <f t="shared" si="1"/>
        <v>50.088549015181442</v>
      </c>
      <c r="P8" s="9"/>
    </row>
    <row r="9" spans="1:133">
      <c r="A9" s="12"/>
      <c r="B9" s="42">
        <v>514</v>
      </c>
      <c r="C9" s="19" t="s">
        <v>22</v>
      </c>
      <c r="D9" s="43">
        <v>218624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218624</v>
      </c>
      <c r="O9" s="44">
        <f t="shared" si="1"/>
        <v>6.1691969072746771</v>
      </c>
      <c r="P9" s="9"/>
    </row>
    <row r="10" spans="1:133">
      <c r="A10" s="12"/>
      <c r="B10" s="42">
        <v>515</v>
      </c>
      <c r="C10" s="19" t="s">
        <v>23</v>
      </c>
      <c r="D10" s="43">
        <v>586700</v>
      </c>
      <c r="E10" s="43">
        <v>0</v>
      </c>
      <c r="F10" s="43">
        <v>0</v>
      </c>
      <c r="G10" s="43">
        <v>158053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744753</v>
      </c>
      <c r="O10" s="44">
        <f t="shared" si="1"/>
        <v>21.015661154692701</v>
      </c>
      <c r="P10" s="9"/>
    </row>
    <row r="11" spans="1:133">
      <c r="A11" s="12"/>
      <c r="B11" s="42">
        <v>517</v>
      </c>
      <c r="C11" s="19" t="s">
        <v>24</v>
      </c>
      <c r="D11" s="43">
        <v>1291215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1291215</v>
      </c>
      <c r="O11" s="44">
        <f t="shared" si="1"/>
        <v>36.435888029798519</v>
      </c>
      <c r="P11" s="9"/>
    </row>
    <row r="12" spans="1:133">
      <c r="A12" s="12"/>
      <c r="B12" s="42">
        <v>519</v>
      </c>
      <c r="C12" s="19" t="s">
        <v>58</v>
      </c>
      <c r="D12" s="43">
        <v>1037840</v>
      </c>
      <c r="E12" s="43">
        <v>0</v>
      </c>
      <c r="F12" s="43">
        <v>0</v>
      </c>
      <c r="G12" s="43">
        <v>81416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1119256</v>
      </c>
      <c r="O12" s="44">
        <f t="shared" si="1"/>
        <v>31.583497940064337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20591788</v>
      </c>
      <c r="E13" s="29">
        <f t="shared" si="3"/>
        <v>9682</v>
      </c>
      <c r="F13" s="29">
        <f t="shared" si="3"/>
        <v>0</v>
      </c>
      <c r="G13" s="29">
        <f t="shared" si="3"/>
        <v>300217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20901687</v>
      </c>
      <c r="O13" s="41">
        <f t="shared" si="1"/>
        <v>589.81000620802524</v>
      </c>
      <c r="P13" s="10"/>
    </row>
    <row r="14" spans="1:133">
      <c r="A14" s="12"/>
      <c r="B14" s="42">
        <v>521</v>
      </c>
      <c r="C14" s="19" t="s">
        <v>28</v>
      </c>
      <c r="D14" s="43">
        <v>9800030</v>
      </c>
      <c r="E14" s="43">
        <v>0</v>
      </c>
      <c r="F14" s="43">
        <v>0</v>
      </c>
      <c r="G14" s="43">
        <v>238595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10038625</v>
      </c>
      <c r="O14" s="44">
        <f t="shared" si="1"/>
        <v>283.27289914780744</v>
      </c>
      <c r="P14" s="9"/>
    </row>
    <row r="15" spans="1:133">
      <c r="A15" s="12"/>
      <c r="B15" s="42">
        <v>522</v>
      </c>
      <c r="C15" s="19" t="s">
        <v>29</v>
      </c>
      <c r="D15" s="43">
        <v>8128381</v>
      </c>
      <c r="E15" s="43">
        <v>9682</v>
      </c>
      <c r="F15" s="43">
        <v>0</v>
      </c>
      <c r="G15" s="43">
        <v>61622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8199685</v>
      </c>
      <c r="O15" s="44">
        <f t="shared" si="1"/>
        <v>231.38114453411592</v>
      </c>
      <c r="P15" s="9"/>
    </row>
    <row r="16" spans="1:133">
      <c r="A16" s="12"/>
      <c r="B16" s="42">
        <v>524</v>
      </c>
      <c r="C16" s="19" t="s">
        <v>30</v>
      </c>
      <c r="D16" s="43">
        <v>2515542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2515542</v>
      </c>
      <c r="O16" s="44">
        <f t="shared" si="1"/>
        <v>70.984310627010558</v>
      </c>
      <c r="P16" s="9"/>
    </row>
    <row r="17" spans="1:119">
      <c r="A17" s="12"/>
      <c r="B17" s="42">
        <v>529</v>
      </c>
      <c r="C17" s="19" t="s">
        <v>31</v>
      </c>
      <c r="D17" s="43">
        <v>147835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147835</v>
      </c>
      <c r="O17" s="44">
        <f t="shared" si="1"/>
        <v>4.1716518990913709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2591273</v>
      </c>
      <c r="E18" s="29">
        <f t="shared" si="5"/>
        <v>0</v>
      </c>
      <c r="F18" s="29">
        <f t="shared" si="5"/>
        <v>0</v>
      </c>
      <c r="G18" s="29">
        <f t="shared" si="5"/>
        <v>125999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2717272</v>
      </c>
      <c r="O18" s="41">
        <f t="shared" si="1"/>
        <v>76.676787629098712</v>
      </c>
      <c r="P18" s="10"/>
    </row>
    <row r="19" spans="1:119">
      <c r="A19" s="12"/>
      <c r="B19" s="42">
        <v>539</v>
      </c>
      <c r="C19" s="19" t="s">
        <v>33</v>
      </c>
      <c r="D19" s="43">
        <v>2591273</v>
      </c>
      <c r="E19" s="43">
        <v>0</v>
      </c>
      <c r="F19" s="43">
        <v>0</v>
      </c>
      <c r="G19" s="43">
        <v>125999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2717272</v>
      </c>
      <c r="O19" s="44">
        <f t="shared" si="1"/>
        <v>76.676787629098712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768201</v>
      </c>
      <c r="E20" s="29">
        <f t="shared" si="6"/>
        <v>0</v>
      </c>
      <c r="F20" s="29">
        <f t="shared" si="6"/>
        <v>0</v>
      </c>
      <c r="G20" s="29">
        <f t="shared" si="6"/>
        <v>872332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1640533</v>
      </c>
      <c r="O20" s="41">
        <f t="shared" si="1"/>
        <v>46.293047011682376</v>
      </c>
      <c r="P20" s="10"/>
    </row>
    <row r="21" spans="1:119">
      <c r="A21" s="12"/>
      <c r="B21" s="42">
        <v>541</v>
      </c>
      <c r="C21" s="19" t="s">
        <v>59</v>
      </c>
      <c r="D21" s="43">
        <v>768201</v>
      </c>
      <c r="E21" s="43">
        <v>0</v>
      </c>
      <c r="F21" s="43">
        <v>0</v>
      </c>
      <c r="G21" s="43">
        <v>872332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1640533</v>
      </c>
      <c r="O21" s="44">
        <f t="shared" si="1"/>
        <v>46.293047011682376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SUM(D23:D25)</f>
        <v>4125180</v>
      </c>
      <c r="E22" s="29">
        <f t="shared" si="7"/>
        <v>7450226</v>
      </c>
      <c r="F22" s="29">
        <f t="shared" si="7"/>
        <v>0</v>
      </c>
      <c r="G22" s="29">
        <f t="shared" si="7"/>
        <v>1631753</v>
      </c>
      <c r="H22" s="29">
        <f t="shared" si="7"/>
        <v>0</v>
      </c>
      <c r="I22" s="29">
        <f t="shared" si="7"/>
        <v>0</v>
      </c>
      <c r="J22" s="29">
        <f t="shared" si="7"/>
        <v>241717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13448876</v>
      </c>
      <c r="O22" s="41">
        <f t="shared" si="1"/>
        <v>379.50437383599524</v>
      </c>
      <c r="P22" s="9"/>
    </row>
    <row r="23" spans="1:119">
      <c r="A23" s="12"/>
      <c r="B23" s="42">
        <v>571</v>
      </c>
      <c r="C23" s="19" t="s">
        <v>37</v>
      </c>
      <c r="D23" s="43">
        <v>604796</v>
      </c>
      <c r="E23" s="43">
        <v>324023</v>
      </c>
      <c r="F23" s="43">
        <v>0</v>
      </c>
      <c r="G23" s="43">
        <v>279259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1208078</v>
      </c>
      <c r="O23" s="44">
        <f t="shared" si="1"/>
        <v>34.08990349342514</v>
      </c>
      <c r="P23" s="9"/>
    </row>
    <row r="24" spans="1:119">
      <c r="A24" s="12"/>
      <c r="B24" s="42">
        <v>572</v>
      </c>
      <c r="C24" s="19" t="s">
        <v>60</v>
      </c>
      <c r="D24" s="43">
        <v>2222389</v>
      </c>
      <c r="E24" s="43">
        <v>7126203</v>
      </c>
      <c r="F24" s="43">
        <v>0</v>
      </c>
      <c r="G24" s="43">
        <v>1352494</v>
      </c>
      <c r="H24" s="43">
        <v>0</v>
      </c>
      <c r="I24" s="43">
        <v>0</v>
      </c>
      <c r="J24" s="43">
        <v>241717</v>
      </c>
      <c r="K24" s="43">
        <v>0</v>
      </c>
      <c r="L24" s="43">
        <v>0</v>
      </c>
      <c r="M24" s="43">
        <v>0</v>
      </c>
      <c r="N24" s="43">
        <f t="shared" si="4"/>
        <v>10942803</v>
      </c>
      <c r="O24" s="44">
        <f t="shared" si="1"/>
        <v>308.78726226084996</v>
      </c>
      <c r="P24" s="9"/>
    </row>
    <row r="25" spans="1:119">
      <c r="A25" s="12"/>
      <c r="B25" s="42">
        <v>573</v>
      </c>
      <c r="C25" s="19" t="s">
        <v>39</v>
      </c>
      <c r="D25" s="43">
        <v>1297995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1297995</v>
      </c>
      <c r="O25" s="44">
        <f t="shared" si="1"/>
        <v>36.627208081720184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SUM(D27:D27)</f>
        <v>4306855</v>
      </c>
      <c r="E26" s="29">
        <f t="shared" si="8"/>
        <v>532950</v>
      </c>
      <c r="F26" s="29">
        <f t="shared" si="8"/>
        <v>0</v>
      </c>
      <c r="G26" s="29">
        <f t="shared" si="8"/>
        <v>254000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5093805</v>
      </c>
      <c r="O26" s="41">
        <f t="shared" si="1"/>
        <v>143.73850104407697</v>
      </c>
      <c r="P26" s="9"/>
    </row>
    <row r="27" spans="1:119" ht="15.75" thickBot="1">
      <c r="A27" s="12"/>
      <c r="B27" s="42">
        <v>581</v>
      </c>
      <c r="C27" s="19" t="s">
        <v>62</v>
      </c>
      <c r="D27" s="43">
        <v>4306855</v>
      </c>
      <c r="E27" s="43">
        <v>532950</v>
      </c>
      <c r="F27" s="43">
        <v>0</v>
      </c>
      <c r="G27" s="43">
        <v>254000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5093805</v>
      </c>
      <c r="O27" s="44">
        <f t="shared" si="1"/>
        <v>143.73850104407697</v>
      </c>
      <c r="P27" s="9"/>
    </row>
    <row r="28" spans="1:119" ht="16.5" thickBot="1">
      <c r="A28" s="13" t="s">
        <v>10</v>
      </c>
      <c r="B28" s="21"/>
      <c r="C28" s="20"/>
      <c r="D28" s="14">
        <f>SUM(D5,D13,D18,D20,D22,D26)</f>
        <v>38152498</v>
      </c>
      <c r="E28" s="14">
        <f t="shared" ref="E28:M28" si="9">SUM(E5,E13,E18,E20,E22,E26)</f>
        <v>7992858</v>
      </c>
      <c r="F28" s="14">
        <f t="shared" si="9"/>
        <v>0</v>
      </c>
      <c r="G28" s="14">
        <f t="shared" si="9"/>
        <v>3423770</v>
      </c>
      <c r="H28" s="14">
        <f t="shared" si="9"/>
        <v>0</v>
      </c>
      <c r="I28" s="14">
        <f t="shared" si="9"/>
        <v>0</v>
      </c>
      <c r="J28" s="14">
        <f t="shared" si="9"/>
        <v>260653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49829779</v>
      </c>
      <c r="O28" s="35">
        <f t="shared" si="1"/>
        <v>1406.1114904904341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81</v>
      </c>
      <c r="M30" s="90"/>
      <c r="N30" s="90"/>
      <c r="O30" s="39">
        <v>35438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5561316</v>
      </c>
      <c r="E5" s="24">
        <f t="shared" si="0"/>
        <v>0</v>
      </c>
      <c r="F5" s="24">
        <f t="shared" si="0"/>
        <v>0</v>
      </c>
      <c r="G5" s="24">
        <f t="shared" si="0"/>
        <v>200262</v>
      </c>
      <c r="H5" s="24">
        <f t="shared" si="0"/>
        <v>0</v>
      </c>
      <c r="I5" s="24">
        <f t="shared" si="0"/>
        <v>0</v>
      </c>
      <c r="J5" s="24">
        <f t="shared" si="0"/>
        <v>18382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5779960</v>
      </c>
      <c r="O5" s="30">
        <f t="shared" ref="O5:O28" si="1">(N5/O$30)</f>
        <v>169.45556891143099</v>
      </c>
      <c r="P5" s="6"/>
    </row>
    <row r="6" spans="1:133">
      <c r="A6" s="12"/>
      <c r="B6" s="42">
        <v>511</v>
      </c>
      <c r="C6" s="19" t="s">
        <v>19</v>
      </c>
      <c r="D6" s="43">
        <v>272215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272215</v>
      </c>
      <c r="O6" s="44">
        <f t="shared" si="1"/>
        <v>7.9807382215837466</v>
      </c>
      <c r="P6" s="9"/>
    </row>
    <row r="7" spans="1:133">
      <c r="A7" s="12"/>
      <c r="B7" s="42">
        <v>512</v>
      </c>
      <c r="C7" s="19" t="s">
        <v>20</v>
      </c>
      <c r="D7" s="43">
        <v>729511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729511</v>
      </c>
      <c r="O7" s="44">
        <f t="shared" si="1"/>
        <v>21.387639625905187</v>
      </c>
      <c r="P7" s="9"/>
    </row>
    <row r="8" spans="1:133">
      <c r="A8" s="12"/>
      <c r="B8" s="42">
        <v>513</v>
      </c>
      <c r="C8" s="19" t="s">
        <v>21</v>
      </c>
      <c r="D8" s="43">
        <v>1757903</v>
      </c>
      <c r="E8" s="43">
        <v>0</v>
      </c>
      <c r="F8" s="43">
        <v>0</v>
      </c>
      <c r="G8" s="43">
        <v>200262</v>
      </c>
      <c r="H8" s="43">
        <v>0</v>
      </c>
      <c r="I8" s="43">
        <v>0</v>
      </c>
      <c r="J8" s="43">
        <v>18382</v>
      </c>
      <c r="K8" s="43">
        <v>0</v>
      </c>
      <c r="L8" s="43">
        <v>0</v>
      </c>
      <c r="M8" s="43">
        <v>0</v>
      </c>
      <c r="N8" s="43">
        <f t="shared" si="2"/>
        <v>1976547</v>
      </c>
      <c r="O8" s="44">
        <f t="shared" si="1"/>
        <v>57.947960948723214</v>
      </c>
      <c r="P8" s="9"/>
    </row>
    <row r="9" spans="1:133">
      <c r="A9" s="12"/>
      <c r="B9" s="42">
        <v>514</v>
      </c>
      <c r="C9" s="19" t="s">
        <v>22</v>
      </c>
      <c r="D9" s="43">
        <v>205000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205000</v>
      </c>
      <c r="O9" s="44">
        <f t="shared" si="1"/>
        <v>6.0101439502770528</v>
      </c>
      <c r="P9" s="9"/>
    </row>
    <row r="10" spans="1:133">
      <c r="A10" s="12"/>
      <c r="B10" s="42">
        <v>515</v>
      </c>
      <c r="C10" s="19" t="s">
        <v>23</v>
      </c>
      <c r="D10" s="43">
        <v>529334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529334</v>
      </c>
      <c r="O10" s="44">
        <f t="shared" si="1"/>
        <v>15.518895306224163</v>
      </c>
      <c r="P10" s="9"/>
    </row>
    <row r="11" spans="1:133">
      <c r="A11" s="12"/>
      <c r="B11" s="42">
        <v>517</v>
      </c>
      <c r="C11" s="19" t="s">
        <v>24</v>
      </c>
      <c r="D11" s="43">
        <v>1291295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1291295</v>
      </c>
      <c r="O11" s="44">
        <f t="shared" si="1"/>
        <v>37.857896742795155</v>
      </c>
      <c r="P11" s="9"/>
    </row>
    <row r="12" spans="1:133">
      <c r="A12" s="12"/>
      <c r="B12" s="42">
        <v>519</v>
      </c>
      <c r="C12" s="19" t="s">
        <v>58</v>
      </c>
      <c r="D12" s="43">
        <v>776058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776058</v>
      </c>
      <c r="O12" s="44">
        <f t="shared" si="1"/>
        <v>22.752294115922485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SUM(D14:D17)</f>
        <v>18725434</v>
      </c>
      <c r="E13" s="29">
        <f t="shared" si="3"/>
        <v>285721</v>
      </c>
      <c r="F13" s="29">
        <f t="shared" si="3"/>
        <v>0</v>
      </c>
      <c r="G13" s="29">
        <f t="shared" si="3"/>
        <v>469161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19480316</v>
      </c>
      <c r="O13" s="41">
        <f t="shared" si="1"/>
        <v>571.11952857017206</v>
      </c>
      <c r="P13" s="10"/>
    </row>
    <row r="14" spans="1:133">
      <c r="A14" s="12"/>
      <c r="B14" s="42">
        <v>521</v>
      </c>
      <c r="C14" s="19" t="s">
        <v>28</v>
      </c>
      <c r="D14" s="43">
        <v>9515167</v>
      </c>
      <c r="E14" s="43">
        <v>17096</v>
      </c>
      <c r="F14" s="43">
        <v>0</v>
      </c>
      <c r="G14" s="43">
        <v>139729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9671992</v>
      </c>
      <c r="O14" s="44">
        <f t="shared" si="1"/>
        <v>283.56128880940514</v>
      </c>
      <c r="P14" s="9"/>
    </row>
    <row r="15" spans="1:133">
      <c r="A15" s="12"/>
      <c r="B15" s="42">
        <v>522</v>
      </c>
      <c r="C15" s="19" t="s">
        <v>29</v>
      </c>
      <c r="D15" s="43">
        <v>6772222</v>
      </c>
      <c r="E15" s="43">
        <v>268625</v>
      </c>
      <c r="F15" s="43">
        <v>0</v>
      </c>
      <c r="G15" s="43">
        <v>329432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7370279</v>
      </c>
      <c r="O15" s="44">
        <f t="shared" si="1"/>
        <v>216.08018411562929</v>
      </c>
      <c r="P15" s="9"/>
    </row>
    <row r="16" spans="1:133">
      <c r="A16" s="12"/>
      <c r="B16" s="42">
        <v>524</v>
      </c>
      <c r="C16" s="19" t="s">
        <v>30</v>
      </c>
      <c r="D16" s="43">
        <v>2176337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2176337</v>
      </c>
      <c r="O16" s="44">
        <f t="shared" si="1"/>
        <v>63.805359289337126</v>
      </c>
      <c r="P16" s="9"/>
    </row>
    <row r="17" spans="1:119">
      <c r="A17" s="12"/>
      <c r="B17" s="42">
        <v>529</v>
      </c>
      <c r="C17" s="19" t="s">
        <v>31</v>
      </c>
      <c r="D17" s="43">
        <v>261708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261708</v>
      </c>
      <c r="O17" s="44">
        <f t="shared" si="1"/>
        <v>7.6726963558005217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2555097</v>
      </c>
      <c r="E18" s="29">
        <f t="shared" si="5"/>
        <v>0</v>
      </c>
      <c r="F18" s="29">
        <f t="shared" si="5"/>
        <v>0</v>
      </c>
      <c r="G18" s="29">
        <f t="shared" si="5"/>
        <v>644903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3200000</v>
      </c>
      <c r="O18" s="41">
        <f t="shared" si="1"/>
        <v>93.816881175056437</v>
      </c>
      <c r="P18" s="10"/>
    </row>
    <row r="19" spans="1:119">
      <c r="A19" s="12"/>
      <c r="B19" s="42">
        <v>539</v>
      </c>
      <c r="C19" s="19" t="s">
        <v>33</v>
      </c>
      <c r="D19" s="43">
        <v>2555097</v>
      </c>
      <c r="E19" s="43">
        <v>0</v>
      </c>
      <c r="F19" s="43">
        <v>0</v>
      </c>
      <c r="G19" s="43">
        <v>644903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3200000</v>
      </c>
      <c r="O19" s="44">
        <f t="shared" si="1"/>
        <v>93.816881175056437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SUM(D21:D21)</f>
        <v>754138</v>
      </c>
      <c r="E20" s="29">
        <f t="shared" si="6"/>
        <v>0</v>
      </c>
      <c r="F20" s="29">
        <f t="shared" si="6"/>
        <v>0</v>
      </c>
      <c r="G20" s="29">
        <f t="shared" si="6"/>
        <v>327770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1081908</v>
      </c>
      <c r="O20" s="41">
        <f t="shared" si="1"/>
        <v>31.719135711982176</v>
      </c>
      <c r="P20" s="10"/>
    </row>
    <row r="21" spans="1:119">
      <c r="A21" s="12"/>
      <c r="B21" s="42">
        <v>541</v>
      </c>
      <c r="C21" s="19" t="s">
        <v>59</v>
      </c>
      <c r="D21" s="43">
        <v>754138</v>
      </c>
      <c r="E21" s="43">
        <v>0</v>
      </c>
      <c r="F21" s="43">
        <v>0</v>
      </c>
      <c r="G21" s="43">
        <v>327770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1081908</v>
      </c>
      <c r="O21" s="44">
        <f t="shared" si="1"/>
        <v>31.719135711982176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SUM(D23:D25)</f>
        <v>4548789</v>
      </c>
      <c r="E22" s="29">
        <f t="shared" si="7"/>
        <v>1745582</v>
      </c>
      <c r="F22" s="29">
        <f t="shared" si="7"/>
        <v>0</v>
      </c>
      <c r="G22" s="29">
        <f t="shared" si="7"/>
        <v>2086090</v>
      </c>
      <c r="H22" s="29">
        <f t="shared" si="7"/>
        <v>0</v>
      </c>
      <c r="I22" s="29">
        <f t="shared" si="7"/>
        <v>0</v>
      </c>
      <c r="J22" s="29">
        <f t="shared" si="7"/>
        <v>327504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8707965</v>
      </c>
      <c r="O22" s="41">
        <f t="shared" si="1"/>
        <v>255.29816177548449</v>
      </c>
      <c r="P22" s="9"/>
    </row>
    <row r="23" spans="1:119">
      <c r="A23" s="12"/>
      <c r="B23" s="42">
        <v>571</v>
      </c>
      <c r="C23" s="19" t="s">
        <v>37</v>
      </c>
      <c r="D23" s="43">
        <v>588990</v>
      </c>
      <c r="E23" s="43">
        <v>1727452</v>
      </c>
      <c r="F23" s="43">
        <v>0</v>
      </c>
      <c r="G23" s="43">
        <v>1619427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3935869</v>
      </c>
      <c r="O23" s="44">
        <f t="shared" si="1"/>
        <v>115.39092321674632</v>
      </c>
      <c r="P23" s="9"/>
    </row>
    <row r="24" spans="1:119">
      <c r="A24" s="12"/>
      <c r="B24" s="42">
        <v>572</v>
      </c>
      <c r="C24" s="19" t="s">
        <v>60</v>
      </c>
      <c r="D24" s="43">
        <v>2699868</v>
      </c>
      <c r="E24" s="43">
        <v>18130</v>
      </c>
      <c r="F24" s="43">
        <v>0</v>
      </c>
      <c r="G24" s="43">
        <v>466663</v>
      </c>
      <c r="H24" s="43">
        <v>0</v>
      </c>
      <c r="I24" s="43">
        <v>0</v>
      </c>
      <c r="J24" s="43">
        <v>327504</v>
      </c>
      <c r="K24" s="43">
        <v>0</v>
      </c>
      <c r="L24" s="43">
        <v>0</v>
      </c>
      <c r="M24" s="43">
        <v>0</v>
      </c>
      <c r="N24" s="43">
        <f t="shared" si="4"/>
        <v>3512165</v>
      </c>
      <c r="O24" s="44">
        <f t="shared" si="1"/>
        <v>102.96886452256003</v>
      </c>
      <c r="P24" s="9"/>
    </row>
    <row r="25" spans="1:119">
      <c r="A25" s="12"/>
      <c r="B25" s="42">
        <v>573</v>
      </c>
      <c r="C25" s="19" t="s">
        <v>39</v>
      </c>
      <c r="D25" s="43">
        <v>1259931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1259931</v>
      </c>
      <c r="O25" s="44">
        <f t="shared" si="1"/>
        <v>36.938374036178132</v>
      </c>
      <c r="P25" s="9"/>
    </row>
    <row r="26" spans="1:119" ht="15.75">
      <c r="A26" s="26" t="s">
        <v>61</v>
      </c>
      <c r="B26" s="27"/>
      <c r="C26" s="28"/>
      <c r="D26" s="29">
        <f t="shared" ref="D26:M26" si="8">SUM(D27:D27)</f>
        <v>8018762</v>
      </c>
      <c r="E26" s="29">
        <f t="shared" si="8"/>
        <v>532950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8551712</v>
      </c>
      <c r="O26" s="41">
        <f t="shared" si="1"/>
        <v>250.71717142103256</v>
      </c>
      <c r="P26" s="9"/>
    </row>
    <row r="27" spans="1:119" ht="15.75" thickBot="1">
      <c r="A27" s="12"/>
      <c r="B27" s="42">
        <v>581</v>
      </c>
      <c r="C27" s="19" t="s">
        <v>62</v>
      </c>
      <c r="D27" s="43">
        <v>8018762</v>
      </c>
      <c r="E27" s="43">
        <v>532950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8551712</v>
      </c>
      <c r="O27" s="44">
        <f t="shared" si="1"/>
        <v>250.71717142103256</v>
      </c>
      <c r="P27" s="9"/>
    </row>
    <row r="28" spans="1:119" ht="16.5" thickBot="1">
      <c r="A28" s="13" t="s">
        <v>10</v>
      </c>
      <c r="B28" s="21"/>
      <c r="C28" s="20"/>
      <c r="D28" s="14">
        <f>SUM(D5,D13,D18,D20,D22,D26)</f>
        <v>40163536</v>
      </c>
      <c r="E28" s="14">
        <f t="shared" ref="E28:M28" si="9">SUM(E5,E13,E18,E20,E22,E26)</f>
        <v>2564253</v>
      </c>
      <c r="F28" s="14">
        <f t="shared" si="9"/>
        <v>0</v>
      </c>
      <c r="G28" s="14">
        <f t="shared" si="9"/>
        <v>3728186</v>
      </c>
      <c r="H28" s="14">
        <f t="shared" si="9"/>
        <v>0</v>
      </c>
      <c r="I28" s="14">
        <f t="shared" si="9"/>
        <v>0</v>
      </c>
      <c r="J28" s="14">
        <f t="shared" si="9"/>
        <v>345886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46801861</v>
      </c>
      <c r="O28" s="35">
        <f t="shared" si="1"/>
        <v>1372.1264475651587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79</v>
      </c>
      <c r="M30" s="90"/>
      <c r="N30" s="90"/>
      <c r="O30" s="39">
        <v>34109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4869759</v>
      </c>
      <c r="E5" s="24">
        <f t="shared" si="0"/>
        <v>0</v>
      </c>
      <c r="F5" s="24">
        <f t="shared" si="0"/>
        <v>0</v>
      </c>
      <c r="G5" s="24">
        <f t="shared" si="0"/>
        <v>59476</v>
      </c>
      <c r="H5" s="24">
        <f t="shared" si="0"/>
        <v>0</v>
      </c>
      <c r="I5" s="24">
        <f t="shared" si="0"/>
        <v>0</v>
      </c>
      <c r="J5" s="24">
        <f t="shared" si="0"/>
        <v>6792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4936027</v>
      </c>
      <c r="O5" s="30">
        <f t="shared" ref="O5:O30" si="1">(N5/O$32)</f>
        <v>150.75520737890173</v>
      </c>
      <c r="P5" s="6"/>
    </row>
    <row r="6" spans="1:133">
      <c r="A6" s="12"/>
      <c r="B6" s="42">
        <v>511</v>
      </c>
      <c r="C6" s="19" t="s">
        <v>19</v>
      </c>
      <c r="D6" s="43">
        <v>259670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259670</v>
      </c>
      <c r="O6" s="44">
        <f t="shared" si="1"/>
        <v>7.9307922545965424</v>
      </c>
      <c r="P6" s="9"/>
    </row>
    <row r="7" spans="1:133">
      <c r="A7" s="12"/>
      <c r="B7" s="42">
        <v>512</v>
      </c>
      <c r="C7" s="19" t="s">
        <v>20</v>
      </c>
      <c r="D7" s="43">
        <v>727607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727607</v>
      </c>
      <c r="O7" s="44">
        <f t="shared" si="1"/>
        <v>22.222436014904403</v>
      </c>
      <c r="P7" s="9"/>
    </row>
    <row r="8" spans="1:133">
      <c r="A8" s="12"/>
      <c r="B8" s="42">
        <v>513</v>
      </c>
      <c r="C8" s="19" t="s">
        <v>21</v>
      </c>
      <c r="D8" s="43">
        <v>1404684</v>
      </c>
      <c r="E8" s="43">
        <v>0</v>
      </c>
      <c r="F8" s="43">
        <v>0</v>
      </c>
      <c r="G8" s="43">
        <v>59476</v>
      </c>
      <c r="H8" s="43">
        <v>0</v>
      </c>
      <c r="I8" s="43">
        <v>0</v>
      </c>
      <c r="J8" s="43">
        <v>6792</v>
      </c>
      <c r="K8" s="43">
        <v>0</v>
      </c>
      <c r="L8" s="43">
        <v>0</v>
      </c>
      <c r="M8" s="43">
        <v>0</v>
      </c>
      <c r="N8" s="43">
        <f t="shared" si="2"/>
        <v>1470952</v>
      </c>
      <c r="O8" s="44">
        <f t="shared" si="1"/>
        <v>44.925539062977215</v>
      </c>
      <c r="P8" s="9"/>
    </row>
    <row r="9" spans="1:133">
      <c r="A9" s="12"/>
      <c r="B9" s="42">
        <v>514</v>
      </c>
      <c r="C9" s="19" t="s">
        <v>22</v>
      </c>
      <c r="D9" s="43">
        <v>219071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219071</v>
      </c>
      <c r="O9" s="44">
        <f t="shared" si="1"/>
        <v>6.690825239753222</v>
      </c>
      <c r="P9" s="9"/>
    </row>
    <row r="10" spans="1:133">
      <c r="A10" s="12"/>
      <c r="B10" s="42">
        <v>515</v>
      </c>
      <c r="C10" s="19" t="s">
        <v>23</v>
      </c>
      <c r="D10" s="43">
        <v>488894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488894</v>
      </c>
      <c r="O10" s="44">
        <f t="shared" si="1"/>
        <v>14.93170850894875</v>
      </c>
      <c r="P10" s="9"/>
    </row>
    <row r="11" spans="1:133">
      <c r="A11" s="12"/>
      <c r="B11" s="42">
        <v>517</v>
      </c>
      <c r="C11" s="19" t="s">
        <v>24</v>
      </c>
      <c r="D11" s="43">
        <v>1291041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1291041</v>
      </c>
      <c r="O11" s="44">
        <f t="shared" si="1"/>
        <v>39.430731170973061</v>
      </c>
      <c r="P11" s="9"/>
    </row>
    <row r="12" spans="1:133">
      <c r="A12" s="12"/>
      <c r="B12" s="42">
        <v>519</v>
      </c>
      <c r="C12" s="19" t="s">
        <v>58</v>
      </c>
      <c r="D12" s="43">
        <v>478792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478792</v>
      </c>
      <c r="O12" s="44">
        <f t="shared" si="1"/>
        <v>14.623175126748519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SUM(D14:D18)</f>
        <v>17044995</v>
      </c>
      <c r="E13" s="29">
        <f t="shared" si="3"/>
        <v>49266</v>
      </c>
      <c r="F13" s="29">
        <f t="shared" si="3"/>
        <v>0</v>
      </c>
      <c r="G13" s="29">
        <f t="shared" si="3"/>
        <v>26900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17121161</v>
      </c>
      <c r="O13" s="41">
        <f t="shared" si="1"/>
        <v>522.91127603689449</v>
      </c>
      <c r="P13" s="10"/>
    </row>
    <row r="14" spans="1:133">
      <c r="A14" s="12"/>
      <c r="B14" s="42">
        <v>521</v>
      </c>
      <c r="C14" s="19" t="s">
        <v>28</v>
      </c>
      <c r="D14" s="43">
        <v>7720644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7720644</v>
      </c>
      <c r="O14" s="44">
        <f t="shared" si="1"/>
        <v>235.80245556166392</v>
      </c>
      <c r="P14" s="9"/>
    </row>
    <row r="15" spans="1:133">
      <c r="A15" s="12"/>
      <c r="B15" s="42">
        <v>522</v>
      </c>
      <c r="C15" s="19" t="s">
        <v>29</v>
      </c>
      <c r="D15" s="43">
        <v>6240441</v>
      </c>
      <c r="E15" s="43">
        <v>49266</v>
      </c>
      <c r="F15" s="43">
        <v>0</v>
      </c>
      <c r="G15" s="43">
        <v>26900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6316607</v>
      </c>
      <c r="O15" s="44">
        <f t="shared" si="1"/>
        <v>192.92062183128704</v>
      </c>
      <c r="P15" s="9"/>
    </row>
    <row r="16" spans="1:133">
      <c r="A16" s="12"/>
      <c r="B16" s="42">
        <v>524</v>
      </c>
      <c r="C16" s="19" t="s">
        <v>30</v>
      </c>
      <c r="D16" s="43">
        <v>2059978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2059978</v>
      </c>
      <c r="O16" s="44">
        <f t="shared" si="1"/>
        <v>62.915460265102929</v>
      </c>
      <c r="P16" s="9"/>
    </row>
    <row r="17" spans="1:119">
      <c r="A17" s="12"/>
      <c r="B17" s="42">
        <v>525</v>
      </c>
      <c r="C17" s="19" t="s">
        <v>74</v>
      </c>
      <c r="D17" s="43">
        <v>843856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843856</v>
      </c>
      <c r="O17" s="44">
        <f t="shared" si="1"/>
        <v>25.772891087899335</v>
      </c>
      <c r="P17" s="9"/>
    </row>
    <row r="18" spans="1:119">
      <c r="A18" s="12"/>
      <c r="B18" s="42">
        <v>529</v>
      </c>
      <c r="C18" s="19" t="s">
        <v>31</v>
      </c>
      <c r="D18" s="43">
        <v>180076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180076</v>
      </c>
      <c r="O18" s="44">
        <f t="shared" si="1"/>
        <v>5.4998472909412985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2300845</v>
      </c>
      <c r="E19" s="29">
        <f t="shared" si="5"/>
        <v>0</v>
      </c>
      <c r="F19" s="29">
        <f t="shared" si="5"/>
        <v>0</v>
      </c>
      <c r="G19" s="29">
        <f t="shared" si="5"/>
        <v>1481258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3782103</v>
      </c>
      <c r="O19" s="41">
        <f t="shared" si="1"/>
        <v>115.5122778083196</v>
      </c>
      <c r="P19" s="10"/>
    </row>
    <row r="20" spans="1:119">
      <c r="A20" s="12"/>
      <c r="B20" s="42">
        <v>539</v>
      </c>
      <c r="C20" s="19" t="s">
        <v>33</v>
      </c>
      <c r="D20" s="43">
        <v>2300845</v>
      </c>
      <c r="E20" s="43">
        <v>0</v>
      </c>
      <c r="F20" s="43">
        <v>0</v>
      </c>
      <c r="G20" s="43">
        <v>1481258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3782103</v>
      </c>
      <c r="O20" s="44">
        <f t="shared" si="1"/>
        <v>115.5122778083196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635368</v>
      </c>
      <c r="E21" s="29">
        <f t="shared" si="6"/>
        <v>0</v>
      </c>
      <c r="F21" s="29">
        <f t="shared" si="6"/>
        <v>0</v>
      </c>
      <c r="G21" s="29">
        <f t="shared" si="6"/>
        <v>161734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797102</v>
      </c>
      <c r="O21" s="41">
        <f t="shared" si="1"/>
        <v>24.344939221794636</v>
      </c>
      <c r="P21" s="10"/>
    </row>
    <row r="22" spans="1:119">
      <c r="A22" s="12"/>
      <c r="B22" s="42">
        <v>541</v>
      </c>
      <c r="C22" s="19" t="s">
        <v>59</v>
      </c>
      <c r="D22" s="43">
        <v>635368</v>
      </c>
      <c r="E22" s="43">
        <v>0</v>
      </c>
      <c r="F22" s="43">
        <v>0</v>
      </c>
      <c r="G22" s="43">
        <v>161734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797102</v>
      </c>
      <c r="O22" s="44">
        <f t="shared" si="1"/>
        <v>24.344939221794636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4084125</v>
      </c>
      <c r="E23" s="29">
        <f t="shared" si="7"/>
        <v>543163</v>
      </c>
      <c r="F23" s="29">
        <f t="shared" si="7"/>
        <v>0</v>
      </c>
      <c r="G23" s="29">
        <f t="shared" si="7"/>
        <v>1193599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5820887</v>
      </c>
      <c r="O23" s="41">
        <f t="shared" si="1"/>
        <v>177.78043491539918</v>
      </c>
      <c r="P23" s="9"/>
    </row>
    <row r="24" spans="1:119">
      <c r="A24" s="12"/>
      <c r="B24" s="42">
        <v>571</v>
      </c>
      <c r="C24" s="19" t="s">
        <v>37</v>
      </c>
      <c r="D24" s="43">
        <v>570841</v>
      </c>
      <c r="E24" s="43">
        <v>224851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795692</v>
      </c>
      <c r="O24" s="44">
        <f t="shared" si="1"/>
        <v>24.301875267240852</v>
      </c>
      <c r="P24" s="9"/>
    </row>
    <row r="25" spans="1:119">
      <c r="A25" s="12"/>
      <c r="B25" s="42">
        <v>572</v>
      </c>
      <c r="C25" s="19" t="s">
        <v>60</v>
      </c>
      <c r="D25" s="43">
        <v>2320918</v>
      </c>
      <c r="E25" s="43">
        <v>318312</v>
      </c>
      <c r="F25" s="43">
        <v>0</v>
      </c>
      <c r="G25" s="43">
        <v>1193599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3832829</v>
      </c>
      <c r="O25" s="44">
        <f t="shared" si="1"/>
        <v>117.06154175065664</v>
      </c>
      <c r="P25" s="9"/>
    </row>
    <row r="26" spans="1:119">
      <c r="A26" s="12"/>
      <c r="B26" s="42">
        <v>573</v>
      </c>
      <c r="C26" s="19" t="s">
        <v>39</v>
      </c>
      <c r="D26" s="43">
        <v>1192366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1192366</v>
      </c>
      <c r="O26" s="44">
        <f t="shared" si="1"/>
        <v>36.41701789750168</v>
      </c>
      <c r="P26" s="9"/>
    </row>
    <row r="27" spans="1:119" ht="15.75">
      <c r="A27" s="26" t="s">
        <v>61</v>
      </c>
      <c r="B27" s="27"/>
      <c r="C27" s="28"/>
      <c r="D27" s="29">
        <f t="shared" ref="D27:M27" si="8">SUM(D28:D29)</f>
        <v>5849618</v>
      </c>
      <c r="E27" s="29">
        <f t="shared" si="8"/>
        <v>532950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75171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6457739</v>
      </c>
      <c r="O27" s="41">
        <f t="shared" si="1"/>
        <v>197.23104880581516</v>
      </c>
      <c r="P27" s="9"/>
    </row>
    <row r="28" spans="1:119">
      <c r="A28" s="12"/>
      <c r="B28" s="42">
        <v>581</v>
      </c>
      <c r="C28" s="19" t="s">
        <v>62</v>
      </c>
      <c r="D28" s="43">
        <v>5849618</v>
      </c>
      <c r="E28" s="43">
        <v>532950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6382568</v>
      </c>
      <c r="O28" s="44">
        <f t="shared" si="1"/>
        <v>194.93519027548714</v>
      </c>
      <c r="P28" s="9"/>
    </row>
    <row r="29" spans="1:119" ht="15.75" thickBot="1">
      <c r="A29" s="12"/>
      <c r="B29" s="42">
        <v>590</v>
      </c>
      <c r="C29" s="19" t="s">
        <v>63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75171</v>
      </c>
      <c r="K29" s="43">
        <v>0</v>
      </c>
      <c r="L29" s="43">
        <v>0</v>
      </c>
      <c r="M29" s="43">
        <v>0</v>
      </c>
      <c r="N29" s="43">
        <f t="shared" si="4"/>
        <v>75171</v>
      </c>
      <c r="O29" s="44">
        <f t="shared" si="1"/>
        <v>2.2958585303280192</v>
      </c>
      <c r="P29" s="9"/>
    </row>
    <row r="30" spans="1:119" ht="16.5" thickBot="1">
      <c r="A30" s="13" t="s">
        <v>10</v>
      </c>
      <c r="B30" s="21"/>
      <c r="C30" s="20"/>
      <c r="D30" s="14">
        <f>SUM(D5,D13,D19,D21,D23,D27)</f>
        <v>34784710</v>
      </c>
      <c r="E30" s="14">
        <f t="shared" ref="E30:M30" si="9">SUM(E5,E13,E19,E21,E23,E27)</f>
        <v>1125379</v>
      </c>
      <c r="F30" s="14">
        <f t="shared" si="9"/>
        <v>0</v>
      </c>
      <c r="G30" s="14">
        <f t="shared" si="9"/>
        <v>2922967</v>
      </c>
      <c r="H30" s="14">
        <f t="shared" si="9"/>
        <v>0</v>
      </c>
      <c r="I30" s="14">
        <f t="shared" si="9"/>
        <v>0</v>
      </c>
      <c r="J30" s="14">
        <f t="shared" si="9"/>
        <v>81963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38915019</v>
      </c>
      <c r="O30" s="35">
        <f t="shared" si="1"/>
        <v>1188.5351841671247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77</v>
      </c>
      <c r="M32" s="90"/>
      <c r="N32" s="90"/>
      <c r="O32" s="39">
        <v>32742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4782649</v>
      </c>
      <c r="E5" s="24">
        <f t="shared" si="0"/>
        <v>0</v>
      </c>
      <c r="F5" s="24">
        <f t="shared" si="0"/>
        <v>0</v>
      </c>
      <c r="G5" s="24">
        <f t="shared" si="0"/>
        <v>218933</v>
      </c>
      <c r="H5" s="24">
        <f t="shared" si="0"/>
        <v>0</v>
      </c>
      <c r="I5" s="24">
        <f t="shared" si="0"/>
        <v>0</v>
      </c>
      <c r="J5" s="24">
        <f t="shared" si="0"/>
        <v>22827</v>
      </c>
      <c r="K5" s="24">
        <f t="shared" si="0"/>
        <v>382068</v>
      </c>
      <c r="L5" s="24">
        <f t="shared" si="0"/>
        <v>0</v>
      </c>
      <c r="M5" s="24">
        <f t="shared" si="0"/>
        <v>0</v>
      </c>
      <c r="N5" s="25">
        <f>SUM(D5:M5)</f>
        <v>5406477</v>
      </c>
      <c r="O5" s="30">
        <f t="shared" ref="O5:O31" si="1">(N5/O$33)</f>
        <v>171.76505909264202</v>
      </c>
      <c r="P5" s="6"/>
    </row>
    <row r="6" spans="1:133">
      <c r="A6" s="12"/>
      <c r="B6" s="42">
        <v>511</v>
      </c>
      <c r="C6" s="19" t="s">
        <v>19</v>
      </c>
      <c r="D6" s="43">
        <v>246605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246605</v>
      </c>
      <c r="O6" s="44">
        <f t="shared" si="1"/>
        <v>7.834699453551913</v>
      </c>
      <c r="P6" s="9"/>
    </row>
    <row r="7" spans="1:133">
      <c r="A7" s="12"/>
      <c r="B7" s="42">
        <v>512</v>
      </c>
      <c r="C7" s="19" t="s">
        <v>20</v>
      </c>
      <c r="D7" s="43">
        <v>832671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832671</v>
      </c>
      <c r="O7" s="44">
        <f t="shared" si="1"/>
        <v>26.454155547083491</v>
      </c>
      <c r="P7" s="9"/>
    </row>
    <row r="8" spans="1:133">
      <c r="A8" s="12"/>
      <c r="B8" s="42">
        <v>513</v>
      </c>
      <c r="C8" s="19" t="s">
        <v>21</v>
      </c>
      <c r="D8" s="43">
        <v>1323928</v>
      </c>
      <c r="E8" s="43">
        <v>0</v>
      </c>
      <c r="F8" s="43">
        <v>0</v>
      </c>
      <c r="G8" s="43">
        <v>218933</v>
      </c>
      <c r="H8" s="43">
        <v>0</v>
      </c>
      <c r="I8" s="43">
        <v>0</v>
      </c>
      <c r="J8" s="43">
        <v>22827</v>
      </c>
      <c r="K8" s="43">
        <v>25680</v>
      </c>
      <c r="L8" s="43">
        <v>0</v>
      </c>
      <c r="M8" s="43">
        <v>0</v>
      </c>
      <c r="N8" s="43">
        <f t="shared" si="2"/>
        <v>1591368</v>
      </c>
      <c r="O8" s="44">
        <f t="shared" si="1"/>
        <v>50.558139534883722</v>
      </c>
      <c r="P8" s="9"/>
    </row>
    <row r="9" spans="1:133">
      <c r="A9" s="12"/>
      <c r="B9" s="42">
        <v>514</v>
      </c>
      <c r="C9" s="19" t="s">
        <v>22</v>
      </c>
      <c r="D9" s="43">
        <v>212993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212993</v>
      </c>
      <c r="O9" s="44">
        <f t="shared" si="1"/>
        <v>6.7668382259499298</v>
      </c>
      <c r="P9" s="9"/>
    </row>
    <row r="10" spans="1:133">
      <c r="A10" s="12"/>
      <c r="B10" s="42">
        <v>515</v>
      </c>
      <c r="C10" s="19" t="s">
        <v>23</v>
      </c>
      <c r="D10" s="43">
        <v>425522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425522</v>
      </c>
      <c r="O10" s="44">
        <f t="shared" si="1"/>
        <v>13.518935061634261</v>
      </c>
      <c r="P10" s="9"/>
    </row>
    <row r="11" spans="1:133">
      <c r="A11" s="12"/>
      <c r="B11" s="42">
        <v>517</v>
      </c>
      <c r="C11" s="19" t="s">
        <v>24</v>
      </c>
      <c r="D11" s="43">
        <v>1291466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1291466</v>
      </c>
      <c r="O11" s="44">
        <f t="shared" si="1"/>
        <v>41.030181725759306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356388</v>
      </c>
      <c r="L12" s="43">
        <v>0</v>
      </c>
      <c r="M12" s="43">
        <v>0</v>
      </c>
      <c r="N12" s="43">
        <f t="shared" si="2"/>
        <v>356388</v>
      </c>
      <c r="O12" s="44">
        <f t="shared" si="1"/>
        <v>11.322531452535266</v>
      </c>
      <c r="P12" s="9"/>
    </row>
    <row r="13" spans="1:133">
      <c r="A13" s="12"/>
      <c r="B13" s="42">
        <v>519</v>
      </c>
      <c r="C13" s="19" t="s">
        <v>58</v>
      </c>
      <c r="D13" s="43">
        <v>449464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449464</v>
      </c>
      <c r="O13" s="44">
        <f t="shared" si="1"/>
        <v>14.279578091244122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SUM(D15:D19)</f>
        <v>16170091</v>
      </c>
      <c r="E14" s="29">
        <f t="shared" si="3"/>
        <v>0</v>
      </c>
      <c r="F14" s="29">
        <f t="shared" si="3"/>
        <v>0</v>
      </c>
      <c r="G14" s="29">
        <f t="shared" si="3"/>
        <v>557432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16727523</v>
      </c>
      <c r="O14" s="41">
        <f t="shared" si="1"/>
        <v>531.43738086160886</v>
      </c>
      <c r="P14" s="10"/>
    </row>
    <row r="15" spans="1:133">
      <c r="A15" s="12"/>
      <c r="B15" s="42">
        <v>521</v>
      </c>
      <c r="C15" s="19" t="s">
        <v>28</v>
      </c>
      <c r="D15" s="43">
        <v>7377031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7377031</v>
      </c>
      <c r="O15" s="44">
        <f t="shared" si="1"/>
        <v>234.37002795780913</v>
      </c>
      <c r="P15" s="9"/>
    </row>
    <row r="16" spans="1:133">
      <c r="A16" s="12"/>
      <c r="B16" s="42">
        <v>522</v>
      </c>
      <c r="C16" s="19" t="s">
        <v>29</v>
      </c>
      <c r="D16" s="43">
        <v>5860997</v>
      </c>
      <c r="E16" s="43">
        <v>0</v>
      </c>
      <c r="F16" s="43">
        <v>0</v>
      </c>
      <c r="G16" s="43">
        <v>557432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6418429</v>
      </c>
      <c r="O16" s="44">
        <f t="shared" si="1"/>
        <v>203.91501461430931</v>
      </c>
      <c r="P16" s="9"/>
    </row>
    <row r="17" spans="1:119">
      <c r="A17" s="12"/>
      <c r="B17" s="42">
        <v>524</v>
      </c>
      <c r="C17" s="19" t="s">
        <v>30</v>
      </c>
      <c r="D17" s="43">
        <v>2016609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2016609</v>
      </c>
      <c r="O17" s="44">
        <f t="shared" si="1"/>
        <v>64.068147159740761</v>
      </c>
      <c r="P17" s="9"/>
    </row>
    <row r="18" spans="1:119">
      <c r="A18" s="12"/>
      <c r="B18" s="42">
        <v>525</v>
      </c>
      <c r="C18" s="19" t="s">
        <v>74</v>
      </c>
      <c r="D18" s="43">
        <v>769187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769187</v>
      </c>
      <c r="O18" s="44">
        <f t="shared" si="1"/>
        <v>24.437253780658278</v>
      </c>
      <c r="P18" s="9"/>
    </row>
    <row r="19" spans="1:119">
      <c r="A19" s="12"/>
      <c r="B19" s="42">
        <v>529</v>
      </c>
      <c r="C19" s="19" t="s">
        <v>31</v>
      </c>
      <c r="D19" s="43">
        <v>146267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146267</v>
      </c>
      <c r="O19" s="44">
        <f t="shared" si="1"/>
        <v>4.6469373490913712</v>
      </c>
      <c r="P19" s="9"/>
    </row>
    <row r="20" spans="1:119" ht="15.75">
      <c r="A20" s="26" t="s">
        <v>32</v>
      </c>
      <c r="B20" s="27"/>
      <c r="C20" s="28"/>
      <c r="D20" s="29">
        <f t="shared" ref="D20:M20" si="5">SUM(D21:D21)</f>
        <v>2021012</v>
      </c>
      <c r="E20" s="29">
        <f t="shared" si="5"/>
        <v>0</v>
      </c>
      <c r="F20" s="29">
        <f t="shared" si="5"/>
        <v>0</v>
      </c>
      <c r="G20" s="29">
        <f t="shared" si="5"/>
        <v>678044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40">
        <f t="shared" si="4"/>
        <v>2699056</v>
      </c>
      <c r="O20" s="41">
        <f t="shared" si="1"/>
        <v>85.749650527385938</v>
      </c>
      <c r="P20" s="10"/>
    </row>
    <row r="21" spans="1:119">
      <c r="A21" s="12"/>
      <c r="B21" s="42">
        <v>539</v>
      </c>
      <c r="C21" s="19" t="s">
        <v>33</v>
      </c>
      <c r="D21" s="43">
        <v>2021012</v>
      </c>
      <c r="E21" s="43">
        <v>0</v>
      </c>
      <c r="F21" s="43">
        <v>0</v>
      </c>
      <c r="G21" s="43">
        <v>678044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2699056</v>
      </c>
      <c r="O21" s="44">
        <f t="shared" si="1"/>
        <v>85.749650527385938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591385</v>
      </c>
      <c r="E22" s="29">
        <f t="shared" si="6"/>
        <v>0</v>
      </c>
      <c r="F22" s="29">
        <f t="shared" si="6"/>
        <v>0</v>
      </c>
      <c r="G22" s="29">
        <f t="shared" si="6"/>
        <v>708064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1299449</v>
      </c>
      <c r="O22" s="41">
        <f t="shared" si="1"/>
        <v>41.283803532850428</v>
      </c>
      <c r="P22" s="10"/>
    </row>
    <row r="23" spans="1:119">
      <c r="A23" s="12"/>
      <c r="B23" s="42">
        <v>541</v>
      </c>
      <c r="C23" s="19" t="s">
        <v>59</v>
      </c>
      <c r="D23" s="43">
        <v>591385</v>
      </c>
      <c r="E23" s="43">
        <v>0</v>
      </c>
      <c r="F23" s="43">
        <v>0</v>
      </c>
      <c r="G23" s="43">
        <v>708064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1299449</v>
      </c>
      <c r="O23" s="44">
        <f t="shared" si="1"/>
        <v>41.283803532850428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SUM(D25:D27)</f>
        <v>3743739</v>
      </c>
      <c r="E24" s="29">
        <f t="shared" si="7"/>
        <v>188718</v>
      </c>
      <c r="F24" s="29">
        <f t="shared" si="7"/>
        <v>0</v>
      </c>
      <c r="G24" s="29">
        <f t="shared" si="7"/>
        <v>948653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4881110</v>
      </c>
      <c r="O24" s="41">
        <f t="shared" si="1"/>
        <v>155.07402465370441</v>
      </c>
      <c r="P24" s="9"/>
    </row>
    <row r="25" spans="1:119">
      <c r="A25" s="12"/>
      <c r="B25" s="42">
        <v>571</v>
      </c>
      <c r="C25" s="19" t="s">
        <v>37</v>
      </c>
      <c r="D25" s="43">
        <v>541308</v>
      </c>
      <c r="E25" s="43">
        <v>101766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643074</v>
      </c>
      <c r="O25" s="44">
        <f t="shared" si="1"/>
        <v>20.430613800991232</v>
      </c>
      <c r="P25" s="9"/>
    </row>
    <row r="26" spans="1:119">
      <c r="A26" s="12"/>
      <c r="B26" s="42">
        <v>572</v>
      </c>
      <c r="C26" s="19" t="s">
        <v>60</v>
      </c>
      <c r="D26" s="43">
        <v>2221759</v>
      </c>
      <c r="E26" s="43">
        <v>86952</v>
      </c>
      <c r="F26" s="43">
        <v>0</v>
      </c>
      <c r="G26" s="43">
        <v>948653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3257364</v>
      </c>
      <c r="O26" s="44">
        <f t="shared" si="1"/>
        <v>103.48722836446817</v>
      </c>
      <c r="P26" s="9"/>
    </row>
    <row r="27" spans="1:119">
      <c r="A27" s="12"/>
      <c r="B27" s="42">
        <v>573</v>
      </c>
      <c r="C27" s="19" t="s">
        <v>39</v>
      </c>
      <c r="D27" s="43">
        <v>980672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980672</v>
      </c>
      <c r="O27" s="44">
        <f t="shared" si="1"/>
        <v>31.156182488245012</v>
      </c>
      <c r="P27" s="9"/>
    </row>
    <row r="28" spans="1:119" ht="15.75">
      <c r="A28" s="26" t="s">
        <v>61</v>
      </c>
      <c r="B28" s="27"/>
      <c r="C28" s="28"/>
      <c r="D28" s="29">
        <f t="shared" ref="D28:M28" si="8">SUM(D29:D30)</f>
        <v>4826600</v>
      </c>
      <c r="E28" s="29">
        <f t="shared" si="8"/>
        <v>532950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142086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5501636</v>
      </c>
      <c r="O28" s="41">
        <f t="shared" si="1"/>
        <v>174.78828313635785</v>
      </c>
      <c r="P28" s="9"/>
    </row>
    <row r="29" spans="1:119">
      <c r="A29" s="12"/>
      <c r="B29" s="42">
        <v>581</v>
      </c>
      <c r="C29" s="19" t="s">
        <v>62</v>
      </c>
      <c r="D29" s="43">
        <v>4826600</v>
      </c>
      <c r="E29" s="43">
        <v>532950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5359550</v>
      </c>
      <c r="O29" s="44">
        <f t="shared" si="1"/>
        <v>170.27417715084508</v>
      </c>
      <c r="P29" s="9"/>
    </row>
    <row r="30" spans="1:119" ht="15.75" thickBot="1">
      <c r="A30" s="12"/>
      <c r="B30" s="42">
        <v>590</v>
      </c>
      <c r="C30" s="19" t="s">
        <v>63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142086</v>
      </c>
      <c r="K30" s="43">
        <v>0</v>
      </c>
      <c r="L30" s="43">
        <v>0</v>
      </c>
      <c r="M30" s="43">
        <v>0</v>
      </c>
      <c r="N30" s="43">
        <f t="shared" si="4"/>
        <v>142086</v>
      </c>
      <c r="O30" s="44">
        <f t="shared" si="1"/>
        <v>4.5141059855127716</v>
      </c>
      <c r="P30" s="9"/>
    </row>
    <row r="31" spans="1:119" ht="16.5" thickBot="1">
      <c r="A31" s="13" t="s">
        <v>10</v>
      </c>
      <c r="B31" s="21"/>
      <c r="C31" s="20"/>
      <c r="D31" s="14">
        <f>SUM(D5,D14,D20,D22,D24,D28)</f>
        <v>32135476</v>
      </c>
      <c r="E31" s="14">
        <f t="shared" ref="E31:M31" si="9">SUM(E5,E14,E20,E22,E24,E28)</f>
        <v>721668</v>
      </c>
      <c r="F31" s="14">
        <f t="shared" si="9"/>
        <v>0</v>
      </c>
      <c r="G31" s="14">
        <f t="shared" si="9"/>
        <v>3111126</v>
      </c>
      <c r="H31" s="14">
        <f t="shared" si="9"/>
        <v>0</v>
      </c>
      <c r="I31" s="14">
        <f t="shared" si="9"/>
        <v>0</v>
      </c>
      <c r="J31" s="14">
        <f t="shared" si="9"/>
        <v>164913</v>
      </c>
      <c r="K31" s="14">
        <f t="shared" si="9"/>
        <v>382068</v>
      </c>
      <c r="L31" s="14">
        <f t="shared" si="9"/>
        <v>0</v>
      </c>
      <c r="M31" s="14">
        <f t="shared" si="9"/>
        <v>0</v>
      </c>
      <c r="N31" s="14">
        <f t="shared" si="4"/>
        <v>36515251</v>
      </c>
      <c r="O31" s="35">
        <f t="shared" si="1"/>
        <v>1160.0982018045495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75</v>
      </c>
      <c r="M33" s="90"/>
      <c r="N33" s="90"/>
      <c r="O33" s="39">
        <v>31476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6306774</v>
      </c>
      <c r="E5" s="24">
        <f t="shared" si="0"/>
        <v>6974000</v>
      </c>
      <c r="F5" s="24">
        <f t="shared" si="0"/>
        <v>0</v>
      </c>
      <c r="G5" s="24">
        <f t="shared" si="0"/>
        <v>81061</v>
      </c>
      <c r="H5" s="24">
        <f t="shared" si="0"/>
        <v>0</v>
      </c>
      <c r="I5" s="24">
        <f t="shared" si="0"/>
        <v>0</v>
      </c>
      <c r="J5" s="24">
        <f t="shared" si="0"/>
        <v>14164</v>
      </c>
      <c r="K5" s="24">
        <f t="shared" si="0"/>
        <v>394789</v>
      </c>
      <c r="L5" s="24">
        <f t="shared" si="0"/>
        <v>0</v>
      </c>
      <c r="M5" s="24">
        <f t="shared" si="0"/>
        <v>0</v>
      </c>
      <c r="N5" s="25">
        <f>SUM(D5:M5)</f>
        <v>13770788</v>
      </c>
      <c r="O5" s="30">
        <f t="shared" ref="O5:O30" si="1">(N5/O$32)</f>
        <v>465.44946934360848</v>
      </c>
      <c r="P5" s="6"/>
    </row>
    <row r="6" spans="1:133">
      <c r="A6" s="12"/>
      <c r="B6" s="42">
        <v>511</v>
      </c>
      <c r="C6" s="19" t="s">
        <v>19</v>
      </c>
      <c r="D6" s="43">
        <v>244952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244952</v>
      </c>
      <c r="O6" s="44">
        <f t="shared" si="1"/>
        <v>8.2793213006151554</v>
      </c>
      <c r="P6" s="9"/>
    </row>
    <row r="7" spans="1:133">
      <c r="A7" s="12"/>
      <c r="B7" s="42">
        <v>512</v>
      </c>
      <c r="C7" s="19" t="s">
        <v>20</v>
      </c>
      <c r="D7" s="43">
        <v>661010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661010</v>
      </c>
      <c r="O7" s="44">
        <f t="shared" si="1"/>
        <v>22.341986074494695</v>
      </c>
      <c r="P7" s="9"/>
    </row>
    <row r="8" spans="1:133">
      <c r="A8" s="12"/>
      <c r="B8" s="42">
        <v>513</v>
      </c>
      <c r="C8" s="19" t="s">
        <v>21</v>
      </c>
      <c r="D8" s="43">
        <v>1241171</v>
      </c>
      <c r="E8" s="43">
        <v>0</v>
      </c>
      <c r="F8" s="43">
        <v>0</v>
      </c>
      <c r="G8" s="43">
        <v>81061</v>
      </c>
      <c r="H8" s="43">
        <v>0</v>
      </c>
      <c r="I8" s="43">
        <v>0</v>
      </c>
      <c r="J8" s="43">
        <v>14164</v>
      </c>
      <c r="K8" s="43">
        <v>30855</v>
      </c>
      <c r="L8" s="43">
        <v>0</v>
      </c>
      <c r="M8" s="43">
        <v>0</v>
      </c>
      <c r="N8" s="43">
        <f t="shared" si="2"/>
        <v>1367251</v>
      </c>
      <c r="O8" s="44">
        <f t="shared" si="1"/>
        <v>46.212769553167035</v>
      </c>
      <c r="P8" s="9"/>
    </row>
    <row r="9" spans="1:133">
      <c r="A9" s="12"/>
      <c r="B9" s="42">
        <v>514</v>
      </c>
      <c r="C9" s="19" t="s">
        <v>22</v>
      </c>
      <c r="D9" s="43">
        <v>162731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162731</v>
      </c>
      <c r="O9" s="44">
        <f t="shared" si="1"/>
        <v>5.5002703981612928</v>
      </c>
      <c r="P9" s="9"/>
    </row>
    <row r="10" spans="1:133">
      <c r="A10" s="12"/>
      <c r="B10" s="42">
        <v>515</v>
      </c>
      <c r="C10" s="19" t="s">
        <v>23</v>
      </c>
      <c r="D10" s="43">
        <v>410184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410184</v>
      </c>
      <c r="O10" s="44">
        <f t="shared" si="1"/>
        <v>13.864124923950516</v>
      </c>
      <c r="P10" s="9"/>
    </row>
    <row r="11" spans="1:133">
      <c r="A11" s="12"/>
      <c r="B11" s="42">
        <v>517</v>
      </c>
      <c r="C11" s="19" t="s">
        <v>24</v>
      </c>
      <c r="D11" s="43">
        <v>3190327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3190327</v>
      </c>
      <c r="O11" s="44">
        <f t="shared" si="1"/>
        <v>107.83231934022848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363934</v>
      </c>
      <c r="L12" s="43">
        <v>0</v>
      </c>
      <c r="M12" s="43">
        <v>0</v>
      </c>
      <c r="N12" s="43">
        <f t="shared" si="2"/>
        <v>363934</v>
      </c>
      <c r="O12" s="44">
        <f t="shared" si="1"/>
        <v>12.300885553978233</v>
      </c>
      <c r="P12" s="9"/>
    </row>
    <row r="13" spans="1:133">
      <c r="A13" s="12"/>
      <c r="B13" s="42">
        <v>519</v>
      </c>
      <c r="C13" s="19" t="s">
        <v>58</v>
      </c>
      <c r="D13" s="43">
        <v>396399</v>
      </c>
      <c r="E13" s="43">
        <v>6974000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7370399</v>
      </c>
      <c r="O13" s="44">
        <f t="shared" si="1"/>
        <v>249.11779219901305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14200427</v>
      </c>
      <c r="E14" s="29">
        <f t="shared" si="3"/>
        <v>0</v>
      </c>
      <c r="F14" s="29">
        <f t="shared" si="3"/>
        <v>0</v>
      </c>
      <c r="G14" s="29">
        <f t="shared" si="3"/>
        <v>68564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14268991</v>
      </c>
      <c r="O14" s="41">
        <f t="shared" si="1"/>
        <v>482.2886162374096</v>
      </c>
      <c r="P14" s="10"/>
    </row>
    <row r="15" spans="1:133">
      <c r="A15" s="12"/>
      <c r="B15" s="42">
        <v>521</v>
      </c>
      <c r="C15" s="19" t="s">
        <v>28</v>
      </c>
      <c r="D15" s="43">
        <v>6735765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6735765</v>
      </c>
      <c r="O15" s="44">
        <f t="shared" si="1"/>
        <v>227.66730886229973</v>
      </c>
      <c r="P15" s="9"/>
    </row>
    <row r="16" spans="1:133">
      <c r="A16" s="12"/>
      <c r="B16" s="42">
        <v>522</v>
      </c>
      <c r="C16" s="19" t="s">
        <v>29</v>
      </c>
      <c r="D16" s="43">
        <v>5630706</v>
      </c>
      <c r="E16" s="43">
        <v>0</v>
      </c>
      <c r="F16" s="43">
        <v>0</v>
      </c>
      <c r="G16" s="43">
        <v>68564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5699270</v>
      </c>
      <c r="O16" s="44">
        <f t="shared" si="1"/>
        <v>192.6340160886906</v>
      </c>
      <c r="P16" s="9"/>
    </row>
    <row r="17" spans="1:119">
      <c r="A17" s="12"/>
      <c r="B17" s="42">
        <v>524</v>
      </c>
      <c r="C17" s="19" t="s">
        <v>30</v>
      </c>
      <c r="D17" s="43">
        <v>1687546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1687546</v>
      </c>
      <c r="O17" s="44">
        <f t="shared" si="1"/>
        <v>57.038666937064825</v>
      </c>
      <c r="P17" s="9"/>
    </row>
    <row r="18" spans="1:119">
      <c r="A18" s="12"/>
      <c r="B18" s="42">
        <v>529</v>
      </c>
      <c r="C18" s="19" t="s">
        <v>31</v>
      </c>
      <c r="D18" s="43">
        <v>146410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146410</v>
      </c>
      <c r="O18" s="44">
        <f t="shared" si="1"/>
        <v>4.9486243493544242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1730953</v>
      </c>
      <c r="E19" s="29">
        <f t="shared" si="5"/>
        <v>0</v>
      </c>
      <c r="F19" s="29">
        <f t="shared" si="5"/>
        <v>0</v>
      </c>
      <c r="G19" s="29">
        <f t="shared" si="5"/>
        <v>247885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1978838</v>
      </c>
      <c r="O19" s="41">
        <f t="shared" si="1"/>
        <v>66.884269586966809</v>
      </c>
      <c r="P19" s="10"/>
    </row>
    <row r="20" spans="1:119">
      <c r="A20" s="12"/>
      <c r="B20" s="42">
        <v>539</v>
      </c>
      <c r="C20" s="19" t="s">
        <v>33</v>
      </c>
      <c r="D20" s="43">
        <v>1730953</v>
      </c>
      <c r="E20" s="43">
        <v>0</v>
      </c>
      <c r="F20" s="43">
        <v>0</v>
      </c>
      <c r="G20" s="43">
        <v>247885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1978838</v>
      </c>
      <c r="O20" s="44">
        <f t="shared" si="1"/>
        <v>66.884269586966809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552512</v>
      </c>
      <c r="E21" s="29">
        <f t="shared" si="6"/>
        <v>0</v>
      </c>
      <c r="F21" s="29">
        <f t="shared" si="6"/>
        <v>0</v>
      </c>
      <c r="G21" s="29">
        <f t="shared" si="6"/>
        <v>866012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1418524</v>
      </c>
      <c r="O21" s="41">
        <f t="shared" si="1"/>
        <v>47.945785168660855</v>
      </c>
      <c r="P21" s="10"/>
    </row>
    <row r="22" spans="1:119">
      <c r="A22" s="12"/>
      <c r="B22" s="42">
        <v>541</v>
      </c>
      <c r="C22" s="19" t="s">
        <v>59</v>
      </c>
      <c r="D22" s="43">
        <v>552512</v>
      </c>
      <c r="E22" s="43">
        <v>0</v>
      </c>
      <c r="F22" s="43">
        <v>0</v>
      </c>
      <c r="G22" s="43">
        <v>866012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1418524</v>
      </c>
      <c r="O22" s="44">
        <f t="shared" si="1"/>
        <v>47.945785168660855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3564191</v>
      </c>
      <c r="E23" s="29">
        <f t="shared" si="7"/>
        <v>2761157</v>
      </c>
      <c r="F23" s="29">
        <f t="shared" si="7"/>
        <v>0</v>
      </c>
      <c r="G23" s="29">
        <f t="shared" si="7"/>
        <v>3939217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10264565</v>
      </c>
      <c r="O23" s="41">
        <f t="shared" si="1"/>
        <v>346.93993780842288</v>
      </c>
      <c r="P23" s="9"/>
    </row>
    <row r="24" spans="1:119">
      <c r="A24" s="12"/>
      <c r="B24" s="42">
        <v>571</v>
      </c>
      <c r="C24" s="19" t="s">
        <v>37</v>
      </c>
      <c r="D24" s="43">
        <v>521449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521449</v>
      </c>
      <c r="O24" s="44">
        <f t="shared" si="1"/>
        <v>17.624856350976813</v>
      </c>
      <c r="P24" s="9"/>
    </row>
    <row r="25" spans="1:119">
      <c r="A25" s="12"/>
      <c r="B25" s="42">
        <v>572</v>
      </c>
      <c r="C25" s="19" t="s">
        <v>60</v>
      </c>
      <c r="D25" s="43">
        <v>2329718</v>
      </c>
      <c r="E25" s="43">
        <v>2761157</v>
      </c>
      <c r="F25" s="43">
        <v>0</v>
      </c>
      <c r="G25" s="43">
        <v>3939217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9030092</v>
      </c>
      <c r="O25" s="44">
        <f t="shared" si="1"/>
        <v>305.21503413776787</v>
      </c>
      <c r="P25" s="9"/>
    </row>
    <row r="26" spans="1:119">
      <c r="A26" s="12"/>
      <c r="B26" s="42">
        <v>573</v>
      </c>
      <c r="C26" s="19" t="s">
        <v>39</v>
      </c>
      <c r="D26" s="43">
        <v>713024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713024</v>
      </c>
      <c r="O26" s="44">
        <f t="shared" si="1"/>
        <v>24.100047319678225</v>
      </c>
      <c r="P26" s="9"/>
    </row>
    <row r="27" spans="1:119" ht="15.75">
      <c r="A27" s="26" t="s">
        <v>61</v>
      </c>
      <c r="B27" s="27"/>
      <c r="C27" s="28"/>
      <c r="D27" s="29">
        <f t="shared" ref="D27:M27" si="8">SUM(D28:D29)</f>
        <v>7102600</v>
      </c>
      <c r="E27" s="29">
        <f t="shared" si="8"/>
        <v>532950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133286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7768836</v>
      </c>
      <c r="O27" s="41">
        <f t="shared" si="1"/>
        <v>262.58487122287568</v>
      </c>
      <c r="P27" s="9"/>
    </row>
    <row r="28" spans="1:119">
      <c r="A28" s="12"/>
      <c r="B28" s="42">
        <v>581</v>
      </c>
      <c r="C28" s="19" t="s">
        <v>62</v>
      </c>
      <c r="D28" s="43">
        <v>7102600</v>
      </c>
      <c r="E28" s="43">
        <v>532950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7635550</v>
      </c>
      <c r="O28" s="44">
        <f t="shared" si="1"/>
        <v>258.07983505712161</v>
      </c>
      <c r="P28" s="9"/>
    </row>
    <row r="29" spans="1:119" ht="15.75" thickBot="1">
      <c r="A29" s="12"/>
      <c r="B29" s="42">
        <v>590</v>
      </c>
      <c r="C29" s="19" t="s">
        <v>63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133286</v>
      </c>
      <c r="K29" s="43">
        <v>0</v>
      </c>
      <c r="L29" s="43">
        <v>0</v>
      </c>
      <c r="M29" s="43">
        <v>0</v>
      </c>
      <c r="N29" s="43">
        <f t="shared" si="4"/>
        <v>133286</v>
      </c>
      <c r="O29" s="44">
        <f t="shared" si="1"/>
        <v>4.5050361657540732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33457457</v>
      </c>
      <c r="E30" s="14">
        <f t="shared" ref="E30:M30" si="9">SUM(E5,E14,E19,E21,E23,E27)</f>
        <v>10268107</v>
      </c>
      <c r="F30" s="14">
        <f t="shared" si="9"/>
        <v>0</v>
      </c>
      <c r="G30" s="14">
        <f t="shared" si="9"/>
        <v>5202739</v>
      </c>
      <c r="H30" s="14">
        <f t="shared" si="9"/>
        <v>0</v>
      </c>
      <c r="I30" s="14">
        <f t="shared" si="9"/>
        <v>0</v>
      </c>
      <c r="J30" s="14">
        <f t="shared" si="9"/>
        <v>147450</v>
      </c>
      <c r="K30" s="14">
        <f t="shared" si="9"/>
        <v>394789</v>
      </c>
      <c r="L30" s="14">
        <f t="shared" si="9"/>
        <v>0</v>
      </c>
      <c r="M30" s="14">
        <f t="shared" si="9"/>
        <v>0</v>
      </c>
      <c r="N30" s="14">
        <f t="shared" si="4"/>
        <v>49470542</v>
      </c>
      <c r="O30" s="35">
        <f t="shared" si="1"/>
        <v>1672.0929493679444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72</v>
      </c>
      <c r="M32" s="90"/>
      <c r="N32" s="90"/>
      <c r="O32" s="39">
        <v>29586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4500488</v>
      </c>
      <c r="E5" s="24">
        <f t="shared" si="0"/>
        <v>1780000</v>
      </c>
      <c r="F5" s="24">
        <f t="shared" si="0"/>
        <v>0</v>
      </c>
      <c r="G5" s="24">
        <f t="shared" si="0"/>
        <v>215318</v>
      </c>
      <c r="H5" s="24">
        <f t="shared" si="0"/>
        <v>0</v>
      </c>
      <c r="I5" s="24">
        <f t="shared" si="0"/>
        <v>0</v>
      </c>
      <c r="J5" s="24">
        <f t="shared" si="0"/>
        <v>8158</v>
      </c>
      <c r="K5" s="24">
        <f t="shared" si="0"/>
        <v>365120</v>
      </c>
      <c r="L5" s="24">
        <f t="shared" si="0"/>
        <v>0</v>
      </c>
      <c r="M5" s="24">
        <f t="shared" si="0"/>
        <v>0</v>
      </c>
      <c r="N5" s="25">
        <f>SUM(D5:M5)</f>
        <v>6869084</v>
      </c>
      <c r="O5" s="30">
        <f t="shared" ref="O5:O30" si="1">(N5/O$32)</f>
        <v>244.2080489192264</v>
      </c>
      <c r="P5" s="6"/>
    </row>
    <row r="6" spans="1:133">
      <c r="A6" s="12"/>
      <c r="B6" s="42">
        <v>511</v>
      </c>
      <c r="C6" s="19" t="s">
        <v>19</v>
      </c>
      <c r="D6" s="43">
        <v>214136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214136</v>
      </c>
      <c r="O6" s="44">
        <f t="shared" si="1"/>
        <v>7.6129124004550626</v>
      </c>
      <c r="P6" s="9"/>
    </row>
    <row r="7" spans="1:133">
      <c r="A7" s="12"/>
      <c r="B7" s="42">
        <v>512</v>
      </c>
      <c r="C7" s="19" t="s">
        <v>20</v>
      </c>
      <c r="D7" s="43">
        <v>604769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604769</v>
      </c>
      <c r="O7" s="44">
        <f t="shared" si="1"/>
        <v>21.500604379977247</v>
      </c>
      <c r="P7" s="9"/>
    </row>
    <row r="8" spans="1:133">
      <c r="A8" s="12"/>
      <c r="B8" s="42">
        <v>513</v>
      </c>
      <c r="C8" s="19" t="s">
        <v>21</v>
      </c>
      <c r="D8" s="43">
        <v>1073813</v>
      </c>
      <c r="E8" s="43">
        <v>0</v>
      </c>
      <c r="F8" s="43">
        <v>0</v>
      </c>
      <c r="G8" s="43">
        <v>215318</v>
      </c>
      <c r="H8" s="43">
        <v>0</v>
      </c>
      <c r="I8" s="43">
        <v>0</v>
      </c>
      <c r="J8" s="43">
        <v>8158</v>
      </c>
      <c r="K8" s="43">
        <v>31624</v>
      </c>
      <c r="L8" s="43">
        <v>0</v>
      </c>
      <c r="M8" s="43">
        <v>0</v>
      </c>
      <c r="N8" s="43">
        <f t="shared" si="2"/>
        <v>1328913</v>
      </c>
      <c r="O8" s="44">
        <f t="shared" si="1"/>
        <v>47.245200511945391</v>
      </c>
      <c r="P8" s="9"/>
    </row>
    <row r="9" spans="1:133">
      <c r="A9" s="12"/>
      <c r="B9" s="42">
        <v>514</v>
      </c>
      <c r="C9" s="19" t="s">
        <v>22</v>
      </c>
      <c r="D9" s="43">
        <v>213141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213141</v>
      </c>
      <c r="O9" s="44">
        <f t="shared" si="1"/>
        <v>7.5775383959044369</v>
      </c>
      <c r="P9" s="9"/>
    </row>
    <row r="10" spans="1:133">
      <c r="A10" s="12"/>
      <c r="B10" s="42">
        <v>515</v>
      </c>
      <c r="C10" s="19" t="s">
        <v>23</v>
      </c>
      <c r="D10" s="43">
        <v>482876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482876</v>
      </c>
      <c r="O10" s="44">
        <f t="shared" si="1"/>
        <v>17.167093287827075</v>
      </c>
      <c r="P10" s="9"/>
    </row>
    <row r="11" spans="1:133">
      <c r="A11" s="12"/>
      <c r="B11" s="42">
        <v>517</v>
      </c>
      <c r="C11" s="19" t="s">
        <v>24</v>
      </c>
      <c r="D11" s="43">
        <v>1501139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1501139</v>
      </c>
      <c r="O11" s="44">
        <f t="shared" si="1"/>
        <v>53.368138509670082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333496</v>
      </c>
      <c r="L12" s="43">
        <v>0</v>
      </c>
      <c r="M12" s="43">
        <v>0</v>
      </c>
      <c r="N12" s="43">
        <f t="shared" si="2"/>
        <v>333496</v>
      </c>
      <c r="O12" s="44">
        <f t="shared" si="1"/>
        <v>11.856370875995449</v>
      </c>
      <c r="P12" s="9"/>
    </row>
    <row r="13" spans="1:133">
      <c r="A13" s="12"/>
      <c r="B13" s="42">
        <v>519</v>
      </c>
      <c r="C13" s="19" t="s">
        <v>58</v>
      </c>
      <c r="D13" s="43">
        <v>410614</v>
      </c>
      <c r="E13" s="43">
        <v>1780000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2190614</v>
      </c>
      <c r="O13" s="44">
        <f t="shared" si="1"/>
        <v>77.880190557451655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13708970</v>
      </c>
      <c r="E14" s="29">
        <f t="shared" si="3"/>
        <v>0</v>
      </c>
      <c r="F14" s="29">
        <f t="shared" si="3"/>
        <v>0</v>
      </c>
      <c r="G14" s="29">
        <f t="shared" si="3"/>
        <v>1293541</v>
      </c>
      <c r="H14" s="29">
        <f t="shared" si="3"/>
        <v>0</v>
      </c>
      <c r="I14" s="29">
        <f t="shared" si="3"/>
        <v>0</v>
      </c>
      <c r="J14" s="29">
        <f t="shared" si="3"/>
        <v>578192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15580703</v>
      </c>
      <c r="O14" s="41">
        <f t="shared" si="1"/>
        <v>553.92146615472132</v>
      </c>
      <c r="P14" s="10"/>
    </row>
    <row r="15" spans="1:133">
      <c r="A15" s="12"/>
      <c r="B15" s="42">
        <v>521</v>
      </c>
      <c r="C15" s="19" t="s">
        <v>28</v>
      </c>
      <c r="D15" s="43">
        <v>6189439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6189439</v>
      </c>
      <c r="O15" s="44">
        <f t="shared" si="1"/>
        <v>220.04547070534699</v>
      </c>
      <c r="P15" s="9"/>
    </row>
    <row r="16" spans="1:133">
      <c r="A16" s="12"/>
      <c r="B16" s="42">
        <v>522</v>
      </c>
      <c r="C16" s="19" t="s">
        <v>29</v>
      </c>
      <c r="D16" s="43">
        <v>5658197</v>
      </c>
      <c r="E16" s="43">
        <v>0</v>
      </c>
      <c r="F16" s="43">
        <v>0</v>
      </c>
      <c r="G16" s="43">
        <v>1217730</v>
      </c>
      <c r="H16" s="43">
        <v>0</v>
      </c>
      <c r="I16" s="43">
        <v>0</v>
      </c>
      <c r="J16" s="43">
        <v>578192</v>
      </c>
      <c r="K16" s="43">
        <v>0</v>
      </c>
      <c r="L16" s="43">
        <v>0</v>
      </c>
      <c r="M16" s="43">
        <v>0</v>
      </c>
      <c r="N16" s="43">
        <f t="shared" si="4"/>
        <v>7454119</v>
      </c>
      <c r="O16" s="44">
        <f t="shared" si="1"/>
        <v>265.00707480091012</v>
      </c>
      <c r="P16" s="9"/>
    </row>
    <row r="17" spans="1:119">
      <c r="A17" s="12"/>
      <c r="B17" s="42">
        <v>524</v>
      </c>
      <c r="C17" s="19" t="s">
        <v>30</v>
      </c>
      <c r="D17" s="43">
        <v>1724614</v>
      </c>
      <c r="E17" s="43">
        <v>0</v>
      </c>
      <c r="F17" s="43">
        <v>0</v>
      </c>
      <c r="G17" s="43">
        <v>75811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1800425</v>
      </c>
      <c r="O17" s="44">
        <f t="shared" si="1"/>
        <v>64.008283560864612</v>
      </c>
      <c r="P17" s="9"/>
    </row>
    <row r="18" spans="1:119">
      <c r="A18" s="12"/>
      <c r="B18" s="42">
        <v>529</v>
      </c>
      <c r="C18" s="19" t="s">
        <v>31</v>
      </c>
      <c r="D18" s="43">
        <v>136720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136720</v>
      </c>
      <c r="O18" s="44">
        <f t="shared" si="1"/>
        <v>4.860637087599545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1500732</v>
      </c>
      <c r="E19" s="29">
        <f t="shared" si="5"/>
        <v>0</v>
      </c>
      <c r="F19" s="29">
        <f t="shared" si="5"/>
        <v>0</v>
      </c>
      <c r="G19" s="29">
        <f t="shared" si="5"/>
        <v>1319154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2819886</v>
      </c>
      <c r="O19" s="41">
        <f t="shared" si="1"/>
        <v>100.25191979522184</v>
      </c>
      <c r="P19" s="10"/>
    </row>
    <row r="20" spans="1:119">
      <c r="A20" s="12"/>
      <c r="B20" s="42">
        <v>539</v>
      </c>
      <c r="C20" s="19" t="s">
        <v>33</v>
      </c>
      <c r="D20" s="43">
        <v>1500732</v>
      </c>
      <c r="E20" s="43">
        <v>0</v>
      </c>
      <c r="F20" s="43">
        <v>0</v>
      </c>
      <c r="G20" s="43">
        <v>1319154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2819886</v>
      </c>
      <c r="O20" s="44">
        <f t="shared" si="1"/>
        <v>100.25191979522184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509193</v>
      </c>
      <c r="E21" s="29">
        <f t="shared" si="6"/>
        <v>0</v>
      </c>
      <c r="F21" s="29">
        <f t="shared" si="6"/>
        <v>0</v>
      </c>
      <c r="G21" s="29">
        <f t="shared" si="6"/>
        <v>70090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579283</v>
      </c>
      <c r="O21" s="41">
        <f t="shared" si="1"/>
        <v>20.594532138794083</v>
      </c>
      <c r="P21" s="10"/>
    </row>
    <row r="22" spans="1:119">
      <c r="A22" s="12"/>
      <c r="B22" s="42">
        <v>541</v>
      </c>
      <c r="C22" s="19" t="s">
        <v>59</v>
      </c>
      <c r="D22" s="43">
        <v>509193</v>
      </c>
      <c r="E22" s="43">
        <v>0</v>
      </c>
      <c r="F22" s="43">
        <v>0</v>
      </c>
      <c r="G22" s="43">
        <v>70090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579283</v>
      </c>
      <c r="O22" s="44">
        <f t="shared" si="1"/>
        <v>20.594532138794083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3118590</v>
      </c>
      <c r="E23" s="29">
        <f t="shared" si="7"/>
        <v>0</v>
      </c>
      <c r="F23" s="29">
        <f t="shared" si="7"/>
        <v>0</v>
      </c>
      <c r="G23" s="29">
        <f t="shared" si="7"/>
        <v>8019021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11137611</v>
      </c>
      <c r="O23" s="41">
        <f t="shared" si="1"/>
        <v>395.96171075085323</v>
      </c>
      <c r="P23" s="9"/>
    </row>
    <row r="24" spans="1:119">
      <c r="A24" s="12"/>
      <c r="B24" s="42">
        <v>571</v>
      </c>
      <c r="C24" s="19" t="s">
        <v>37</v>
      </c>
      <c r="D24" s="43">
        <v>470707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470707</v>
      </c>
      <c r="O24" s="44">
        <f t="shared" si="1"/>
        <v>16.73446387940842</v>
      </c>
      <c r="P24" s="9"/>
    </row>
    <row r="25" spans="1:119">
      <c r="A25" s="12"/>
      <c r="B25" s="42">
        <v>572</v>
      </c>
      <c r="C25" s="19" t="s">
        <v>60</v>
      </c>
      <c r="D25" s="43">
        <v>1874662</v>
      </c>
      <c r="E25" s="43">
        <v>0</v>
      </c>
      <c r="F25" s="43">
        <v>0</v>
      </c>
      <c r="G25" s="43">
        <v>8019021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9893683</v>
      </c>
      <c r="O25" s="44">
        <f t="shared" si="1"/>
        <v>351.73787684869171</v>
      </c>
      <c r="P25" s="9"/>
    </row>
    <row r="26" spans="1:119">
      <c r="A26" s="12"/>
      <c r="B26" s="42">
        <v>573</v>
      </c>
      <c r="C26" s="19" t="s">
        <v>39</v>
      </c>
      <c r="D26" s="43">
        <v>773221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773221</v>
      </c>
      <c r="O26" s="44">
        <f t="shared" si="1"/>
        <v>27.489370022753128</v>
      </c>
      <c r="P26" s="9"/>
    </row>
    <row r="27" spans="1:119" ht="15.75">
      <c r="A27" s="26" t="s">
        <v>61</v>
      </c>
      <c r="B27" s="27"/>
      <c r="C27" s="28"/>
      <c r="D27" s="29">
        <f t="shared" ref="D27:M27" si="8">SUM(D28:D29)</f>
        <v>7300000</v>
      </c>
      <c r="E27" s="29">
        <f t="shared" si="8"/>
        <v>532950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91923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7924873</v>
      </c>
      <c r="O27" s="41">
        <f t="shared" si="1"/>
        <v>281.74320961319683</v>
      </c>
      <c r="P27" s="9"/>
    </row>
    <row r="28" spans="1:119">
      <c r="A28" s="12"/>
      <c r="B28" s="42">
        <v>581</v>
      </c>
      <c r="C28" s="19" t="s">
        <v>62</v>
      </c>
      <c r="D28" s="43">
        <v>7300000</v>
      </c>
      <c r="E28" s="43">
        <v>532950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7832950</v>
      </c>
      <c r="O28" s="44">
        <f t="shared" si="1"/>
        <v>278.47518486916954</v>
      </c>
      <c r="P28" s="9"/>
    </row>
    <row r="29" spans="1:119" ht="15.75" thickBot="1">
      <c r="A29" s="12"/>
      <c r="B29" s="42">
        <v>590</v>
      </c>
      <c r="C29" s="19" t="s">
        <v>63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91923</v>
      </c>
      <c r="K29" s="43">
        <v>0</v>
      </c>
      <c r="L29" s="43">
        <v>0</v>
      </c>
      <c r="M29" s="43">
        <v>0</v>
      </c>
      <c r="N29" s="43">
        <f t="shared" si="4"/>
        <v>91923</v>
      </c>
      <c r="O29" s="44">
        <f t="shared" si="1"/>
        <v>3.2680247440273038</v>
      </c>
      <c r="P29" s="9"/>
    </row>
    <row r="30" spans="1:119" ht="16.5" thickBot="1">
      <c r="A30" s="13" t="s">
        <v>10</v>
      </c>
      <c r="B30" s="21"/>
      <c r="C30" s="20"/>
      <c r="D30" s="14">
        <f>SUM(D5,D14,D19,D21,D23,D27)</f>
        <v>30637973</v>
      </c>
      <c r="E30" s="14">
        <f t="shared" ref="E30:M30" si="9">SUM(E5,E14,E19,E21,E23,E27)</f>
        <v>2312950</v>
      </c>
      <c r="F30" s="14">
        <f t="shared" si="9"/>
        <v>0</v>
      </c>
      <c r="G30" s="14">
        <f t="shared" si="9"/>
        <v>10917124</v>
      </c>
      <c r="H30" s="14">
        <f t="shared" si="9"/>
        <v>0</v>
      </c>
      <c r="I30" s="14">
        <f t="shared" si="9"/>
        <v>0</v>
      </c>
      <c r="J30" s="14">
        <f t="shared" si="9"/>
        <v>678273</v>
      </c>
      <c r="K30" s="14">
        <f t="shared" si="9"/>
        <v>365120</v>
      </c>
      <c r="L30" s="14">
        <f t="shared" si="9"/>
        <v>0</v>
      </c>
      <c r="M30" s="14">
        <f t="shared" si="9"/>
        <v>0</v>
      </c>
      <c r="N30" s="14">
        <f t="shared" si="4"/>
        <v>44911440</v>
      </c>
      <c r="O30" s="35">
        <f t="shared" si="1"/>
        <v>1596.6808873720136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70</v>
      </c>
      <c r="M32" s="90"/>
      <c r="N32" s="90"/>
      <c r="O32" s="39">
        <v>28128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2024-06-05T18:41:45Z</cp:lastPrinted>
  <dcterms:created xsi:type="dcterms:W3CDTF">2000-08-31T21:26:31Z</dcterms:created>
  <dcterms:modified xsi:type="dcterms:W3CDTF">2024-07-02T14:55:21Z</dcterms:modified>
</cp:coreProperties>
</file>