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AFR Data/EDR Municipal Expenditures/"/>
    </mc:Choice>
  </mc:AlternateContent>
  <xr:revisionPtr revIDLastSave="55" documentId="11_6D657D7A8DE6DA4C72DAF4158BB522C8C54C89CD" xr6:coauthVersionLast="47" xr6:coauthVersionMax="47" xr10:uidLastSave="{58379855-EA7A-4C0B-9E9F-5B4CAA2FF728}"/>
  <bookViews>
    <workbookView xWindow="-120" yWindow="-120" windowWidth="29040" windowHeight="15720" tabRatio="786" xr2:uid="{00000000-000D-0000-FFFF-FFFF00000000}"/>
  </bookViews>
  <sheets>
    <sheet name="2023" sheetId="49" r:id="rId1"/>
    <sheet name="2022" sheetId="48" r:id="rId2"/>
    <sheet name="2021" sheetId="47" r:id="rId3"/>
    <sheet name="2020" sheetId="46" r:id="rId4"/>
    <sheet name="2019" sheetId="45" r:id="rId5"/>
    <sheet name="2018" sheetId="44" r:id="rId6"/>
    <sheet name="2017" sheetId="43" r:id="rId7"/>
    <sheet name="2016" sheetId="42" r:id="rId8"/>
    <sheet name="2015" sheetId="41" r:id="rId9"/>
    <sheet name="2014" sheetId="39" r:id="rId10"/>
    <sheet name="2013" sheetId="37" r:id="rId11"/>
    <sheet name="2012" sheetId="36" r:id="rId12"/>
    <sheet name="2011" sheetId="35" r:id="rId13"/>
    <sheet name="2010" sheetId="34" r:id="rId14"/>
    <sheet name="2009" sheetId="33" r:id="rId15"/>
    <sheet name="2008" sheetId="38" r:id="rId16"/>
    <sheet name="2007" sheetId="40" r:id="rId17"/>
  </sheets>
  <definedNames>
    <definedName name="_xlnm.Print_Area" localSheetId="16">'2007'!$A$1:$O$44</definedName>
    <definedName name="_xlnm.Print_Area" localSheetId="15">'2008'!$A$1:$O$43</definedName>
    <definedName name="_xlnm.Print_Area" localSheetId="14">'2009'!$A$1:$O$43</definedName>
    <definedName name="_xlnm.Print_Area" localSheetId="13">'2010'!$A$1:$O$44</definedName>
    <definedName name="_xlnm.Print_Area" localSheetId="12">'2011'!$A$1:$O$45</definedName>
    <definedName name="_xlnm.Print_Area" localSheetId="11">'2012'!$A$1:$O$40</definedName>
    <definedName name="_xlnm.Print_Area" localSheetId="10">'2013'!$A$1:$O$44</definedName>
    <definedName name="_xlnm.Print_Area" localSheetId="9">'2014'!$A$1:$O$42</definedName>
    <definedName name="_xlnm.Print_Area" localSheetId="8">'2015'!$A$1:$O$42</definedName>
    <definedName name="_xlnm.Print_Area" localSheetId="7">'2016'!$A$1:$O$43</definedName>
    <definedName name="_xlnm.Print_Area" localSheetId="6">'2017'!$A$1:$O$42</definedName>
    <definedName name="_xlnm.Print_Area" localSheetId="5">'2018'!$A$1:$O$43</definedName>
    <definedName name="_xlnm.Print_Area" localSheetId="4">'2019'!$A$1:$O$43</definedName>
    <definedName name="_xlnm.Print_Area" localSheetId="3">'2020'!$A$1:$O$40</definedName>
    <definedName name="_xlnm.Print_Area" localSheetId="2">'2021'!$A$1:$P$43</definedName>
    <definedName name="_xlnm.Print_Area" localSheetId="1">'2022'!$A$1:$P$43</definedName>
    <definedName name="_xlnm.Print_Area" localSheetId="0">'2023'!$A$1:$P$43</definedName>
    <definedName name="_xlnm.Print_Titles" localSheetId="16">'2007'!$1:$4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9" i="49" l="1"/>
  <c r="F39" i="49"/>
  <c r="G39" i="49"/>
  <c r="H39" i="49"/>
  <c r="I39" i="49"/>
  <c r="J39" i="49"/>
  <c r="K39" i="49"/>
  <c r="L39" i="49"/>
  <c r="M39" i="49"/>
  <c r="N39" i="49"/>
  <c r="D39" i="49"/>
  <c r="O38" i="49"/>
  <c r="P38" i="49" s="1"/>
  <c r="O37" i="49"/>
  <c r="P37" i="49" s="1"/>
  <c r="N36" i="49"/>
  <c r="M36" i="49"/>
  <c r="L36" i="49"/>
  <c r="K36" i="49"/>
  <c r="J36" i="49"/>
  <c r="I36" i="49"/>
  <c r="H36" i="49"/>
  <c r="G36" i="49"/>
  <c r="F36" i="49"/>
  <c r="E36" i="49"/>
  <c r="D36" i="49"/>
  <c r="O35" i="49"/>
  <c r="P35" i="49" s="1"/>
  <c r="O34" i="49"/>
  <c r="P34" i="49" s="1"/>
  <c r="O33" i="49"/>
  <c r="P33" i="49" s="1"/>
  <c r="N32" i="49"/>
  <c r="M32" i="49"/>
  <c r="L32" i="49"/>
  <c r="K32" i="49"/>
  <c r="J32" i="49"/>
  <c r="I32" i="49"/>
  <c r="H32" i="49"/>
  <c r="G32" i="49"/>
  <c r="F32" i="49"/>
  <c r="E32" i="49"/>
  <c r="D32" i="49"/>
  <c r="O31" i="49"/>
  <c r="P31" i="49" s="1"/>
  <c r="N30" i="49"/>
  <c r="M30" i="49"/>
  <c r="L30" i="49"/>
  <c r="K30" i="49"/>
  <c r="J30" i="49"/>
  <c r="I30" i="49"/>
  <c r="H30" i="49"/>
  <c r="G30" i="49"/>
  <c r="F30" i="49"/>
  <c r="E30" i="49"/>
  <c r="D30" i="49"/>
  <c r="O29" i="49"/>
  <c r="P29" i="49" s="1"/>
  <c r="O28" i="49"/>
  <c r="P28" i="49" s="1"/>
  <c r="O27" i="49"/>
  <c r="P27" i="49" s="1"/>
  <c r="N26" i="49"/>
  <c r="M26" i="49"/>
  <c r="L26" i="49"/>
  <c r="K26" i="49"/>
  <c r="J26" i="49"/>
  <c r="I26" i="49"/>
  <c r="H26" i="49"/>
  <c r="G26" i="49"/>
  <c r="F26" i="49"/>
  <c r="E26" i="49"/>
  <c r="D26" i="49"/>
  <c r="O25" i="49"/>
  <c r="P25" i="49" s="1"/>
  <c r="O24" i="49"/>
  <c r="P24" i="49" s="1"/>
  <c r="N23" i="49"/>
  <c r="M23" i="49"/>
  <c r="L23" i="49"/>
  <c r="K23" i="49"/>
  <c r="J23" i="49"/>
  <c r="I23" i="49"/>
  <c r="H23" i="49"/>
  <c r="G23" i="49"/>
  <c r="F23" i="49"/>
  <c r="E23" i="49"/>
  <c r="D23" i="49"/>
  <c r="O22" i="49"/>
  <c r="P22" i="49" s="1"/>
  <c r="O21" i="49"/>
  <c r="P21" i="49" s="1"/>
  <c r="O20" i="49"/>
  <c r="P20" i="49" s="1"/>
  <c r="O19" i="49"/>
  <c r="P19" i="49" s="1"/>
  <c r="O18" i="49"/>
  <c r="P18" i="49" s="1"/>
  <c r="N17" i="49"/>
  <c r="M17" i="49"/>
  <c r="L17" i="49"/>
  <c r="K17" i="49"/>
  <c r="J17" i="49"/>
  <c r="I17" i="49"/>
  <c r="H17" i="49"/>
  <c r="G17" i="49"/>
  <c r="F17" i="49"/>
  <c r="E17" i="49"/>
  <c r="D17" i="49"/>
  <c r="O16" i="49"/>
  <c r="P16" i="49" s="1"/>
  <c r="O15" i="49"/>
  <c r="P15" i="49" s="1"/>
  <c r="N14" i="49"/>
  <c r="M14" i="49"/>
  <c r="L14" i="49"/>
  <c r="K14" i="49"/>
  <c r="J14" i="49"/>
  <c r="I14" i="49"/>
  <c r="H14" i="49"/>
  <c r="G14" i="49"/>
  <c r="F14" i="49"/>
  <c r="E14" i="49"/>
  <c r="D14" i="49"/>
  <c r="O13" i="49"/>
  <c r="P13" i="49" s="1"/>
  <c r="O12" i="49"/>
  <c r="P12" i="49" s="1"/>
  <c r="O11" i="49"/>
  <c r="P11" i="49" s="1"/>
  <c r="O10" i="49"/>
  <c r="P10" i="49" s="1"/>
  <c r="O9" i="49"/>
  <c r="P9" i="49" s="1"/>
  <c r="O8" i="49"/>
  <c r="P8" i="49" s="1"/>
  <c r="O7" i="49"/>
  <c r="P7" i="49" s="1"/>
  <c r="O6" i="49"/>
  <c r="P6" i="49" s="1"/>
  <c r="N5" i="49"/>
  <c r="M5" i="49"/>
  <c r="L5" i="49"/>
  <c r="K5" i="49"/>
  <c r="J5" i="49"/>
  <c r="I5" i="49"/>
  <c r="H5" i="49"/>
  <c r="G5" i="49"/>
  <c r="F5" i="49"/>
  <c r="E5" i="49"/>
  <c r="D5" i="49"/>
  <c r="O36" i="49" l="1"/>
  <c r="P36" i="49" s="1"/>
  <c r="O32" i="49"/>
  <c r="P32" i="49" s="1"/>
  <c r="O30" i="49"/>
  <c r="P30" i="49" s="1"/>
  <c r="O23" i="49"/>
  <c r="P23" i="49" s="1"/>
  <c r="O14" i="49"/>
  <c r="P14" i="49" s="1"/>
  <c r="O17" i="49"/>
  <c r="P17" i="49" s="1"/>
  <c r="O26" i="49"/>
  <c r="P26" i="49" s="1"/>
  <c r="O5" i="49"/>
  <c r="P5" i="49" s="1"/>
  <c r="O38" i="48"/>
  <c r="P38" i="48" s="1"/>
  <c r="O37" i="48"/>
  <c r="P37" i="48" s="1"/>
  <c r="N36" i="48"/>
  <c r="M36" i="48"/>
  <c r="L36" i="48"/>
  <c r="K36" i="48"/>
  <c r="J36" i="48"/>
  <c r="I36" i="48"/>
  <c r="H36" i="48"/>
  <c r="G36" i="48"/>
  <c r="F36" i="48"/>
  <c r="E36" i="48"/>
  <c r="D36" i="48"/>
  <c r="O35" i="48"/>
  <c r="P35" i="48" s="1"/>
  <c r="O34" i="48"/>
  <c r="P34" i="48" s="1"/>
  <c r="O33" i="48"/>
  <c r="P33" i="48" s="1"/>
  <c r="N32" i="48"/>
  <c r="M32" i="48"/>
  <c r="L32" i="48"/>
  <c r="K32" i="48"/>
  <c r="J32" i="48"/>
  <c r="I32" i="48"/>
  <c r="H32" i="48"/>
  <c r="G32" i="48"/>
  <c r="F32" i="48"/>
  <c r="E32" i="48"/>
  <c r="D32" i="48"/>
  <c r="O31" i="48"/>
  <c r="P31" i="48" s="1"/>
  <c r="N30" i="48"/>
  <c r="M30" i="48"/>
  <c r="L30" i="48"/>
  <c r="K30" i="48"/>
  <c r="J30" i="48"/>
  <c r="I30" i="48"/>
  <c r="H30" i="48"/>
  <c r="G30" i="48"/>
  <c r="F30" i="48"/>
  <c r="E30" i="48"/>
  <c r="D30" i="48"/>
  <c r="O29" i="48"/>
  <c r="P29" i="48" s="1"/>
  <c r="O28" i="48"/>
  <c r="P28" i="48" s="1"/>
  <c r="O27" i="48"/>
  <c r="P27" i="48" s="1"/>
  <c r="N26" i="48"/>
  <c r="M26" i="48"/>
  <c r="L26" i="48"/>
  <c r="K26" i="48"/>
  <c r="J26" i="48"/>
  <c r="I26" i="48"/>
  <c r="H26" i="48"/>
  <c r="G26" i="48"/>
  <c r="F26" i="48"/>
  <c r="E26" i="48"/>
  <c r="D26" i="48"/>
  <c r="O25" i="48"/>
  <c r="P25" i="48" s="1"/>
  <c r="O24" i="48"/>
  <c r="P24" i="48" s="1"/>
  <c r="N23" i="48"/>
  <c r="M23" i="48"/>
  <c r="L23" i="48"/>
  <c r="K23" i="48"/>
  <c r="J23" i="48"/>
  <c r="I23" i="48"/>
  <c r="H23" i="48"/>
  <c r="G23" i="48"/>
  <c r="F23" i="48"/>
  <c r="E23" i="48"/>
  <c r="D23" i="48"/>
  <c r="O22" i="48"/>
  <c r="P22" i="48" s="1"/>
  <c r="O21" i="48"/>
  <c r="P21" i="48" s="1"/>
  <c r="O20" i="48"/>
  <c r="P20" i="48" s="1"/>
  <c r="O19" i="48"/>
  <c r="P19" i="48" s="1"/>
  <c r="O18" i="48"/>
  <c r="P18" i="48" s="1"/>
  <c r="N17" i="48"/>
  <c r="M17" i="48"/>
  <c r="L17" i="48"/>
  <c r="K17" i="48"/>
  <c r="J17" i="48"/>
  <c r="I17" i="48"/>
  <c r="H17" i="48"/>
  <c r="G17" i="48"/>
  <c r="F17" i="48"/>
  <c r="E17" i="48"/>
  <c r="D17" i="48"/>
  <c r="O16" i="48"/>
  <c r="P16" i="48" s="1"/>
  <c r="O15" i="48"/>
  <c r="P15" i="48" s="1"/>
  <c r="N14" i="48"/>
  <c r="M14" i="48"/>
  <c r="L14" i="48"/>
  <c r="K14" i="48"/>
  <c r="J14" i="48"/>
  <c r="I14" i="48"/>
  <c r="H14" i="48"/>
  <c r="G14" i="48"/>
  <c r="F14" i="48"/>
  <c r="E14" i="48"/>
  <c r="D14" i="48"/>
  <c r="O13" i="48"/>
  <c r="P13" i="48" s="1"/>
  <c r="O12" i="48"/>
  <c r="P12" i="48" s="1"/>
  <c r="O11" i="48"/>
  <c r="P11" i="48" s="1"/>
  <c r="O10" i="48"/>
  <c r="P10" i="48" s="1"/>
  <c r="O9" i="48"/>
  <c r="P9" i="48" s="1"/>
  <c r="O8" i="48"/>
  <c r="P8" i="48" s="1"/>
  <c r="O7" i="48"/>
  <c r="P7" i="48" s="1"/>
  <c r="O6" i="48"/>
  <c r="P6" i="48" s="1"/>
  <c r="N5" i="48"/>
  <c r="M5" i="48"/>
  <c r="L5" i="48"/>
  <c r="K5" i="48"/>
  <c r="J5" i="48"/>
  <c r="I5" i="48"/>
  <c r="H5" i="48"/>
  <c r="G5" i="48"/>
  <c r="F5" i="48"/>
  <c r="E5" i="48"/>
  <c r="D5" i="48"/>
  <c r="O39" i="49" l="1"/>
  <c r="P39" i="49" s="1"/>
  <c r="D39" i="48"/>
  <c r="E39" i="48"/>
  <c r="K39" i="48"/>
  <c r="N39" i="48"/>
  <c r="H39" i="48"/>
  <c r="I39" i="48"/>
  <c r="J39" i="48"/>
  <c r="L39" i="48"/>
  <c r="F39" i="48"/>
  <c r="G39" i="48"/>
  <c r="M39" i="48"/>
  <c r="O36" i="48"/>
  <c r="P36" i="48" s="1"/>
  <c r="O32" i="48"/>
  <c r="P32" i="48" s="1"/>
  <c r="O30" i="48"/>
  <c r="P30" i="48" s="1"/>
  <c r="O26" i="48"/>
  <c r="P26" i="48" s="1"/>
  <c r="O23" i="48"/>
  <c r="P23" i="48" s="1"/>
  <c r="O17" i="48"/>
  <c r="P17" i="48" s="1"/>
  <c r="O5" i="48"/>
  <c r="P5" i="48" s="1"/>
  <c r="O14" i="48"/>
  <c r="P14" i="48" s="1"/>
  <c r="N39" i="47"/>
  <c r="O38" i="47"/>
  <c r="P38" i="47" s="1"/>
  <c r="O37" i="47"/>
  <c r="P37" i="47" s="1"/>
  <c r="N36" i="47"/>
  <c r="M36" i="47"/>
  <c r="L36" i="47"/>
  <c r="K36" i="47"/>
  <c r="J36" i="47"/>
  <c r="I36" i="47"/>
  <c r="H36" i="47"/>
  <c r="G36" i="47"/>
  <c r="F36" i="47"/>
  <c r="E36" i="47"/>
  <c r="D36" i="47"/>
  <c r="O36" i="47" s="1"/>
  <c r="P36" i="47" s="1"/>
  <c r="O35" i="47"/>
  <c r="P35" i="47"/>
  <c r="O34" i="47"/>
  <c r="P34" i="47"/>
  <c r="O33" i="47"/>
  <c r="P33" i="47"/>
  <c r="N32" i="47"/>
  <c r="M32" i="47"/>
  <c r="L32" i="47"/>
  <c r="K32" i="47"/>
  <c r="J32" i="47"/>
  <c r="I32" i="47"/>
  <c r="H32" i="47"/>
  <c r="G32" i="47"/>
  <c r="F32" i="47"/>
  <c r="E32" i="47"/>
  <c r="D32" i="47"/>
  <c r="O31" i="47"/>
  <c r="P31" i="47" s="1"/>
  <c r="N30" i="47"/>
  <c r="M30" i="47"/>
  <c r="L30" i="47"/>
  <c r="K30" i="47"/>
  <c r="J30" i="47"/>
  <c r="I30" i="47"/>
  <c r="H30" i="47"/>
  <c r="G30" i="47"/>
  <c r="F30" i="47"/>
  <c r="E30" i="47"/>
  <c r="D30" i="47"/>
  <c r="O29" i="47"/>
  <c r="P29" i="47"/>
  <c r="O28" i="47"/>
  <c r="P28" i="47" s="1"/>
  <c r="O27" i="47"/>
  <c r="P27" i="47" s="1"/>
  <c r="N26" i="47"/>
  <c r="M26" i="47"/>
  <c r="L26" i="47"/>
  <c r="K26" i="47"/>
  <c r="J26" i="47"/>
  <c r="I26" i="47"/>
  <c r="H26" i="47"/>
  <c r="G26" i="47"/>
  <c r="F26" i="47"/>
  <c r="E26" i="47"/>
  <c r="D26" i="47"/>
  <c r="O25" i="47"/>
  <c r="P25" i="47" s="1"/>
  <c r="O24" i="47"/>
  <c r="P24" i="47" s="1"/>
  <c r="O23" i="47"/>
  <c r="P23" i="47" s="1"/>
  <c r="N22" i="47"/>
  <c r="M22" i="47"/>
  <c r="L22" i="47"/>
  <c r="K22" i="47"/>
  <c r="J22" i="47"/>
  <c r="I22" i="47"/>
  <c r="H22" i="47"/>
  <c r="G22" i="47"/>
  <c r="F22" i="47"/>
  <c r="E22" i="47"/>
  <c r="D22" i="47"/>
  <c r="O21" i="47"/>
  <c r="P21" i="47"/>
  <c r="O20" i="47"/>
  <c r="P20" i="47"/>
  <c r="O19" i="47"/>
  <c r="P19" i="47" s="1"/>
  <c r="N18" i="47"/>
  <c r="M18" i="47"/>
  <c r="L18" i="47"/>
  <c r="K18" i="47"/>
  <c r="J18" i="47"/>
  <c r="I18" i="47"/>
  <c r="H18" i="47"/>
  <c r="G18" i="47"/>
  <c r="F18" i="47"/>
  <c r="E18" i="47"/>
  <c r="D18" i="47"/>
  <c r="O17" i="47"/>
  <c r="P17" i="47" s="1"/>
  <c r="O16" i="47"/>
  <c r="P16" i="47" s="1"/>
  <c r="O15" i="47"/>
  <c r="P15" i="47" s="1"/>
  <c r="N14" i="47"/>
  <c r="M14" i="47"/>
  <c r="L14" i="47"/>
  <c r="K14" i="47"/>
  <c r="J14" i="47"/>
  <c r="I14" i="47"/>
  <c r="H14" i="47"/>
  <c r="G14" i="47"/>
  <c r="F14" i="47"/>
  <c r="E14" i="47"/>
  <c r="D14" i="47"/>
  <c r="O13" i="47"/>
  <c r="P13" i="47"/>
  <c r="O12" i="47"/>
  <c r="P12" i="47"/>
  <c r="O11" i="47"/>
  <c r="P11" i="47"/>
  <c r="O10" i="47"/>
  <c r="P10" i="47" s="1"/>
  <c r="O9" i="47"/>
  <c r="P9" i="47"/>
  <c r="O8" i="47"/>
  <c r="P8" i="47"/>
  <c r="O7" i="47"/>
  <c r="P7" i="47"/>
  <c r="O6" i="47"/>
  <c r="P6" i="47"/>
  <c r="N5" i="47"/>
  <c r="M5" i="47"/>
  <c r="L5" i="47"/>
  <c r="O5" i="47" s="1"/>
  <c r="P5" i="47" s="1"/>
  <c r="K5" i="47"/>
  <c r="J5" i="47"/>
  <c r="I5" i="47"/>
  <c r="H5" i="47"/>
  <c r="G5" i="47"/>
  <c r="F5" i="47"/>
  <c r="E5" i="47"/>
  <c r="D5" i="47"/>
  <c r="N35" i="46"/>
  <c r="O35" i="46" s="1"/>
  <c r="N34" i="46"/>
  <c r="O34" i="46"/>
  <c r="M33" i="46"/>
  <c r="L33" i="46"/>
  <c r="K33" i="46"/>
  <c r="J33" i="46"/>
  <c r="I33" i="46"/>
  <c r="H33" i="46"/>
  <c r="G33" i="46"/>
  <c r="F33" i="46"/>
  <c r="E33" i="46"/>
  <c r="N33" i="46" s="1"/>
  <c r="O33" i="46" s="1"/>
  <c r="D33" i="46"/>
  <c r="N32" i="46"/>
  <c r="O32" i="46"/>
  <c r="N31" i="46"/>
  <c r="O31" i="46" s="1"/>
  <c r="N30" i="46"/>
  <c r="O30" i="46" s="1"/>
  <c r="M29" i="46"/>
  <c r="L29" i="46"/>
  <c r="K29" i="46"/>
  <c r="J29" i="46"/>
  <c r="I29" i="46"/>
  <c r="H29" i="46"/>
  <c r="G29" i="46"/>
  <c r="F29" i="46"/>
  <c r="E29" i="46"/>
  <c r="D29" i="46"/>
  <c r="N28" i="46"/>
  <c r="O28" i="46" s="1"/>
  <c r="M27" i="46"/>
  <c r="L27" i="46"/>
  <c r="K27" i="46"/>
  <c r="J27" i="46"/>
  <c r="I27" i="46"/>
  <c r="H27" i="46"/>
  <c r="G27" i="46"/>
  <c r="F27" i="46"/>
  <c r="E27" i="46"/>
  <c r="D27" i="46"/>
  <c r="N26" i="46"/>
  <c r="O26" i="46" s="1"/>
  <c r="N25" i="46"/>
  <c r="O25" i="46" s="1"/>
  <c r="M24" i="46"/>
  <c r="L24" i="46"/>
  <c r="K24" i="46"/>
  <c r="J24" i="46"/>
  <c r="I24" i="46"/>
  <c r="H24" i="46"/>
  <c r="G24" i="46"/>
  <c r="F24" i="46"/>
  <c r="E24" i="46"/>
  <c r="D24" i="46"/>
  <c r="N23" i="46"/>
  <c r="O23" i="46" s="1"/>
  <c r="N22" i="46"/>
  <c r="O22" i="46" s="1"/>
  <c r="M21" i="46"/>
  <c r="L21" i="46"/>
  <c r="K21" i="46"/>
  <c r="J21" i="46"/>
  <c r="I21" i="46"/>
  <c r="H21" i="46"/>
  <c r="G21" i="46"/>
  <c r="F21" i="46"/>
  <c r="E21" i="46"/>
  <c r="D21" i="46"/>
  <c r="N20" i="46"/>
  <c r="O20" i="46" s="1"/>
  <c r="N19" i="46"/>
  <c r="O19" i="46" s="1"/>
  <c r="M18" i="46"/>
  <c r="L18" i="46"/>
  <c r="K18" i="46"/>
  <c r="J18" i="46"/>
  <c r="J36" i="46" s="1"/>
  <c r="I18" i="46"/>
  <c r="H18" i="46"/>
  <c r="G18" i="46"/>
  <c r="F18" i="46"/>
  <c r="E18" i="46"/>
  <c r="D18" i="46"/>
  <c r="N17" i="46"/>
  <c r="O17" i="46" s="1"/>
  <c r="N16" i="46"/>
  <c r="O16" i="46"/>
  <c r="N15" i="46"/>
  <c r="O15" i="46" s="1"/>
  <c r="M14" i="46"/>
  <c r="L14" i="46"/>
  <c r="K14" i="46"/>
  <c r="J14" i="46"/>
  <c r="I14" i="46"/>
  <c r="H14" i="46"/>
  <c r="G14" i="46"/>
  <c r="F14" i="46"/>
  <c r="E14" i="46"/>
  <c r="D14" i="46"/>
  <c r="N14" i="46" s="1"/>
  <c r="O14" i="46" s="1"/>
  <c r="N13" i="46"/>
  <c r="O13" i="46" s="1"/>
  <c r="N12" i="46"/>
  <c r="O12" i="46" s="1"/>
  <c r="N11" i="46"/>
  <c r="O11" i="46" s="1"/>
  <c r="N10" i="46"/>
  <c r="O10" i="46" s="1"/>
  <c r="N9" i="46"/>
  <c r="O9" i="46" s="1"/>
  <c r="N8" i="46"/>
  <c r="O8" i="46"/>
  <c r="N7" i="46"/>
  <c r="O7" i="46" s="1"/>
  <c r="N6" i="46"/>
  <c r="O6" i="46" s="1"/>
  <c r="M5" i="46"/>
  <c r="L5" i="46"/>
  <c r="K5" i="46"/>
  <c r="J5" i="46"/>
  <c r="I5" i="46"/>
  <c r="H5" i="46"/>
  <c r="G5" i="46"/>
  <c r="F5" i="46"/>
  <c r="E5" i="46"/>
  <c r="D5" i="46"/>
  <c r="D36" i="46" s="1"/>
  <c r="N38" i="45"/>
  <c r="O38" i="45" s="1"/>
  <c r="N37" i="45"/>
  <c r="O37" i="45" s="1"/>
  <c r="N36" i="45"/>
  <c r="O36" i="45" s="1"/>
  <c r="M35" i="45"/>
  <c r="L35" i="45"/>
  <c r="K35" i="45"/>
  <c r="J35" i="45"/>
  <c r="I35" i="45"/>
  <c r="H35" i="45"/>
  <c r="G35" i="45"/>
  <c r="F35" i="45"/>
  <c r="E35" i="45"/>
  <c r="D35" i="45"/>
  <c r="N34" i="45"/>
  <c r="O34" i="45" s="1"/>
  <c r="N33" i="45"/>
  <c r="O33" i="45" s="1"/>
  <c r="N32" i="45"/>
  <c r="O32" i="45"/>
  <c r="M31" i="45"/>
  <c r="L31" i="45"/>
  <c r="K31" i="45"/>
  <c r="J31" i="45"/>
  <c r="I31" i="45"/>
  <c r="H31" i="45"/>
  <c r="G31" i="45"/>
  <c r="F31" i="45"/>
  <c r="E31" i="45"/>
  <c r="D31" i="45"/>
  <c r="N30" i="45"/>
  <c r="O30" i="45" s="1"/>
  <c r="M29" i="45"/>
  <c r="L29" i="45"/>
  <c r="K29" i="45"/>
  <c r="J29" i="45"/>
  <c r="I29" i="45"/>
  <c r="H29" i="45"/>
  <c r="G29" i="45"/>
  <c r="F29" i="45"/>
  <c r="E29" i="45"/>
  <c r="D29" i="45"/>
  <c r="N29" i="45" s="1"/>
  <c r="O29" i="45" s="1"/>
  <c r="N28" i="45"/>
  <c r="O28" i="45" s="1"/>
  <c r="N27" i="45"/>
  <c r="O27" i="45" s="1"/>
  <c r="M26" i="45"/>
  <c r="L26" i="45"/>
  <c r="K26" i="45"/>
  <c r="J26" i="45"/>
  <c r="I26" i="45"/>
  <c r="H26" i="45"/>
  <c r="G26" i="45"/>
  <c r="F26" i="45"/>
  <c r="E26" i="45"/>
  <c r="D26" i="45"/>
  <c r="N25" i="45"/>
  <c r="O25" i="45" s="1"/>
  <c r="N24" i="45"/>
  <c r="O24" i="45" s="1"/>
  <c r="N23" i="45"/>
  <c r="O23" i="45" s="1"/>
  <c r="M22" i="45"/>
  <c r="L22" i="45"/>
  <c r="K22" i="45"/>
  <c r="J22" i="45"/>
  <c r="I22" i="45"/>
  <c r="H22" i="45"/>
  <c r="G22" i="45"/>
  <c r="F22" i="45"/>
  <c r="E22" i="45"/>
  <c r="D22" i="45"/>
  <c r="D39" i="45" s="1"/>
  <c r="N21" i="45"/>
  <c r="O21" i="45" s="1"/>
  <c r="N20" i="45"/>
  <c r="O20" i="45" s="1"/>
  <c r="M19" i="45"/>
  <c r="L19" i="45"/>
  <c r="K19" i="45"/>
  <c r="J19" i="45"/>
  <c r="I19" i="45"/>
  <c r="N19" i="45" s="1"/>
  <c r="O19" i="45" s="1"/>
  <c r="H19" i="45"/>
  <c r="G19" i="45"/>
  <c r="F19" i="45"/>
  <c r="E19" i="45"/>
  <c r="D19" i="45"/>
  <c r="N18" i="45"/>
  <c r="O18" i="45"/>
  <c r="N17" i="45"/>
  <c r="O17" i="45" s="1"/>
  <c r="N16" i="45"/>
  <c r="O16" i="45" s="1"/>
  <c r="N15" i="45"/>
  <c r="O15" i="45" s="1"/>
  <c r="M14" i="45"/>
  <c r="L14" i="45"/>
  <c r="K14" i="45"/>
  <c r="J14" i="45"/>
  <c r="I14" i="45"/>
  <c r="H14" i="45"/>
  <c r="G14" i="45"/>
  <c r="F14" i="45"/>
  <c r="E14" i="45"/>
  <c r="D14" i="45"/>
  <c r="N13" i="45"/>
  <c r="O13" i="45" s="1"/>
  <c r="N12" i="45"/>
  <c r="O12" i="45" s="1"/>
  <c r="N11" i="45"/>
  <c r="O11" i="45" s="1"/>
  <c r="N10" i="45"/>
  <c r="O10" i="45" s="1"/>
  <c r="N9" i="45"/>
  <c r="O9" i="45" s="1"/>
  <c r="N8" i="45"/>
  <c r="O8" i="45" s="1"/>
  <c r="N7" i="45"/>
  <c r="O7" i="45" s="1"/>
  <c r="N6" i="45"/>
  <c r="O6" i="45" s="1"/>
  <c r="M5" i="45"/>
  <c r="M39" i="45" s="1"/>
  <c r="L5" i="45"/>
  <c r="K5" i="45"/>
  <c r="K39" i="45" s="1"/>
  <c r="J5" i="45"/>
  <c r="I5" i="45"/>
  <c r="H5" i="45"/>
  <c r="G5" i="45"/>
  <c r="F5" i="45"/>
  <c r="E5" i="45"/>
  <c r="D5" i="45"/>
  <c r="N38" i="44"/>
  <c r="O38" i="44" s="1"/>
  <c r="N37" i="44"/>
  <c r="O37" i="44" s="1"/>
  <c r="N36" i="44"/>
  <c r="O36" i="44"/>
  <c r="M35" i="44"/>
  <c r="L35" i="44"/>
  <c r="K35" i="44"/>
  <c r="J35" i="44"/>
  <c r="I35" i="44"/>
  <c r="H35" i="44"/>
  <c r="G35" i="44"/>
  <c r="F35" i="44"/>
  <c r="E35" i="44"/>
  <c r="D35" i="44"/>
  <c r="N35" i="44" s="1"/>
  <c r="O35" i="44" s="1"/>
  <c r="N34" i="44"/>
  <c r="O34" i="44"/>
  <c r="N33" i="44"/>
  <c r="O33" i="44" s="1"/>
  <c r="N32" i="44"/>
  <c r="O32" i="44" s="1"/>
  <c r="M31" i="44"/>
  <c r="L31" i="44"/>
  <c r="K31" i="44"/>
  <c r="J31" i="44"/>
  <c r="I31" i="44"/>
  <c r="H31" i="44"/>
  <c r="G31" i="44"/>
  <c r="F31" i="44"/>
  <c r="E31" i="44"/>
  <c r="D31" i="44"/>
  <c r="N30" i="44"/>
  <c r="O30" i="44" s="1"/>
  <c r="N29" i="44"/>
  <c r="O29" i="44" s="1"/>
  <c r="M28" i="44"/>
  <c r="L28" i="44"/>
  <c r="K28" i="44"/>
  <c r="J28" i="44"/>
  <c r="I28" i="44"/>
  <c r="H28" i="44"/>
  <c r="N28" i="44" s="1"/>
  <c r="O28" i="44" s="1"/>
  <c r="G28" i="44"/>
  <c r="F28" i="44"/>
  <c r="E28" i="44"/>
  <c r="D28" i="44"/>
  <c r="N27" i="44"/>
  <c r="O27" i="44" s="1"/>
  <c r="N26" i="44"/>
  <c r="O26" i="44" s="1"/>
  <c r="M25" i="44"/>
  <c r="L25" i="44"/>
  <c r="K25" i="44"/>
  <c r="J25" i="44"/>
  <c r="I25" i="44"/>
  <c r="H25" i="44"/>
  <c r="G25" i="44"/>
  <c r="F25" i="44"/>
  <c r="E25" i="44"/>
  <c r="D25" i="44"/>
  <c r="N24" i="44"/>
  <c r="O24" i="44" s="1"/>
  <c r="N23" i="44"/>
  <c r="O23" i="44" s="1"/>
  <c r="N22" i="44"/>
  <c r="O22" i="44"/>
  <c r="M21" i="44"/>
  <c r="L21" i="44"/>
  <c r="K21" i="44"/>
  <c r="J21" i="44"/>
  <c r="I21" i="44"/>
  <c r="H21" i="44"/>
  <c r="G21" i="44"/>
  <c r="F21" i="44"/>
  <c r="E21" i="44"/>
  <c r="D21" i="44"/>
  <c r="N20" i="44"/>
  <c r="O20" i="44"/>
  <c r="N19" i="44"/>
  <c r="O19" i="44" s="1"/>
  <c r="N18" i="44"/>
  <c r="O18" i="44" s="1"/>
  <c r="M17" i="44"/>
  <c r="L17" i="44"/>
  <c r="K17" i="44"/>
  <c r="J17" i="44"/>
  <c r="I17" i="44"/>
  <c r="H17" i="44"/>
  <c r="G17" i="44"/>
  <c r="F17" i="44"/>
  <c r="E17" i="44"/>
  <c r="D17" i="44"/>
  <c r="N16" i="44"/>
  <c r="O16" i="44" s="1"/>
  <c r="N15" i="44"/>
  <c r="O15" i="44" s="1"/>
  <c r="M14" i="44"/>
  <c r="L14" i="44"/>
  <c r="K14" i="44"/>
  <c r="J14" i="44"/>
  <c r="I14" i="44"/>
  <c r="H14" i="44"/>
  <c r="G14" i="44"/>
  <c r="F14" i="44"/>
  <c r="E14" i="44"/>
  <c r="D14" i="44"/>
  <c r="N13" i="44"/>
  <c r="O13" i="44" s="1"/>
  <c r="N12" i="44"/>
  <c r="O12" i="44" s="1"/>
  <c r="N11" i="44"/>
  <c r="O11" i="44" s="1"/>
  <c r="N10" i="44"/>
  <c r="O10" i="44" s="1"/>
  <c r="N9" i="44"/>
  <c r="O9" i="44" s="1"/>
  <c r="N8" i="44"/>
  <c r="O8" i="44" s="1"/>
  <c r="N7" i="44"/>
  <c r="O7" i="44" s="1"/>
  <c r="N6" i="44"/>
  <c r="O6" i="44" s="1"/>
  <c r="M5" i="44"/>
  <c r="L5" i="44"/>
  <c r="K5" i="44"/>
  <c r="J5" i="44"/>
  <c r="I5" i="44"/>
  <c r="H5" i="44"/>
  <c r="G5" i="44"/>
  <c r="F5" i="44"/>
  <c r="E5" i="44"/>
  <c r="D5" i="44"/>
  <c r="N5" i="44" s="1"/>
  <c r="O5" i="44" s="1"/>
  <c r="N37" i="43"/>
  <c r="O37" i="43" s="1"/>
  <c r="N36" i="43"/>
  <c r="O36" i="43" s="1"/>
  <c r="N35" i="43"/>
  <c r="O35" i="43"/>
  <c r="M34" i="43"/>
  <c r="L34" i="43"/>
  <c r="K34" i="43"/>
  <c r="J34" i="43"/>
  <c r="I34" i="43"/>
  <c r="H34" i="43"/>
  <c r="G34" i="43"/>
  <c r="F34" i="43"/>
  <c r="E34" i="43"/>
  <c r="D34" i="43"/>
  <c r="N34" i="43" s="1"/>
  <c r="O34" i="43" s="1"/>
  <c r="N33" i="43"/>
  <c r="O33" i="43"/>
  <c r="N32" i="43"/>
  <c r="O32" i="43" s="1"/>
  <c r="N31" i="43"/>
  <c r="O31" i="43" s="1"/>
  <c r="M30" i="43"/>
  <c r="L30" i="43"/>
  <c r="K30" i="43"/>
  <c r="J30" i="43"/>
  <c r="I30" i="43"/>
  <c r="H30" i="43"/>
  <c r="G30" i="43"/>
  <c r="F30" i="43"/>
  <c r="N30" i="43" s="1"/>
  <c r="O30" i="43" s="1"/>
  <c r="E30" i="43"/>
  <c r="D30" i="43"/>
  <c r="N29" i="43"/>
  <c r="O29" i="43" s="1"/>
  <c r="N28" i="43"/>
  <c r="O28" i="43" s="1"/>
  <c r="M27" i="43"/>
  <c r="L27" i="43"/>
  <c r="K27" i="43"/>
  <c r="J27" i="43"/>
  <c r="I27" i="43"/>
  <c r="H27" i="43"/>
  <c r="G27" i="43"/>
  <c r="F27" i="43"/>
  <c r="E27" i="43"/>
  <c r="D27" i="43"/>
  <c r="N26" i="43"/>
  <c r="O26" i="43" s="1"/>
  <c r="N25" i="43"/>
  <c r="O25" i="43" s="1"/>
  <c r="M24" i="43"/>
  <c r="L24" i="43"/>
  <c r="K24" i="43"/>
  <c r="K38" i="43" s="1"/>
  <c r="J24" i="43"/>
  <c r="I24" i="43"/>
  <c r="H24" i="43"/>
  <c r="G24" i="43"/>
  <c r="F24" i="43"/>
  <c r="E24" i="43"/>
  <c r="D24" i="43"/>
  <c r="N23" i="43"/>
  <c r="O23" i="43" s="1"/>
  <c r="N22" i="43"/>
  <c r="O22" i="43" s="1"/>
  <c r="N21" i="43"/>
  <c r="O21" i="43"/>
  <c r="M20" i="43"/>
  <c r="L20" i="43"/>
  <c r="K20" i="43"/>
  <c r="J20" i="43"/>
  <c r="I20" i="43"/>
  <c r="H20" i="43"/>
  <c r="G20" i="43"/>
  <c r="G38" i="43" s="1"/>
  <c r="F20" i="43"/>
  <c r="E20" i="43"/>
  <c r="D20" i="43"/>
  <c r="N20" i="43" s="1"/>
  <c r="O20" i="43" s="1"/>
  <c r="N19" i="43"/>
  <c r="O19" i="43"/>
  <c r="N18" i="43"/>
  <c r="O18" i="43" s="1"/>
  <c r="M17" i="43"/>
  <c r="L17" i="43"/>
  <c r="K17" i="43"/>
  <c r="J17" i="43"/>
  <c r="I17" i="43"/>
  <c r="H17" i="43"/>
  <c r="G17" i="43"/>
  <c r="F17" i="43"/>
  <c r="E17" i="43"/>
  <c r="E38" i="43" s="1"/>
  <c r="D17" i="43"/>
  <c r="N16" i="43"/>
  <c r="O16" i="43" s="1"/>
  <c r="N15" i="43"/>
  <c r="O15" i="43" s="1"/>
  <c r="M14" i="43"/>
  <c r="L14" i="43"/>
  <c r="K14" i="43"/>
  <c r="J14" i="43"/>
  <c r="I14" i="43"/>
  <c r="H14" i="43"/>
  <c r="G14" i="43"/>
  <c r="F14" i="43"/>
  <c r="E14" i="43"/>
  <c r="D14" i="43"/>
  <c r="N13" i="43"/>
  <c r="O13" i="43" s="1"/>
  <c r="N12" i="43"/>
  <c r="O12" i="43" s="1"/>
  <c r="N11" i="43"/>
  <c r="O11" i="43" s="1"/>
  <c r="N10" i="43"/>
  <c r="O10" i="43" s="1"/>
  <c r="N9" i="43"/>
  <c r="O9" i="43"/>
  <c r="N8" i="43"/>
  <c r="O8" i="43" s="1"/>
  <c r="N7" i="43"/>
  <c r="O7" i="43" s="1"/>
  <c r="N6" i="43"/>
  <c r="O6" i="43" s="1"/>
  <c r="M5" i="43"/>
  <c r="M38" i="43" s="1"/>
  <c r="L5" i="43"/>
  <c r="L38" i="43" s="1"/>
  <c r="K5" i="43"/>
  <c r="J5" i="43"/>
  <c r="I5" i="43"/>
  <c r="H5" i="43"/>
  <c r="G5" i="43"/>
  <c r="F5" i="43"/>
  <c r="E5" i="43"/>
  <c r="D5" i="43"/>
  <c r="N38" i="42"/>
  <c r="O38" i="42" s="1"/>
  <c r="N37" i="42"/>
  <c r="O37" i="42" s="1"/>
  <c r="N36" i="42"/>
  <c r="O36" i="42" s="1"/>
  <c r="N35" i="42"/>
  <c r="O35" i="42" s="1"/>
  <c r="M34" i="42"/>
  <c r="L34" i="42"/>
  <c r="K34" i="42"/>
  <c r="J34" i="42"/>
  <c r="I34" i="42"/>
  <c r="H34" i="42"/>
  <c r="G34" i="42"/>
  <c r="F34" i="42"/>
  <c r="E34" i="42"/>
  <c r="D34" i="42"/>
  <c r="N34" i="42" s="1"/>
  <c r="O34" i="42" s="1"/>
  <c r="N33" i="42"/>
  <c r="O33" i="42" s="1"/>
  <c r="N32" i="42"/>
  <c r="O32" i="42" s="1"/>
  <c r="N31" i="42"/>
  <c r="O31" i="42" s="1"/>
  <c r="M30" i="42"/>
  <c r="L30" i="42"/>
  <c r="K30" i="42"/>
  <c r="J30" i="42"/>
  <c r="I30" i="42"/>
  <c r="H30" i="42"/>
  <c r="G30" i="42"/>
  <c r="F30" i="42"/>
  <c r="E30" i="42"/>
  <c r="D30" i="42"/>
  <c r="N29" i="42"/>
  <c r="O29" i="42" s="1"/>
  <c r="N28" i="42"/>
  <c r="O28" i="42" s="1"/>
  <c r="M27" i="42"/>
  <c r="L27" i="42"/>
  <c r="K27" i="42"/>
  <c r="J27" i="42"/>
  <c r="I27" i="42"/>
  <c r="H27" i="42"/>
  <c r="G27" i="42"/>
  <c r="N27" i="42" s="1"/>
  <c r="O27" i="42" s="1"/>
  <c r="F27" i="42"/>
  <c r="E27" i="42"/>
  <c r="D27" i="42"/>
  <c r="N26" i="42"/>
  <c r="O26" i="42" s="1"/>
  <c r="N25" i="42"/>
  <c r="O25" i="42" s="1"/>
  <c r="M24" i="42"/>
  <c r="L24" i="42"/>
  <c r="K24" i="42"/>
  <c r="J24" i="42"/>
  <c r="I24" i="42"/>
  <c r="H24" i="42"/>
  <c r="G24" i="42"/>
  <c r="F24" i="42"/>
  <c r="E24" i="42"/>
  <c r="D24" i="42"/>
  <c r="N23" i="42"/>
  <c r="O23" i="42" s="1"/>
  <c r="N22" i="42"/>
  <c r="O22" i="42" s="1"/>
  <c r="N21" i="42"/>
  <c r="O21" i="42"/>
  <c r="M20" i="42"/>
  <c r="L20" i="42"/>
  <c r="K20" i="42"/>
  <c r="J20" i="42"/>
  <c r="I20" i="42"/>
  <c r="H20" i="42"/>
  <c r="G20" i="42"/>
  <c r="F20" i="42"/>
  <c r="E20" i="42"/>
  <c r="D20" i="42"/>
  <c r="N19" i="42"/>
  <c r="O19" i="42"/>
  <c r="N18" i="42"/>
  <c r="O18" i="42" s="1"/>
  <c r="M17" i="42"/>
  <c r="L17" i="42"/>
  <c r="K17" i="42"/>
  <c r="J17" i="42"/>
  <c r="I17" i="42"/>
  <c r="H17" i="42"/>
  <c r="G17" i="42"/>
  <c r="F17" i="42"/>
  <c r="E17" i="42"/>
  <c r="D17" i="42"/>
  <c r="N16" i="42"/>
  <c r="O16" i="42" s="1"/>
  <c r="N15" i="42"/>
  <c r="O15" i="42" s="1"/>
  <c r="M14" i="42"/>
  <c r="M39" i="42" s="1"/>
  <c r="L14" i="42"/>
  <c r="K14" i="42"/>
  <c r="J14" i="42"/>
  <c r="I14" i="42"/>
  <c r="H14" i="42"/>
  <c r="G14" i="42"/>
  <c r="F14" i="42"/>
  <c r="E14" i="42"/>
  <c r="D14" i="42"/>
  <c r="N13" i="42"/>
  <c r="O13" i="42" s="1"/>
  <c r="N12" i="42"/>
  <c r="O12" i="42" s="1"/>
  <c r="N11" i="42"/>
  <c r="O11" i="42" s="1"/>
  <c r="N10" i="42"/>
  <c r="O10" i="42" s="1"/>
  <c r="N9" i="42"/>
  <c r="O9" i="42"/>
  <c r="N8" i="42"/>
  <c r="O8" i="42" s="1"/>
  <c r="N7" i="42"/>
  <c r="O7" i="42" s="1"/>
  <c r="N6" i="42"/>
  <c r="O6" i="42" s="1"/>
  <c r="M5" i="42"/>
  <c r="L5" i="42"/>
  <c r="L39" i="42" s="1"/>
  <c r="K5" i="42"/>
  <c r="J5" i="42"/>
  <c r="I5" i="42"/>
  <c r="H5" i="42"/>
  <c r="G5" i="42"/>
  <c r="F5" i="42"/>
  <c r="E5" i="42"/>
  <c r="D5" i="42"/>
  <c r="N37" i="41"/>
  <c r="O37" i="41" s="1"/>
  <c r="N36" i="41"/>
  <c r="O36" i="41" s="1"/>
  <c r="N35" i="41"/>
  <c r="O35" i="41" s="1"/>
  <c r="M34" i="41"/>
  <c r="L34" i="41"/>
  <c r="K34" i="41"/>
  <c r="J34" i="41"/>
  <c r="I34" i="41"/>
  <c r="H34" i="41"/>
  <c r="G34" i="41"/>
  <c r="F34" i="41"/>
  <c r="E34" i="41"/>
  <c r="D34" i="41"/>
  <c r="N33" i="41"/>
  <c r="O33" i="41" s="1"/>
  <c r="N32" i="41"/>
  <c r="O32" i="41" s="1"/>
  <c r="N31" i="41"/>
  <c r="O31" i="41" s="1"/>
  <c r="M30" i="41"/>
  <c r="L30" i="41"/>
  <c r="K30" i="41"/>
  <c r="J30" i="41"/>
  <c r="I30" i="41"/>
  <c r="H30" i="41"/>
  <c r="G30" i="41"/>
  <c r="F30" i="41"/>
  <c r="E30" i="41"/>
  <c r="D30" i="41"/>
  <c r="N30" i="41" s="1"/>
  <c r="O30" i="41" s="1"/>
  <c r="N29" i="41"/>
  <c r="O29" i="41" s="1"/>
  <c r="N28" i="41"/>
  <c r="O28" i="41" s="1"/>
  <c r="M27" i="41"/>
  <c r="L27" i="41"/>
  <c r="K27" i="41"/>
  <c r="J27" i="41"/>
  <c r="I27" i="41"/>
  <c r="H27" i="41"/>
  <c r="G27" i="41"/>
  <c r="F27" i="41"/>
  <c r="E27" i="41"/>
  <c r="D27" i="41"/>
  <c r="N26" i="41"/>
  <c r="O26" i="41" s="1"/>
  <c r="N25" i="41"/>
  <c r="O25" i="41" s="1"/>
  <c r="M24" i="41"/>
  <c r="L24" i="41"/>
  <c r="K24" i="41"/>
  <c r="J24" i="41"/>
  <c r="I24" i="41"/>
  <c r="H24" i="41"/>
  <c r="G24" i="41"/>
  <c r="F24" i="41"/>
  <c r="E24" i="41"/>
  <c r="D24" i="41"/>
  <c r="N23" i="41"/>
  <c r="O23" i="41" s="1"/>
  <c r="N22" i="41"/>
  <c r="O22" i="41" s="1"/>
  <c r="N21" i="41"/>
  <c r="O21" i="41" s="1"/>
  <c r="M20" i="41"/>
  <c r="L20" i="41"/>
  <c r="K20" i="41"/>
  <c r="J20" i="41"/>
  <c r="I20" i="41"/>
  <c r="H20" i="41"/>
  <c r="G20" i="41"/>
  <c r="F20" i="41"/>
  <c r="E20" i="41"/>
  <c r="D20" i="41"/>
  <c r="N19" i="41"/>
  <c r="O19" i="41" s="1"/>
  <c r="N18" i="41"/>
  <c r="O18" i="41" s="1"/>
  <c r="M17" i="41"/>
  <c r="L17" i="41"/>
  <c r="K17" i="41"/>
  <c r="J17" i="41"/>
  <c r="I17" i="41"/>
  <c r="H17" i="41"/>
  <c r="G17" i="41"/>
  <c r="N17" i="41" s="1"/>
  <c r="O17" i="41" s="1"/>
  <c r="F17" i="41"/>
  <c r="E17" i="41"/>
  <c r="D17" i="41"/>
  <c r="N16" i="41"/>
  <c r="O16" i="41" s="1"/>
  <c r="N15" i="41"/>
  <c r="O15" i="41" s="1"/>
  <c r="M14" i="41"/>
  <c r="L14" i="41"/>
  <c r="K14" i="41"/>
  <c r="J14" i="41"/>
  <c r="I14" i="41"/>
  <c r="H14" i="41"/>
  <c r="G14" i="41"/>
  <c r="F14" i="41"/>
  <c r="E14" i="41"/>
  <c r="D14" i="41"/>
  <c r="N13" i="41"/>
  <c r="O13" i="41" s="1"/>
  <c r="N12" i="41"/>
  <c r="O12" i="41" s="1"/>
  <c r="N11" i="41"/>
  <c r="O11" i="41" s="1"/>
  <c r="N10" i="41"/>
  <c r="O10" i="41" s="1"/>
  <c r="N9" i="41"/>
  <c r="O9" i="41" s="1"/>
  <c r="N8" i="41"/>
  <c r="O8" i="41"/>
  <c r="N7" i="41"/>
  <c r="O7" i="41" s="1"/>
  <c r="N6" i="41"/>
  <c r="O6" i="41" s="1"/>
  <c r="M5" i="41"/>
  <c r="L5" i="41"/>
  <c r="K5" i="41"/>
  <c r="K38" i="41" s="1"/>
  <c r="J5" i="41"/>
  <c r="J38" i="41" s="1"/>
  <c r="I5" i="41"/>
  <c r="I38" i="41" s="1"/>
  <c r="H5" i="41"/>
  <c r="G5" i="41"/>
  <c r="F5" i="41"/>
  <c r="F38" i="41" s="1"/>
  <c r="E5" i="41"/>
  <c r="D5" i="41"/>
  <c r="N5" i="41" s="1"/>
  <c r="O5" i="41" s="1"/>
  <c r="N39" i="40"/>
  <c r="O39" i="40" s="1"/>
  <c r="N38" i="40"/>
  <c r="O38" i="40" s="1"/>
  <c r="N37" i="40"/>
  <c r="O37" i="40" s="1"/>
  <c r="M36" i="40"/>
  <c r="L36" i="40"/>
  <c r="K36" i="40"/>
  <c r="J36" i="40"/>
  <c r="I36" i="40"/>
  <c r="H36" i="40"/>
  <c r="G36" i="40"/>
  <c r="F36" i="40"/>
  <c r="E36" i="40"/>
  <c r="D36" i="40"/>
  <c r="N35" i="40"/>
  <c r="O35" i="40" s="1"/>
  <c r="N34" i="40"/>
  <c r="O34" i="40" s="1"/>
  <c r="N33" i="40"/>
  <c r="O33" i="40"/>
  <c r="N32" i="40"/>
  <c r="O32" i="40" s="1"/>
  <c r="N31" i="40"/>
  <c r="O31" i="40" s="1"/>
  <c r="M30" i="40"/>
  <c r="L30" i="40"/>
  <c r="K30" i="40"/>
  <c r="J30" i="40"/>
  <c r="I30" i="40"/>
  <c r="H30" i="40"/>
  <c r="G30" i="40"/>
  <c r="F30" i="40"/>
  <c r="E30" i="40"/>
  <c r="D30" i="40"/>
  <c r="N29" i="40"/>
  <c r="O29" i="40" s="1"/>
  <c r="N28" i="40"/>
  <c r="O28" i="40" s="1"/>
  <c r="M27" i="40"/>
  <c r="L27" i="40"/>
  <c r="K27" i="40"/>
  <c r="J27" i="40"/>
  <c r="I27" i="40"/>
  <c r="H27" i="40"/>
  <c r="G27" i="40"/>
  <c r="F27" i="40"/>
  <c r="E27" i="40"/>
  <c r="D27" i="40"/>
  <c r="N26" i="40"/>
  <c r="O26" i="40" s="1"/>
  <c r="N25" i="40"/>
  <c r="O25" i="40" s="1"/>
  <c r="N24" i="40"/>
  <c r="O24" i="40" s="1"/>
  <c r="M23" i="40"/>
  <c r="L23" i="40"/>
  <c r="K23" i="40"/>
  <c r="J23" i="40"/>
  <c r="I23" i="40"/>
  <c r="H23" i="40"/>
  <c r="G23" i="40"/>
  <c r="F23" i="40"/>
  <c r="E23" i="40"/>
  <c r="D23" i="40"/>
  <c r="N22" i="40"/>
  <c r="O22" i="40" s="1"/>
  <c r="N21" i="40"/>
  <c r="O21" i="40"/>
  <c r="M20" i="40"/>
  <c r="L20" i="40"/>
  <c r="L40" i="40" s="1"/>
  <c r="K20" i="40"/>
  <c r="N20" i="40" s="1"/>
  <c r="O20" i="40" s="1"/>
  <c r="J20" i="40"/>
  <c r="I20" i="40"/>
  <c r="H20" i="40"/>
  <c r="G20" i="40"/>
  <c r="F20" i="40"/>
  <c r="E20" i="40"/>
  <c r="D20" i="40"/>
  <c r="N19" i="40"/>
  <c r="O19" i="40" s="1"/>
  <c r="N18" i="40"/>
  <c r="O18" i="40" s="1"/>
  <c r="M17" i="40"/>
  <c r="L17" i="40"/>
  <c r="K17" i="40"/>
  <c r="J17" i="40"/>
  <c r="I17" i="40"/>
  <c r="H17" i="40"/>
  <c r="G17" i="40"/>
  <c r="F17" i="40"/>
  <c r="E17" i="40"/>
  <c r="D17" i="40"/>
  <c r="N16" i="40"/>
  <c r="O16" i="40" s="1"/>
  <c r="N15" i="40"/>
  <c r="O15" i="40" s="1"/>
  <c r="M14" i="40"/>
  <c r="L14" i="40"/>
  <c r="K14" i="40"/>
  <c r="J14" i="40"/>
  <c r="I14" i="40"/>
  <c r="H14" i="40"/>
  <c r="G14" i="40"/>
  <c r="F14" i="40"/>
  <c r="E14" i="40"/>
  <c r="D14" i="40"/>
  <c r="N13" i="40"/>
  <c r="O13" i="40" s="1"/>
  <c r="N12" i="40"/>
  <c r="O12" i="40" s="1"/>
  <c r="N11" i="40"/>
  <c r="O11" i="40" s="1"/>
  <c r="N10" i="40"/>
  <c r="O10" i="40" s="1"/>
  <c r="N9" i="40"/>
  <c r="O9" i="40"/>
  <c r="N8" i="40"/>
  <c r="O8" i="40" s="1"/>
  <c r="N7" i="40"/>
  <c r="O7" i="40" s="1"/>
  <c r="N6" i="40"/>
  <c r="O6" i="40" s="1"/>
  <c r="M5" i="40"/>
  <c r="L5" i="40"/>
  <c r="K5" i="40"/>
  <c r="J5" i="40"/>
  <c r="I5" i="40"/>
  <c r="H5" i="40"/>
  <c r="G5" i="40"/>
  <c r="F5" i="40"/>
  <c r="E5" i="40"/>
  <c r="D5" i="40"/>
  <c r="N37" i="39"/>
  <c r="O37" i="39" s="1"/>
  <c r="N36" i="39"/>
  <c r="O36" i="39" s="1"/>
  <c r="N35" i="39"/>
  <c r="O35" i="39" s="1"/>
  <c r="M34" i="39"/>
  <c r="L34" i="39"/>
  <c r="K34" i="39"/>
  <c r="J34" i="39"/>
  <c r="I34" i="39"/>
  <c r="H34" i="39"/>
  <c r="G34" i="39"/>
  <c r="F34" i="39"/>
  <c r="E34" i="39"/>
  <c r="D34" i="39"/>
  <c r="N33" i="39"/>
  <c r="O33" i="39" s="1"/>
  <c r="N32" i="39"/>
  <c r="O32" i="39" s="1"/>
  <c r="N31" i="39"/>
  <c r="O31" i="39" s="1"/>
  <c r="M30" i="39"/>
  <c r="L30" i="39"/>
  <c r="K30" i="39"/>
  <c r="J30" i="39"/>
  <c r="I30" i="39"/>
  <c r="H30" i="39"/>
  <c r="G30" i="39"/>
  <c r="F30" i="39"/>
  <c r="E30" i="39"/>
  <c r="D30" i="39"/>
  <c r="N29" i="39"/>
  <c r="O29" i="39" s="1"/>
  <c r="N28" i="39"/>
  <c r="O28" i="39" s="1"/>
  <c r="M27" i="39"/>
  <c r="L27" i="39"/>
  <c r="K27" i="39"/>
  <c r="J27" i="39"/>
  <c r="I27" i="39"/>
  <c r="H27" i="39"/>
  <c r="G27" i="39"/>
  <c r="F27" i="39"/>
  <c r="E27" i="39"/>
  <c r="D27" i="39"/>
  <c r="N26" i="39"/>
  <c r="O26" i="39" s="1"/>
  <c r="N25" i="39"/>
  <c r="O25" i="39" s="1"/>
  <c r="M24" i="39"/>
  <c r="L24" i="39"/>
  <c r="K24" i="39"/>
  <c r="J24" i="39"/>
  <c r="I24" i="39"/>
  <c r="H24" i="39"/>
  <c r="G24" i="39"/>
  <c r="F24" i="39"/>
  <c r="E24" i="39"/>
  <c r="D24" i="39"/>
  <c r="N23" i="39"/>
  <c r="O23" i="39" s="1"/>
  <c r="N22" i="39"/>
  <c r="O22" i="39" s="1"/>
  <c r="N21" i="39"/>
  <c r="O21" i="39" s="1"/>
  <c r="M20" i="39"/>
  <c r="L20" i="39"/>
  <c r="K20" i="39"/>
  <c r="J20" i="39"/>
  <c r="I20" i="39"/>
  <c r="H20" i="39"/>
  <c r="G20" i="39"/>
  <c r="F20" i="39"/>
  <c r="E20" i="39"/>
  <c r="D20" i="39"/>
  <c r="N19" i="39"/>
  <c r="O19" i="39" s="1"/>
  <c r="N18" i="39"/>
  <c r="O18" i="39"/>
  <c r="M17" i="39"/>
  <c r="L17" i="39"/>
  <c r="L38" i="39" s="1"/>
  <c r="K17" i="39"/>
  <c r="J17" i="39"/>
  <c r="I17" i="39"/>
  <c r="H17" i="39"/>
  <c r="G17" i="39"/>
  <c r="F17" i="39"/>
  <c r="E17" i="39"/>
  <c r="D17" i="39"/>
  <c r="N16" i="39"/>
  <c r="O16" i="39"/>
  <c r="N15" i="39"/>
  <c r="O15" i="39" s="1"/>
  <c r="M14" i="39"/>
  <c r="L14" i="39"/>
  <c r="K14" i="39"/>
  <c r="J14" i="39"/>
  <c r="I14" i="39"/>
  <c r="H14" i="39"/>
  <c r="G14" i="39"/>
  <c r="F14" i="39"/>
  <c r="E14" i="39"/>
  <c r="D14" i="39"/>
  <c r="N13" i="39"/>
  <c r="O13" i="39" s="1"/>
  <c r="N12" i="39"/>
  <c r="O12" i="39" s="1"/>
  <c r="N11" i="39"/>
  <c r="O11" i="39" s="1"/>
  <c r="N10" i="39"/>
  <c r="O10" i="39" s="1"/>
  <c r="N9" i="39"/>
  <c r="O9" i="39" s="1"/>
  <c r="N8" i="39"/>
  <c r="O8" i="39" s="1"/>
  <c r="N7" i="39"/>
  <c r="O7" i="39" s="1"/>
  <c r="N6" i="39"/>
  <c r="O6" i="39" s="1"/>
  <c r="M5" i="39"/>
  <c r="L5" i="39"/>
  <c r="K5" i="39"/>
  <c r="J5" i="39"/>
  <c r="I5" i="39"/>
  <c r="H5" i="39"/>
  <c r="G5" i="39"/>
  <c r="F5" i="39"/>
  <c r="E5" i="39"/>
  <c r="D5" i="39"/>
  <c r="N38" i="38"/>
  <c r="O38" i="38" s="1"/>
  <c r="N37" i="38"/>
  <c r="O37" i="38" s="1"/>
  <c r="N36" i="38"/>
  <c r="O36" i="38" s="1"/>
  <c r="M35" i="38"/>
  <c r="L35" i="38"/>
  <c r="K35" i="38"/>
  <c r="J35" i="38"/>
  <c r="I35" i="38"/>
  <c r="H35" i="38"/>
  <c r="G35" i="38"/>
  <c r="F35" i="38"/>
  <c r="E35" i="38"/>
  <c r="D35" i="38"/>
  <c r="N34" i="38"/>
  <c r="O34" i="38" s="1"/>
  <c r="N33" i="38"/>
  <c r="O33" i="38" s="1"/>
  <c r="N32" i="38"/>
  <c r="O32" i="38"/>
  <c r="N31" i="38"/>
  <c r="O31" i="38" s="1"/>
  <c r="M30" i="38"/>
  <c r="L30" i="38"/>
  <c r="K30" i="38"/>
  <c r="J30" i="38"/>
  <c r="I30" i="38"/>
  <c r="H30" i="38"/>
  <c r="G30" i="38"/>
  <c r="F30" i="38"/>
  <c r="E30" i="38"/>
  <c r="D30" i="38"/>
  <c r="N29" i="38"/>
  <c r="O29" i="38" s="1"/>
  <c r="N28" i="38"/>
  <c r="O28" i="38" s="1"/>
  <c r="M27" i="38"/>
  <c r="L27" i="38"/>
  <c r="K27" i="38"/>
  <c r="J27" i="38"/>
  <c r="I27" i="38"/>
  <c r="H27" i="38"/>
  <c r="G27" i="38"/>
  <c r="F27" i="38"/>
  <c r="E27" i="38"/>
  <c r="D27" i="38"/>
  <c r="N26" i="38"/>
  <c r="O26" i="38" s="1"/>
  <c r="N25" i="38"/>
  <c r="O25" i="38" s="1"/>
  <c r="N24" i="38"/>
  <c r="O24" i="38" s="1"/>
  <c r="M23" i="38"/>
  <c r="L23" i="38"/>
  <c r="K23" i="38"/>
  <c r="J23" i="38"/>
  <c r="I23" i="38"/>
  <c r="H23" i="38"/>
  <c r="G23" i="38"/>
  <c r="F23" i="38"/>
  <c r="E23" i="38"/>
  <c r="D23" i="38"/>
  <c r="N22" i="38"/>
  <c r="O22" i="38" s="1"/>
  <c r="N21" i="38"/>
  <c r="O21" i="38" s="1"/>
  <c r="M20" i="38"/>
  <c r="L20" i="38"/>
  <c r="K20" i="38"/>
  <c r="J20" i="38"/>
  <c r="I20" i="38"/>
  <c r="I39" i="38" s="1"/>
  <c r="H20" i="38"/>
  <c r="G20" i="38"/>
  <c r="F20" i="38"/>
  <c r="E20" i="38"/>
  <c r="D20" i="38"/>
  <c r="N19" i="38"/>
  <c r="O19" i="38" s="1"/>
  <c r="N18" i="38"/>
  <c r="O18" i="38" s="1"/>
  <c r="M17" i="38"/>
  <c r="L17" i="38"/>
  <c r="K17" i="38"/>
  <c r="J17" i="38"/>
  <c r="I17" i="38"/>
  <c r="H17" i="38"/>
  <c r="H39" i="38" s="1"/>
  <c r="G17" i="38"/>
  <c r="F17" i="38"/>
  <c r="E17" i="38"/>
  <c r="E39" i="38" s="1"/>
  <c r="D17" i="38"/>
  <c r="N17" i="38" s="1"/>
  <c r="O17" i="38" s="1"/>
  <c r="N16" i="38"/>
  <c r="O16" i="38"/>
  <c r="N15" i="38"/>
  <c r="O15" i="38" s="1"/>
  <c r="M14" i="38"/>
  <c r="L14" i="38"/>
  <c r="K14" i="38"/>
  <c r="J14" i="38"/>
  <c r="I14" i="38"/>
  <c r="H14" i="38"/>
  <c r="G14" i="38"/>
  <c r="F14" i="38"/>
  <c r="E14" i="38"/>
  <c r="D14" i="38"/>
  <c r="N13" i="38"/>
  <c r="O13" i="38" s="1"/>
  <c r="N12" i="38"/>
  <c r="O12" i="38" s="1"/>
  <c r="N11" i="38"/>
  <c r="O11" i="38" s="1"/>
  <c r="N10" i="38"/>
  <c r="O10" i="38" s="1"/>
  <c r="N9" i="38"/>
  <c r="O9" i="38" s="1"/>
  <c r="N8" i="38"/>
  <c r="O8" i="38" s="1"/>
  <c r="N7" i="38"/>
  <c r="O7" i="38" s="1"/>
  <c r="N6" i="38"/>
  <c r="O6" i="38" s="1"/>
  <c r="M5" i="38"/>
  <c r="L5" i="38"/>
  <c r="L39" i="38" s="1"/>
  <c r="K5" i="38"/>
  <c r="J5" i="38"/>
  <c r="I5" i="38"/>
  <c r="H5" i="38"/>
  <c r="G5" i="38"/>
  <c r="F5" i="38"/>
  <c r="E5" i="38"/>
  <c r="D5" i="38"/>
  <c r="N39" i="37"/>
  <c r="O39" i="37" s="1"/>
  <c r="N38" i="37"/>
  <c r="O38" i="37" s="1"/>
  <c r="N37" i="37"/>
  <c r="O37" i="37" s="1"/>
  <c r="N36" i="37"/>
  <c r="O36" i="37" s="1"/>
  <c r="M35" i="37"/>
  <c r="L35" i="37"/>
  <c r="K35" i="37"/>
  <c r="J35" i="37"/>
  <c r="I35" i="37"/>
  <c r="H35" i="37"/>
  <c r="G35" i="37"/>
  <c r="F35" i="37"/>
  <c r="E35" i="37"/>
  <c r="D35" i="37"/>
  <c r="N34" i="37"/>
  <c r="O34" i="37" s="1"/>
  <c r="N33" i="37"/>
  <c r="O33" i="37"/>
  <c r="N32" i="37"/>
  <c r="O32" i="37" s="1"/>
  <c r="N31" i="37"/>
  <c r="O31" i="37" s="1"/>
  <c r="M30" i="37"/>
  <c r="L30" i="37"/>
  <c r="K30" i="37"/>
  <c r="J30" i="37"/>
  <c r="I30" i="37"/>
  <c r="H30" i="37"/>
  <c r="G30" i="37"/>
  <c r="F30" i="37"/>
  <c r="E30" i="37"/>
  <c r="D30" i="37"/>
  <c r="N30" i="37" s="1"/>
  <c r="O30" i="37" s="1"/>
  <c r="N29" i="37"/>
  <c r="O29" i="37" s="1"/>
  <c r="M28" i="37"/>
  <c r="L28" i="37"/>
  <c r="K28" i="37"/>
  <c r="J28" i="37"/>
  <c r="I28" i="37"/>
  <c r="H28" i="37"/>
  <c r="G28" i="37"/>
  <c r="F28" i="37"/>
  <c r="E28" i="37"/>
  <c r="D28" i="37"/>
  <c r="N27" i="37"/>
  <c r="O27" i="37" s="1"/>
  <c r="N26" i="37"/>
  <c r="O26" i="37"/>
  <c r="N25" i="37"/>
  <c r="O25" i="37" s="1"/>
  <c r="N24" i="37"/>
  <c r="O24" i="37" s="1"/>
  <c r="M23" i="37"/>
  <c r="L23" i="37"/>
  <c r="K23" i="37"/>
  <c r="J23" i="37"/>
  <c r="I23" i="37"/>
  <c r="H23" i="37"/>
  <c r="G23" i="37"/>
  <c r="F23" i="37"/>
  <c r="E23" i="37"/>
  <c r="D23" i="37"/>
  <c r="N22" i="37"/>
  <c r="O22" i="37"/>
  <c r="N21" i="37"/>
  <c r="O21" i="37" s="1"/>
  <c r="M20" i="37"/>
  <c r="L20" i="37"/>
  <c r="K20" i="37"/>
  <c r="J20" i="37"/>
  <c r="I20" i="37"/>
  <c r="H20" i="37"/>
  <c r="G20" i="37"/>
  <c r="F20" i="37"/>
  <c r="E20" i="37"/>
  <c r="D20" i="37"/>
  <c r="N20" i="37" s="1"/>
  <c r="O20" i="37" s="1"/>
  <c r="N19" i="37"/>
  <c r="O19" i="37" s="1"/>
  <c r="N18" i="37"/>
  <c r="O18" i="37" s="1"/>
  <c r="M17" i="37"/>
  <c r="L17" i="37"/>
  <c r="K17" i="37"/>
  <c r="J17" i="37"/>
  <c r="I17" i="37"/>
  <c r="H17" i="37"/>
  <c r="G17" i="37"/>
  <c r="F17" i="37"/>
  <c r="E17" i="37"/>
  <c r="D17" i="37"/>
  <c r="N16" i="37"/>
  <c r="O16" i="37" s="1"/>
  <c r="N15" i="37"/>
  <c r="O15" i="37"/>
  <c r="M14" i="37"/>
  <c r="L14" i="37"/>
  <c r="K14" i="37"/>
  <c r="J14" i="37"/>
  <c r="I14" i="37"/>
  <c r="H14" i="37"/>
  <c r="G14" i="37"/>
  <c r="F14" i="37"/>
  <c r="E14" i="37"/>
  <c r="N14" i="37" s="1"/>
  <c r="O14" i="37" s="1"/>
  <c r="D14" i="37"/>
  <c r="N13" i="37"/>
  <c r="O13" i="37"/>
  <c r="N12" i="37"/>
  <c r="O12" i="37" s="1"/>
  <c r="N11" i="37"/>
  <c r="O11" i="37"/>
  <c r="N10" i="37"/>
  <c r="O10" i="37" s="1"/>
  <c r="N9" i="37"/>
  <c r="O9" i="37" s="1"/>
  <c r="N8" i="37"/>
  <c r="O8" i="37" s="1"/>
  <c r="N7" i="37"/>
  <c r="O7" i="37" s="1"/>
  <c r="N6" i="37"/>
  <c r="O6" i="37" s="1"/>
  <c r="M5" i="37"/>
  <c r="L5" i="37"/>
  <c r="K5" i="37"/>
  <c r="J5" i="37"/>
  <c r="I5" i="37"/>
  <c r="H5" i="37"/>
  <c r="H40" i="37" s="1"/>
  <c r="G5" i="37"/>
  <c r="F5" i="37"/>
  <c r="E5" i="37"/>
  <c r="E40" i="37" s="1"/>
  <c r="D5" i="37"/>
  <c r="N35" i="36"/>
  <c r="O35" i="36" s="1"/>
  <c r="N34" i="36"/>
  <c r="O34" i="36" s="1"/>
  <c r="N33" i="36"/>
  <c r="O33" i="36" s="1"/>
  <c r="M32" i="36"/>
  <c r="L32" i="36"/>
  <c r="K32" i="36"/>
  <c r="J32" i="36"/>
  <c r="I32" i="36"/>
  <c r="H32" i="36"/>
  <c r="G32" i="36"/>
  <c r="F32" i="36"/>
  <c r="E32" i="36"/>
  <c r="D32" i="36"/>
  <c r="N31" i="36"/>
  <c r="O31" i="36" s="1"/>
  <c r="N30" i="36"/>
  <c r="O30" i="36" s="1"/>
  <c r="N29" i="36"/>
  <c r="O29" i="36" s="1"/>
  <c r="M28" i="36"/>
  <c r="L28" i="36"/>
  <c r="N28" i="36" s="1"/>
  <c r="O28" i="36" s="1"/>
  <c r="K28" i="36"/>
  <c r="J28" i="36"/>
  <c r="I28" i="36"/>
  <c r="H28" i="36"/>
  <c r="G28" i="36"/>
  <c r="F28" i="36"/>
  <c r="E28" i="36"/>
  <c r="D28" i="36"/>
  <c r="N27" i="36"/>
  <c r="O27" i="36" s="1"/>
  <c r="M26" i="36"/>
  <c r="L26" i="36"/>
  <c r="K26" i="36"/>
  <c r="J26" i="36"/>
  <c r="I26" i="36"/>
  <c r="H26" i="36"/>
  <c r="G26" i="36"/>
  <c r="F26" i="36"/>
  <c r="E26" i="36"/>
  <c r="D26" i="36"/>
  <c r="N25" i="36"/>
  <c r="O25" i="36" s="1"/>
  <c r="N24" i="36"/>
  <c r="O24" i="36" s="1"/>
  <c r="M23" i="36"/>
  <c r="L23" i="36"/>
  <c r="K23" i="36"/>
  <c r="J23" i="36"/>
  <c r="I23" i="36"/>
  <c r="H23" i="36"/>
  <c r="G23" i="36"/>
  <c r="F23" i="36"/>
  <c r="E23" i="36"/>
  <c r="D23" i="36"/>
  <c r="N22" i="36"/>
  <c r="O22" i="36"/>
  <c r="N21" i="36"/>
  <c r="O21" i="36" s="1"/>
  <c r="M20" i="36"/>
  <c r="L20" i="36"/>
  <c r="L36" i="36" s="1"/>
  <c r="K20" i="36"/>
  <c r="J20" i="36"/>
  <c r="I20" i="36"/>
  <c r="H20" i="36"/>
  <c r="G20" i="36"/>
  <c r="F20" i="36"/>
  <c r="E20" i="36"/>
  <c r="D20" i="36"/>
  <c r="N19" i="36"/>
  <c r="O19" i="36" s="1"/>
  <c r="N18" i="36"/>
  <c r="O18" i="36"/>
  <c r="M17" i="36"/>
  <c r="L17" i="36"/>
  <c r="K17" i="36"/>
  <c r="J17" i="36"/>
  <c r="I17" i="36"/>
  <c r="H17" i="36"/>
  <c r="G17" i="36"/>
  <c r="F17" i="36"/>
  <c r="E17" i="36"/>
  <c r="E36" i="36" s="1"/>
  <c r="D17" i="36"/>
  <c r="N16" i="36"/>
  <c r="O16" i="36" s="1"/>
  <c r="N15" i="36"/>
  <c r="O15" i="36" s="1"/>
  <c r="M14" i="36"/>
  <c r="L14" i="36"/>
  <c r="K14" i="36"/>
  <c r="J14" i="36"/>
  <c r="I14" i="36"/>
  <c r="H14" i="36"/>
  <c r="G14" i="36"/>
  <c r="F14" i="36"/>
  <c r="N14" i="36" s="1"/>
  <c r="O14" i="36" s="1"/>
  <c r="E14" i="36"/>
  <c r="D14" i="36"/>
  <c r="N13" i="36"/>
  <c r="O13" i="36"/>
  <c r="N12" i="36"/>
  <c r="O12" i="36" s="1"/>
  <c r="N11" i="36"/>
  <c r="O11" i="36"/>
  <c r="N10" i="36"/>
  <c r="O10" i="36" s="1"/>
  <c r="N9" i="36"/>
  <c r="O9" i="36"/>
  <c r="N8" i="36"/>
  <c r="O8" i="36" s="1"/>
  <c r="N7" i="36"/>
  <c r="O7" i="36" s="1"/>
  <c r="N6" i="36"/>
  <c r="O6" i="36" s="1"/>
  <c r="M5" i="36"/>
  <c r="L5" i="36"/>
  <c r="K5" i="36"/>
  <c r="K36" i="36" s="1"/>
  <c r="J5" i="36"/>
  <c r="I5" i="36"/>
  <c r="H5" i="36"/>
  <c r="G5" i="36"/>
  <c r="F5" i="36"/>
  <c r="E5" i="36"/>
  <c r="D5" i="36"/>
  <c r="N40" i="35"/>
  <c r="O40" i="35" s="1"/>
  <c r="N39" i="35"/>
  <c r="O39" i="35" s="1"/>
  <c r="N38" i="35"/>
  <c r="O38" i="35" s="1"/>
  <c r="M37" i="35"/>
  <c r="L37" i="35"/>
  <c r="K37" i="35"/>
  <c r="J37" i="35"/>
  <c r="I37" i="35"/>
  <c r="I41" i="35" s="1"/>
  <c r="H37" i="35"/>
  <c r="G37" i="35"/>
  <c r="F37" i="35"/>
  <c r="E37" i="35"/>
  <c r="D37" i="35"/>
  <c r="N36" i="35"/>
  <c r="O36" i="35" s="1"/>
  <c r="N35" i="35"/>
  <c r="O35" i="35" s="1"/>
  <c r="N34" i="35"/>
  <c r="O34" i="35" s="1"/>
  <c r="N33" i="35"/>
  <c r="O33" i="35" s="1"/>
  <c r="M32" i="35"/>
  <c r="L32" i="35"/>
  <c r="K32" i="35"/>
  <c r="J32" i="35"/>
  <c r="I32" i="35"/>
  <c r="H32" i="35"/>
  <c r="G32" i="35"/>
  <c r="F32" i="35"/>
  <c r="E32" i="35"/>
  <c r="D32" i="35"/>
  <c r="N31" i="35"/>
  <c r="O31" i="35" s="1"/>
  <c r="M30" i="35"/>
  <c r="L30" i="35"/>
  <c r="K30" i="35"/>
  <c r="J30" i="35"/>
  <c r="I30" i="35"/>
  <c r="H30" i="35"/>
  <c r="G30" i="35"/>
  <c r="F30" i="35"/>
  <c r="E30" i="35"/>
  <c r="D30" i="35"/>
  <c r="N29" i="35"/>
  <c r="O29" i="35" s="1"/>
  <c r="N28" i="35"/>
  <c r="O28" i="35" s="1"/>
  <c r="N27" i="35"/>
  <c r="O27" i="35" s="1"/>
  <c r="N26" i="35"/>
  <c r="O26" i="35"/>
  <c r="M25" i="35"/>
  <c r="L25" i="35"/>
  <c r="K25" i="35"/>
  <c r="J25" i="35"/>
  <c r="I25" i="35"/>
  <c r="H25" i="35"/>
  <c r="G25" i="35"/>
  <c r="F25" i="35"/>
  <c r="E25" i="35"/>
  <c r="D25" i="35"/>
  <c r="N25" i="35" s="1"/>
  <c r="O25" i="35" s="1"/>
  <c r="N24" i="35"/>
  <c r="O24" i="35"/>
  <c r="N23" i="35"/>
  <c r="O23" i="35" s="1"/>
  <c r="M22" i="35"/>
  <c r="L22" i="35"/>
  <c r="K22" i="35"/>
  <c r="J22" i="35"/>
  <c r="I22" i="35"/>
  <c r="H22" i="35"/>
  <c r="G22" i="35"/>
  <c r="F22" i="35"/>
  <c r="E22" i="35"/>
  <c r="D22" i="35"/>
  <c r="N21" i="35"/>
  <c r="O21" i="35" s="1"/>
  <c r="N20" i="35"/>
  <c r="O20" i="35" s="1"/>
  <c r="N19" i="35"/>
  <c r="O19" i="35" s="1"/>
  <c r="M18" i="35"/>
  <c r="L18" i="35"/>
  <c r="K18" i="35"/>
  <c r="J18" i="35"/>
  <c r="J41" i="35" s="1"/>
  <c r="I18" i="35"/>
  <c r="H18" i="35"/>
  <c r="G18" i="35"/>
  <c r="F18" i="35"/>
  <c r="E18" i="35"/>
  <c r="D18" i="35"/>
  <c r="N17" i="35"/>
  <c r="O17" i="35"/>
  <c r="N16" i="35"/>
  <c r="O16" i="35" s="1"/>
  <c r="N15" i="35"/>
  <c r="O15" i="35"/>
  <c r="M14" i="35"/>
  <c r="L14" i="35"/>
  <c r="K14" i="35"/>
  <c r="J14" i="35"/>
  <c r="I14" i="35"/>
  <c r="H14" i="35"/>
  <c r="G14" i="35"/>
  <c r="F14" i="35"/>
  <c r="E14" i="35"/>
  <c r="D14" i="35"/>
  <c r="N13" i="35"/>
  <c r="O13" i="35" s="1"/>
  <c r="N12" i="35"/>
  <c r="O12" i="35" s="1"/>
  <c r="N11" i="35"/>
  <c r="O11" i="35" s="1"/>
  <c r="N10" i="35"/>
  <c r="O10" i="35" s="1"/>
  <c r="N9" i="35"/>
  <c r="O9" i="35" s="1"/>
  <c r="N8" i="35"/>
  <c r="O8" i="35" s="1"/>
  <c r="N7" i="35"/>
  <c r="O7" i="35"/>
  <c r="N6" i="35"/>
  <c r="O6" i="35" s="1"/>
  <c r="M5" i="35"/>
  <c r="L5" i="35"/>
  <c r="K5" i="35"/>
  <c r="J5" i="35"/>
  <c r="I5" i="35"/>
  <c r="H5" i="35"/>
  <c r="G5" i="35"/>
  <c r="F5" i="35"/>
  <c r="E5" i="35"/>
  <c r="D5" i="35"/>
  <c r="N39" i="34"/>
  <c r="O39" i="34" s="1"/>
  <c r="N38" i="34"/>
  <c r="O38" i="34" s="1"/>
  <c r="N37" i="34"/>
  <c r="O37" i="34" s="1"/>
  <c r="M36" i="34"/>
  <c r="L36" i="34"/>
  <c r="K36" i="34"/>
  <c r="J36" i="34"/>
  <c r="I36" i="34"/>
  <c r="H36" i="34"/>
  <c r="G36" i="34"/>
  <c r="F36" i="34"/>
  <c r="E36" i="34"/>
  <c r="D36" i="34"/>
  <c r="N35" i="34"/>
  <c r="O35" i="34" s="1"/>
  <c r="N34" i="34"/>
  <c r="O34" i="34"/>
  <c r="N33" i="34"/>
  <c r="O33" i="34" s="1"/>
  <c r="N32" i="34"/>
  <c r="O32" i="34" s="1"/>
  <c r="M31" i="34"/>
  <c r="L31" i="34"/>
  <c r="K31" i="34"/>
  <c r="J31" i="34"/>
  <c r="I31" i="34"/>
  <c r="H31" i="34"/>
  <c r="G31" i="34"/>
  <c r="F31" i="34"/>
  <c r="E31" i="34"/>
  <c r="D31" i="34"/>
  <c r="N30" i="34"/>
  <c r="O30" i="34" s="1"/>
  <c r="M29" i="34"/>
  <c r="L29" i="34"/>
  <c r="K29" i="34"/>
  <c r="J29" i="34"/>
  <c r="J40" i="34" s="1"/>
  <c r="I29" i="34"/>
  <c r="H29" i="34"/>
  <c r="G29" i="34"/>
  <c r="F29" i="34"/>
  <c r="E29" i="34"/>
  <c r="D29" i="34"/>
  <c r="N28" i="34"/>
  <c r="O28" i="34" s="1"/>
  <c r="N27" i="34"/>
  <c r="O27" i="34" s="1"/>
  <c r="N26" i="34"/>
  <c r="O26" i="34" s="1"/>
  <c r="N25" i="34"/>
  <c r="O25" i="34" s="1"/>
  <c r="M24" i="34"/>
  <c r="L24" i="34"/>
  <c r="K24" i="34"/>
  <c r="J24" i="34"/>
  <c r="I24" i="34"/>
  <c r="H24" i="34"/>
  <c r="G24" i="34"/>
  <c r="F24" i="34"/>
  <c r="E24" i="34"/>
  <c r="D24" i="34"/>
  <c r="N24" i="34" s="1"/>
  <c r="O24" i="34" s="1"/>
  <c r="N23" i="34"/>
  <c r="O23" i="34" s="1"/>
  <c r="N22" i="34"/>
  <c r="O22" i="34" s="1"/>
  <c r="M21" i="34"/>
  <c r="L21" i="34"/>
  <c r="K21" i="34"/>
  <c r="J21" i="34"/>
  <c r="I21" i="34"/>
  <c r="H21" i="34"/>
  <c r="G21" i="34"/>
  <c r="F21" i="34"/>
  <c r="E21" i="34"/>
  <c r="D21" i="34"/>
  <c r="N20" i="34"/>
  <c r="O20" i="34"/>
  <c r="N19" i="34"/>
  <c r="O19" i="34"/>
  <c r="M18" i="34"/>
  <c r="L18" i="34"/>
  <c r="K18" i="34"/>
  <c r="J18" i="34"/>
  <c r="I18" i="34"/>
  <c r="H18" i="34"/>
  <c r="G18" i="34"/>
  <c r="F18" i="34"/>
  <c r="E18" i="34"/>
  <c r="D18" i="34"/>
  <c r="N17" i="34"/>
  <c r="O17" i="34"/>
  <c r="N16" i="34"/>
  <c r="O16" i="34" s="1"/>
  <c r="N15" i="34"/>
  <c r="O15" i="34" s="1"/>
  <c r="M14" i="34"/>
  <c r="L14" i="34"/>
  <c r="K14" i="34"/>
  <c r="J14" i="34"/>
  <c r="I14" i="34"/>
  <c r="H14" i="34"/>
  <c r="G14" i="34"/>
  <c r="F14" i="34"/>
  <c r="E14" i="34"/>
  <c r="D14" i="34"/>
  <c r="N13" i="34"/>
  <c r="O13" i="34" s="1"/>
  <c r="N12" i="34"/>
  <c r="O12" i="34"/>
  <c r="N11" i="34"/>
  <c r="O11" i="34" s="1"/>
  <c r="N10" i="34"/>
  <c r="O10" i="34"/>
  <c r="N9" i="34"/>
  <c r="O9" i="34"/>
  <c r="N8" i="34"/>
  <c r="O8" i="34" s="1"/>
  <c r="N7" i="34"/>
  <c r="O7" i="34" s="1"/>
  <c r="N6" i="34"/>
  <c r="O6" i="34"/>
  <c r="M5" i="34"/>
  <c r="L5" i="34"/>
  <c r="K5" i="34"/>
  <c r="J5" i="34"/>
  <c r="I5" i="34"/>
  <c r="I40" i="34" s="1"/>
  <c r="H5" i="34"/>
  <c r="G5" i="34"/>
  <c r="F5" i="34"/>
  <c r="E5" i="34"/>
  <c r="D5" i="34"/>
  <c r="D40" i="34" s="1"/>
  <c r="E35" i="33"/>
  <c r="F35" i="33"/>
  <c r="G35" i="33"/>
  <c r="H35" i="33"/>
  <c r="I35" i="33"/>
  <c r="J35" i="33"/>
  <c r="K35" i="33"/>
  <c r="L35" i="33"/>
  <c r="M35" i="33"/>
  <c r="D35" i="33"/>
  <c r="E30" i="33"/>
  <c r="N30" i="33" s="1"/>
  <c r="O30" i="33" s="1"/>
  <c r="F30" i="33"/>
  <c r="G30" i="33"/>
  <c r="H30" i="33"/>
  <c r="I30" i="33"/>
  <c r="J30" i="33"/>
  <c r="K30" i="33"/>
  <c r="L30" i="33"/>
  <c r="M30" i="33"/>
  <c r="E27" i="33"/>
  <c r="F27" i="33"/>
  <c r="G27" i="33"/>
  <c r="H27" i="33"/>
  <c r="I27" i="33"/>
  <c r="J27" i="33"/>
  <c r="K27" i="33"/>
  <c r="L27" i="33"/>
  <c r="M27" i="33"/>
  <c r="E23" i="33"/>
  <c r="F23" i="33"/>
  <c r="G23" i="33"/>
  <c r="H23" i="33"/>
  <c r="I23" i="33"/>
  <c r="J23" i="33"/>
  <c r="K23" i="33"/>
  <c r="L23" i="33"/>
  <c r="M23" i="33"/>
  <c r="E20" i="33"/>
  <c r="F20" i="33"/>
  <c r="G20" i="33"/>
  <c r="H20" i="33"/>
  <c r="I20" i="33"/>
  <c r="J20" i="33"/>
  <c r="K20" i="33"/>
  <c r="L20" i="33"/>
  <c r="M20" i="33"/>
  <c r="E17" i="33"/>
  <c r="F17" i="33"/>
  <c r="G17" i="33"/>
  <c r="N17" i="33" s="1"/>
  <c r="O17" i="33" s="1"/>
  <c r="H17" i="33"/>
  <c r="I17" i="33"/>
  <c r="J17" i="33"/>
  <c r="K17" i="33"/>
  <c r="L17" i="33"/>
  <c r="M17" i="33"/>
  <c r="E14" i="33"/>
  <c r="F14" i="33"/>
  <c r="G14" i="33"/>
  <c r="H14" i="33"/>
  <c r="I14" i="33"/>
  <c r="J14" i="33"/>
  <c r="K14" i="33"/>
  <c r="L14" i="33"/>
  <c r="M14" i="33"/>
  <c r="E5" i="33"/>
  <c r="F5" i="33"/>
  <c r="G5" i="33"/>
  <c r="H5" i="33"/>
  <c r="I5" i="33"/>
  <c r="I39" i="33" s="1"/>
  <c r="J5" i="33"/>
  <c r="K5" i="33"/>
  <c r="L5" i="33"/>
  <c r="L39" i="33" s="1"/>
  <c r="M5" i="33"/>
  <c r="D30" i="33"/>
  <c r="D27" i="33"/>
  <c r="D20" i="33"/>
  <c r="D17" i="33"/>
  <c r="D14" i="33"/>
  <c r="D5" i="33"/>
  <c r="N37" i="33"/>
  <c r="O37" i="33"/>
  <c r="N38" i="33"/>
  <c r="O38" i="33" s="1"/>
  <c r="N36" i="33"/>
  <c r="O36" i="33"/>
  <c r="N28" i="33"/>
  <c r="O28" i="33" s="1"/>
  <c r="N29" i="33"/>
  <c r="O29" i="33" s="1"/>
  <c r="N31" i="33"/>
  <c r="O31" i="33"/>
  <c r="N32" i="33"/>
  <c r="O32" i="33" s="1"/>
  <c r="N33" i="33"/>
  <c r="O33" i="33" s="1"/>
  <c r="N34" i="33"/>
  <c r="O34" i="33" s="1"/>
  <c r="D23" i="33"/>
  <c r="N24" i="33"/>
  <c r="O24" i="33" s="1"/>
  <c r="N25" i="33"/>
  <c r="O25" i="33" s="1"/>
  <c r="N26" i="33"/>
  <c r="O26" i="33" s="1"/>
  <c r="N22" i="33"/>
  <c r="O22" i="33" s="1"/>
  <c r="N21" i="33"/>
  <c r="O21" i="33" s="1"/>
  <c r="N16" i="33"/>
  <c r="O16" i="33" s="1"/>
  <c r="N7" i="33"/>
  <c r="O7" i="33"/>
  <c r="N8" i="33"/>
  <c r="O8" i="33" s="1"/>
  <c r="N9" i="33"/>
  <c r="O9" i="33" s="1"/>
  <c r="N10" i="33"/>
  <c r="O10" i="33" s="1"/>
  <c r="N11" i="33"/>
  <c r="O11" i="33" s="1"/>
  <c r="N12" i="33"/>
  <c r="O12" i="33" s="1"/>
  <c r="N13" i="33"/>
  <c r="O13" i="33"/>
  <c r="N6" i="33"/>
  <c r="O6" i="33" s="1"/>
  <c r="N18" i="33"/>
  <c r="O18" i="33" s="1"/>
  <c r="N19" i="33"/>
  <c r="O19" i="33" s="1"/>
  <c r="N15" i="33"/>
  <c r="O15" i="33" s="1"/>
  <c r="K38" i="39"/>
  <c r="J38" i="39"/>
  <c r="N5" i="40"/>
  <c r="O5" i="40" s="1"/>
  <c r="N20" i="42"/>
  <c r="O20" i="42" s="1"/>
  <c r="N21" i="44"/>
  <c r="O21" i="44"/>
  <c r="M39" i="44"/>
  <c r="L39" i="44"/>
  <c r="E39" i="44"/>
  <c r="F39" i="44"/>
  <c r="O14" i="47" l="1"/>
  <c r="P14" i="47" s="1"/>
  <c r="H39" i="33"/>
  <c r="K40" i="40"/>
  <c r="N35" i="33"/>
  <c r="O35" i="33" s="1"/>
  <c r="G40" i="37"/>
  <c r="J36" i="36"/>
  <c r="F36" i="36"/>
  <c r="N27" i="41"/>
  <c r="O27" i="41" s="1"/>
  <c r="N31" i="44"/>
  <c r="O31" i="44" s="1"/>
  <c r="G39" i="45"/>
  <c r="N30" i="39"/>
  <c r="O30" i="39" s="1"/>
  <c r="M36" i="46"/>
  <c r="I36" i="46"/>
  <c r="N29" i="46"/>
  <c r="O29" i="46" s="1"/>
  <c r="O30" i="47"/>
  <c r="P30" i="47" s="1"/>
  <c r="N18" i="35"/>
  <c r="O18" i="35" s="1"/>
  <c r="N23" i="36"/>
  <c r="O23" i="36" s="1"/>
  <c r="M40" i="37"/>
  <c r="N14" i="42"/>
  <c r="O14" i="42" s="1"/>
  <c r="G36" i="46"/>
  <c r="N32" i="36"/>
  <c r="O32" i="36" s="1"/>
  <c r="G39" i="42"/>
  <c r="F39" i="45"/>
  <c r="N30" i="35"/>
  <c r="O30" i="35" s="1"/>
  <c r="G40" i="40"/>
  <c r="N30" i="42"/>
  <c r="O30" i="42" s="1"/>
  <c r="I40" i="37"/>
  <c r="O26" i="47"/>
  <c r="P26" i="47" s="1"/>
  <c r="M39" i="33"/>
  <c r="I39" i="42"/>
  <c r="K39" i="42"/>
  <c r="J39" i="44"/>
  <c r="O18" i="47"/>
  <c r="P18" i="47" s="1"/>
  <c r="H39" i="47"/>
  <c r="H36" i="36"/>
  <c r="N17" i="37"/>
  <c r="O17" i="37" s="1"/>
  <c r="N20" i="39"/>
  <c r="O20" i="39" s="1"/>
  <c r="H40" i="40"/>
  <c r="N30" i="40"/>
  <c r="O30" i="40" s="1"/>
  <c r="E39" i="47"/>
  <c r="L41" i="35"/>
  <c r="M39" i="38"/>
  <c r="F40" i="37"/>
  <c r="N35" i="37"/>
  <c r="O35" i="37" s="1"/>
  <c r="M38" i="39"/>
  <c r="N23" i="40"/>
  <c r="O23" i="40" s="1"/>
  <c r="N29" i="34"/>
  <c r="O29" i="34" s="1"/>
  <c r="N21" i="46"/>
  <c r="O21" i="46" s="1"/>
  <c r="N27" i="46"/>
  <c r="O27" i="46" s="1"/>
  <c r="K41" i="35"/>
  <c r="L40" i="34"/>
  <c r="K36" i="46"/>
  <c r="I39" i="47"/>
  <c r="E40" i="40"/>
  <c r="K39" i="33"/>
  <c r="N5" i="45"/>
  <c r="O5" i="45" s="1"/>
  <c r="J39" i="33"/>
  <c r="I38" i="39"/>
  <c r="N37" i="35"/>
  <c r="O37" i="35" s="1"/>
  <c r="G39" i="47"/>
  <c r="O22" i="47"/>
  <c r="P22" i="47" s="1"/>
  <c r="J39" i="45"/>
  <c r="N27" i="33"/>
  <c r="O27" i="33" s="1"/>
  <c r="N20" i="36"/>
  <c r="O20" i="36" s="1"/>
  <c r="J40" i="37"/>
  <c r="N17" i="44"/>
  <c r="O17" i="44" s="1"/>
  <c r="N35" i="45"/>
  <c r="O35" i="45" s="1"/>
  <c r="J39" i="47"/>
  <c r="O32" i="47"/>
  <c r="P32" i="47" s="1"/>
  <c r="N17" i="39"/>
  <c r="O17" i="39" s="1"/>
  <c r="I38" i="43"/>
  <c r="N14" i="34"/>
  <c r="O14" i="34" s="1"/>
  <c r="E36" i="46"/>
  <c r="N35" i="38"/>
  <c r="O35" i="38" s="1"/>
  <c r="N18" i="34"/>
  <c r="O18" i="34" s="1"/>
  <c r="G39" i="38"/>
  <c r="K39" i="38"/>
  <c r="M40" i="40"/>
  <c r="D39" i="44"/>
  <c r="K40" i="37"/>
  <c r="E39" i="42"/>
  <c r="I39" i="45"/>
  <c r="N26" i="45"/>
  <c r="O26" i="45" s="1"/>
  <c r="E39" i="45"/>
  <c r="O39" i="48"/>
  <c r="P39" i="48" s="1"/>
  <c r="E40" i="34"/>
  <c r="N21" i="34"/>
  <c r="O21" i="34" s="1"/>
  <c r="N36" i="34"/>
  <c r="O36" i="34" s="1"/>
  <c r="N5" i="36"/>
  <c r="O5" i="36" s="1"/>
  <c r="D36" i="36"/>
  <c r="F39" i="38"/>
  <c r="N5" i="38"/>
  <c r="O5" i="38" s="1"/>
  <c r="N27" i="39"/>
  <c r="O27" i="39" s="1"/>
  <c r="E38" i="41"/>
  <c r="N34" i="41"/>
  <c r="O34" i="41" s="1"/>
  <c r="D39" i="42"/>
  <c r="N17" i="42"/>
  <c r="O17" i="42" s="1"/>
  <c r="H38" i="43"/>
  <c r="N5" i="43"/>
  <c r="O5" i="43" s="1"/>
  <c r="N24" i="43"/>
  <c r="O24" i="43" s="1"/>
  <c r="J38" i="43"/>
  <c r="N14" i="45"/>
  <c r="O14" i="45" s="1"/>
  <c r="H39" i="45"/>
  <c r="N31" i="45"/>
  <c r="O31" i="45" s="1"/>
  <c r="N24" i="39"/>
  <c r="O24" i="39" s="1"/>
  <c r="H38" i="39"/>
  <c r="K40" i="34"/>
  <c r="N31" i="34"/>
  <c r="O31" i="34" s="1"/>
  <c r="G36" i="36"/>
  <c r="I36" i="36"/>
  <c r="N17" i="36"/>
  <c r="O17" i="36" s="1"/>
  <c r="G38" i="39"/>
  <c r="N27" i="40"/>
  <c r="O27" i="40" s="1"/>
  <c r="D38" i="43"/>
  <c r="N17" i="43"/>
  <c r="O17" i="43" s="1"/>
  <c r="N25" i="44"/>
  <c r="O25" i="44" s="1"/>
  <c r="H36" i="46"/>
  <c r="N24" i="46"/>
  <c r="O24" i="46" s="1"/>
  <c r="D40" i="37"/>
  <c r="N5" i="37"/>
  <c r="O5" i="37" s="1"/>
  <c r="M40" i="34"/>
  <c r="D41" i="35"/>
  <c r="N22" i="35"/>
  <c r="O22" i="35" s="1"/>
  <c r="N23" i="37"/>
  <c r="O23" i="37" s="1"/>
  <c r="D39" i="38"/>
  <c r="N14" i="38"/>
  <c r="O14" i="38" s="1"/>
  <c r="F38" i="43"/>
  <c r="N14" i="43"/>
  <c r="O14" i="43" s="1"/>
  <c r="K39" i="44"/>
  <c r="F36" i="46"/>
  <c r="N5" i="46"/>
  <c r="O5" i="46" s="1"/>
  <c r="F39" i="33"/>
  <c r="E41" i="35"/>
  <c r="N5" i="35"/>
  <c r="O5" i="35" s="1"/>
  <c r="I40" i="40"/>
  <c r="N24" i="41"/>
  <c r="O24" i="41" s="1"/>
  <c r="H38" i="41"/>
  <c r="F39" i="47"/>
  <c r="F40" i="34"/>
  <c r="N5" i="34"/>
  <c r="O5" i="34" s="1"/>
  <c r="F41" i="35"/>
  <c r="M36" i="36"/>
  <c r="N14" i="39"/>
  <c r="O14" i="39" s="1"/>
  <c r="D38" i="39"/>
  <c r="G38" i="41"/>
  <c r="N23" i="33"/>
  <c r="O23" i="33" s="1"/>
  <c r="N5" i="33"/>
  <c r="O5" i="33" s="1"/>
  <c r="D39" i="33"/>
  <c r="G39" i="33"/>
  <c r="G40" i="34"/>
  <c r="G41" i="35"/>
  <c r="H41" i="35"/>
  <c r="N32" i="35"/>
  <c r="O32" i="35" s="1"/>
  <c r="N28" i="37"/>
  <c r="O28" i="37" s="1"/>
  <c r="N30" i="38"/>
  <c r="O30" i="38" s="1"/>
  <c r="E38" i="39"/>
  <c r="N34" i="39"/>
  <c r="O34" i="39" s="1"/>
  <c r="D40" i="40"/>
  <c r="N17" i="40"/>
  <c r="O17" i="40" s="1"/>
  <c r="G39" i="44"/>
  <c r="N39" i="44" s="1"/>
  <c r="O39" i="44" s="1"/>
  <c r="L39" i="45"/>
  <c r="N22" i="45"/>
  <c r="O22" i="45" s="1"/>
  <c r="N18" i="46"/>
  <c r="O18" i="46" s="1"/>
  <c r="L36" i="46"/>
  <c r="N14" i="33"/>
  <c r="O14" i="33" s="1"/>
  <c r="J40" i="40"/>
  <c r="N36" i="40"/>
  <c r="O36" i="40" s="1"/>
  <c r="N20" i="41"/>
  <c r="O20" i="41" s="1"/>
  <c r="L38" i="41"/>
  <c r="N5" i="42"/>
  <c r="O5" i="42" s="1"/>
  <c r="H39" i="42"/>
  <c r="J39" i="42"/>
  <c r="N24" i="42"/>
  <c r="O24" i="42" s="1"/>
  <c r="N14" i="44"/>
  <c r="O14" i="44" s="1"/>
  <c r="H39" i="44"/>
  <c r="K39" i="47"/>
  <c r="J39" i="38"/>
  <c r="N23" i="38"/>
  <c r="O23" i="38" s="1"/>
  <c r="N5" i="39"/>
  <c r="O5" i="39" s="1"/>
  <c r="F38" i="39"/>
  <c r="N20" i="38"/>
  <c r="O20" i="38" s="1"/>
  <c r="F39" i="42"/>
  <c r="E39" i="33"/>
  <c r="H40" i="34"/>
  <c r="M41" i="35"/>
  <c r="N14" i="35"/>
  <c r="O14" i="35" s="1"/>
  <c r="N26" i="36"/>
  <c r="O26" i="36" s="1"/>
  <c r="N27" i="38"/>
  <c r="O27" i="38" s="1"/>
  <c r="F40" i="40"/>
  <c r="N14" i="40"/>
  <c r="O14" i="40" s="1"/>
  <c r="M38" i="41"/>
  <c r="N27" i="43"/>
  <c r="O27" i="43" s="1"/>
  <c r="I39" i="44"/>
  <c r="L39" i="47"/>
  <c r="D39" i="47"/>
  <c r="N20" i="33"/>
  <c r="O20" i="33" s="1"/>
  <c r="L40" i="37"/>
  <c r="N14" i="41"/>
  <c r="O14" i="41" s="1"/>
  <c r="D38" i="41"/>
  <c r="M39" i="47"/>
  <c r="N36" i="46" l="1"/>
  <c r="O36" i="46" s="1"/>
  <c r="N40" i="37"/>
  <c r="O40" i="37" s="1"/>
  <c r="N39" i="45"/>
  <c r="O39" i="45" s="1"/>
  <c r="N39" i="42"/>
  <c r="O39" i="42" s="1"/>
  <c r="N38" i="41"/>
  <c r="O38" i="41" s="1"/>
  <c r="N38" i="43"/>
  <c r="O38" i="43" s="1"/>
  <c r="N36" i="36"/>
  <c r="O36" i="36" s="1"/>
  <c r="O39" i="47"/>
  <c r="P39" i="47" s="1"/>
  <c r="N39" i="38"/>
  <c r="O39" i="38" s="1"/>
  <c r="N39" i="33"/>
  <c r="O39" i="33" s="1"/>
  <c r="N40" i="40"/>
  <c r="O40" i="40" s="1"/>
  <c r="N41" i="35"/>
  <c r="O41" i="35" s="1"/>
  <c r="N40" i="34"/>
  <c r="O40" i="34" s="1"/>
  <c r="N38" i="39"/>
  <c r="O38" i="39" s="1"/>
</calcChain>
</file>

<file path=xl/sharedStrings.xml><?xml version="1.0" encoding="utf-8"?>
<sst xmlns="http://schemas.openxmlformats.org/spreadsheetml/2006/main" count="934" uniqueCount="117">
  <si>
    <t>General</t>
  </si>
  <si>
    <t>Permanent</t>
  </si>
  <si>
    <t>Enterprise</t>
  </si>
  <si>
    <t>Pension</t>
  </si>
  <si>
    <t>Trust</t>
  </si>
  <si>
    <t>Component Units</t>
  </si>
  <si>
    <t>Governmental Funds</t>
  </si>
  <si>
    <t>Proprietary Funds</t>
  </si>
  <si>
    <t>Account Total</t>
  </si>
  <si>
    <t>Fiduciary Funds</t>
  </si>
  <si>
    <t>Total - All Account Codes</t>
  </si>
  <si>
    <t>Local Fiscal Year Ended September 30, 2009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</si>
  <si>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</si>
  <si>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</si>
  <si>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</si>
  <si>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</si>
  <si>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</si>
  <si>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</si>
  <si>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General Government Services (Not Court-Related)</t>
  </si>
  <si>
    <t>Legislative</t>
  </si>
  <si>
    <t>Executive</t>
  </si>
  <si>
    <t>Financial and Administrative</t>
  </si>
  <si>
    <t>Legal Counsel</t>
  </si>
  <si>
    <t>Comprehensive Planning</t>
  </si>
  <si>
    <t>Debt Service Payments</t>
  </si>
  <si>
    <t>Pension Benefits</t>
  </si>
  <si>
    <t>Other General Government Services</t>
  </si>
  <si>
    <t>Public Safety</t>
  </si>
  <si>
    <t>Law Enforcement</t>
  </si>
  <si>
    <t>Fire Control</t>
  </si>
  <si>
    <t>Physical Environment</t>
  </si>
  <si>
    <t>Garbage / Solid Waste Control Services</t>
  </si>
  <si>
    <t>Water-Sewer Combination Services</t>
  </si>
  <si>
    <t>Transportation</t>
  </si>
  <si>
    <t>Road and Street Facilities</t>
  </si>
  <si>
    <t>Water Transportation Systems</t>
  </si>
  <si>
    <t>Economic Environment</t>
  </si>
  <si>
    <t>Industry Development</t>
  </si>
  <si>
    <t>Housing and Urban Development</t>
  </si>
  <si>
    <t>Other Economic Environment</t>
  </si>
  <si>
    <t>Human Services</t>
  </si>
  <si>
    <t>Health Services</t>
  </si>
  <si>
    <t>Public Assistance Services</t>
  </si>
  <si>
    <t>Culture / Recreation</t>
  </si>
  <si>
    <t>Parks and Recreation</t>
  </si>
  <si>
    <t>Special Events</t>
  </si>
  <si>
    <t>Special Recreation Facilities</t>
  </si>
  <si>
    <t>Other Culture / Recreation</t>
  </si>
  <si>
    <t>Inter-Fund Group Transfers Out</t>
  </si>
  <si>
    <t>Proprietary - Other Non-Operating Disbursements</t>
  </si>
  <si>
    <t>Proprietary - Non-Operating Interest Expense</t>
  </si>
  <si>
    <t>Other Uses and Non-Operating</t>
  </si>
  <si>
    <t>2009 Municipal Population:</t>
  </si>
  <si>
    <t>Panama City Expenditures Reported by Account Code and Fund Type</t>
  </si>
  <si>
    <t>Local Fiscal Year Ended September 30, 2010</t>
  </si>
  <si>
    <t>Other Public Safety</t>
  </si>
  <si>
    <t>Employment Opportunity and Development</t>
  </si>
  <si>
    <t>Other Human Services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</si>
  <si>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</si>
  <si>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</si>
  <si>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</si>
  <si>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Flood Control / Stormwater Management</t>
  </si>
  <si>
    <t>2011 Municipal Population:</t>
  </si>
  <si>
    <t>Local Fiscal Year Ended September 30, 2012</t>
  </si>
  <si>
    <t>2012 Municipal Population:</t>
  </si>
  <si>
    <t>Local Fiscal Year Ended September 30, 2013</t>
  </si>
  <si>
    <t>Cultural Services</t>
  </si>
  <si>
    <t>Payment to Refunded Bond Escrow Agent</t>
  </si>
  <si>
    <t>2013 Municipal Population:</t>
  </si>
  <si>
    <t>Local Fiscal Year Ended September 30, 2008</t>
  </si>
  <si>
    <t>2008 Municipal Population:</t>
  </si>
  <si>
    <t>Local Fiscal Year Ended September 30, 2014</t>
  </si>
  <si>
    <t>Other General Government</t>
  </si>
  <si>
    <t>Garbage / Solid Waste</t>
  </si>
  <si>
    <t>Water / Sewer Services</t>
  </si>
  <si>
    <t>Road / Street Facilities</t>
  </si>
  <si>
    <t>Water</t>
  </si>
  <si>
    <t>Mass Transit</t>
  </si>
  <si>
    <t>Health</t>
  </si>
  <si>
    <t>Parks / Recreation</t>
  </si>
  <si>
    <t>Special Facilities</t>
  </si>
  <si>
    <t>Other Uses</t>
  </si>
  <si>
    <t>Interfund Transfers Out</t>
  </si>
  <si>
    <t>Other Non-Operating Disbursements</t>
  </si>
  <si>
    <t>Non-Operating Interest Expense</t>
  </si>
  <si>
    <t>2014 Municipal Population:</t>
  </si>
  <si>
    <t>Local Fiscal Year Ended September 30, 2007</t>
  </si>
  <si>
    <t>Libraries</t>
  </si>
  <si>
    <t>2007 Municipal Population:</t>
  </si>
  <si>
    <t>Local Fiscal Year Ended September 30, 2015</t>
  </si>
  <si>
    <t>2015 Municipal Population:</t>
  </si>
  <si>
    <t>Local Fiscal Year Ended September 30, 2016</t>
  </si>
  <si>
    <t>Extraordinary Items (Loss)</t>
  </si>
  <si>
    <t>2016 Municipal Population:</t>
  </si>
  <si>
    <t>Local Fiscal Year Ended September 30, 2017</t>
  </si>
  <si>
    <t>2017 Municipal Population:</t>
  </si>
  <si>
    <t>Local Fiscal Year Ended September 30, 2018</t>
  </si>
  <si>
    <t>Other Physical Environment</t>
  </si>
  <si>
    <t>2018 Municipal Population:</t>
  </si>
  <si>
    <t>Local Fiscal Year Ended September 30, 2019</t>
  </si>
  <si>
    <t>Emergency and Disaster Relief Services</t>
  </si>
  <si>
    <t>2019 Municipal Population:</t>
  </si>
  <si>
    <t>Local Fiscal Year Ended September 30, 2020</t>
  </si>
  <si>
    <t>2020 Municipal Population:</t>
  </si>
  <si>
    <t>Local Fiscal Year Ended September 30, 2021</t>
  </si>
  <si>
    <t>Per Capita Account</t>
  </si>
  <si>
    <t>Custodial</t>
  </si>
  <si>
    <t>Total Account</t>
  </si>
  <si>
    <t>Other Transportation Systems / Services</t>
  </si>
  <si>
    <t>Inter-fund Group Transfers Out</t>
  </si>
  <si>
    <t>2021 Municipal Population:</t>
  </si>
  <si>
    <t>Local Fiscal Year Ended September 30, 2022</t>
  </si>
  <si>
    <t>Gas Utility Services</t>
  </si>
  <si>
    <t>Sewer / Wastewater Services</t>
  </si>
  <si>
    <t>2022 Municipal Population:</t>
  </si>
  <si>
    <t>Local Fiscal Year Ended September 30, 2023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</si>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</sst>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9">
    <font>
      <sz val="12"/>
      <name val="Arial MT"/>
    </font>
    <font>
      <sz val="12"/>
      <name val="Arial"/>
      <family val="2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  <font>
      <b/>
      <sz val="2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01">
    <xf numFmtId="0" fontId="0" fillId="0" borderId="0" xfId="0"/>
    <xf numFmtId="0" fontId="3" fillId="0" borderId="0" xfId="0" applyFont="1" applyAlignment="1" applyProtection="1">
      <alignment horizontal="center"/>
    </xf>
    <xf numFmtId="0" fontId="3" fillId="0" borderId="0" xfId="0" applyFont="1" applyProtection="1"/>
    <xf numFmtId="0" fontId="4" fillId="0" borderId="0" xfId="0" applyFont="1" applyProtection="1"/>
    <xf numFmtId="37" fontId="4" fillId="0" borderId="0" xfId="0" applyNumberFormat="1" applyFont="1" applyProtection="1"/>
    <xf numFmtId="0" fontId="2" fillId="0" borderId="0" xfId="0" applyFont="1" applyProtection="1"/>
    <xf numFmtId="44" fontId="7" fillId="0" borderId="0" xfId="0" applyNumberFormat="1" applyFont="1" applyProtection="1"/>
    <xf numFmtId="0" fontId="6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right"/>
    </xf>
    <xf numFmtId="43" fontId="4" fillId="0" borderId="0" xfId="0" applyNumberFormat="1" applyFont="1" applyProtection="1"/>
    <xf numFmtId="43" fontId="7" fillId="0" borderId="0" xfId="0" applyNumberFormat="1" applyFont="1" applyProtection="1"/>
    <xf numFmtId="0" fontId="2" fillId="0" borderId="0" xfId="0" applyFont="1" applyAlignment="1" applyProtection="1"/>
    <xf numFmtId="0" fontId="4" fillId="0" borderId="1" xfId="0" applyFont="1" applyBorder="1" applyAlignment="1" applyProtection="1">
      <alignment vertical="center"/>
    </xf>
    <xf numFmtId="0" fontId="8" fillId="0" borderId="1" xfId="0" applyFont="1" applyBorder="1" applyAlignment="1" applyProtection="1">
      <alignment vertical="center"/>
    </xf>
    <xf numFmtId="0" fontId="2" fillId="2" borderId="2" xfId="0" applyFont="1" applyFill="1" applyBorder="1" applyAlignment="1" applyProtection="1">
      <alignment vertical="center"/>
    </xf>
    <xf numFmtId="42" fontId="2" fillId="2" borderId="3" xfId="0" applyNumberFormat="1" applyFont="1" applyFill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37" fontId="4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8" fillId="0" borderId="6" xfId="0" applyFont="1" applyBorder="1" applyAlignment="1" applyProtection="1">
      <alignment vertical="center"/>
    </xf>
    <xf numFmtId="0" fontId="2" fillId="2" borderId="7" xfId="0" applyFont="1" applyFill="1" applyBorder="1" applyAlignment="1" applyProtection="1">
      <alignment vertical="center"/>
    </xf>
    <xf numFmtId="0" fontId="2" fillId="2" borderId="3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2" fillId="2" borderId="8" xfId="0" applyFont="1" applyFill="1" applyBorder="1" applyAlignment="1" applyProtection="1">
      <alignment vertical="center"/>
    </xf>
    <xf numFmtId="42" fontId="2" fillId="2" borderId="9" xfId="0" applyNumberFormat="1" applyFont="1" applyFill="1" applyBorder="1" applyAlignment="1" applyProtection="1">
      <alignment vertical="center"/>
    </xf>
    <xf numFmtId="42" fontId="2" fillId="2" borderId="10" xfId="0" applyNumberFormat="1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vertical="center"/>
    </xf>
    <xf numFmtId="0" fontId="2" fillId="2" borderId="11" xfId="0" applyFont="1" applyFill="1" applyBorder="1" applyAlignment="1" applyProtection="1">
      <alignment vertical="center"/>
    </xf>
    <xf numFmtId="0" fontId="2" fillId="2" borderId="6" xfId="0" applyFont="1" applyFill="1" applyBorder="1" applyAlignment="1" applyProtection="1">
      <alignment vertical="center"/>
    </xf>
    <xf numFmtId="42" fontId="2" fillId="2" borderId="11" xfId="0" applyNumberFormat="1" applyFont="1" applyFill="1" applyBorder="1" applyAlignment="1" applyProtection="1">
      <alignment vertical="center"/>
    </xf>
    <xf numFmtId="44" fontId="2" fillId="2" borderId="5" xfId="0" applyNumberFormat="1" applyFont="1" applyFill="1" applyBorder="1" applyAlignment="1" applyProtection="1">
      <alignment vertical="center"/>
    </xf>
    <xf numFmtId="37" fontId="9" fillId="2" borderId="12" xfId="0" applyNumberFormat="1" applyFont="1" applyFill="1" applyBorder="1" applyAlignment="1" applyProtection="1">
      <alignment horizontal="center" vertical="center" wrapText="1"/>
    </xf>
    <xf numFmtId="37" fontId="9" fillId="2" borderId="13" xfId="0" applyNumberFormat="1" applyFont="1" applyFill="1" applyBorder="1" applyAlignment="1" applyProtection="1">
      <alignment horizontal="center" vertical="center" wrapText="1"/>
    </xf>
    <xf numFmtId="0" fontId="10" fillId="2" borderId="14" xfId="0" applyFont="1" applyFill="1" applyBorder="1" applyAlignment="1" applyProtection="1">
      <alignment horizontal="center" vertical="center"/>
    </xf>
    <xf numFmtId="0" fontId="10" fillId="2" borderId="15" xfId="0" applyFont="1" applyFill="1" applyBorder="1" applyAlignment="1" applyProtection="1">
      <alignment horizontal="center" vertical="center"/>
    </xf>
    <xf numFmtId="44" fontId="2" fillId="2" borderId="16" xfId="0" applyNumberFormat="1" applyFont="1" applyFill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37" fontId="4" fillId="0" borderId="18" xfId="0" applyNumberFormat="1" applyFont="1" applyBorder="1" applyAlignment="1" applyProtection="1">
      <alignment vertical="center"/>
    </xf>
    <xf numFmtId="41" fontId="4" fillId="0" borderId="19" xfId="0" applyNumberFormat="1" applyFont="1" applyBorder="1" applyAlignment="1" applyProtection="1">
      <alignment vertical="center"/>
    </xf>
    <xf numFmtId="42" fontId="2" fillId="2" borderId="20" xfId="0" applyNumberFormat="1" applyFont="1" applyFill="1" applyBorder="1" applyAlignment="1" applyProtection="1">
      <alignment vertical="center"/>
    </xf>
    <xf numFmtId="44" fontId="2" fillId="2" borderId="21" xfId="0" applyNumberFormat="1" applyFont="1" applyFill="1" applyBorder="1" applyAlignment="1" applyProtection="1">
      <alignment vertical="center"/>
    </xf>
    <xf numFmtId="1" fontId="4" fillId="0" borderId="20" xfId="0" applyNumberFormat="1" applyFont="1" applyBorder="1" applyAlignment="1" applyProtection="1">
      <alignment horizontal="center" vertical="center"/>
    </xf>
    <xf numFmtId="1" fontId="8" fillId="0" borderId="20" xfId="0" applyNumberFormat="1" applyFont="1" applyBorder="1" applyAlignment="1" applyProtection="1">
      <alignment horizontal="center" vertical="center"/>
    </xf>
    <xf numFmtId="42" fontId="4" fillId="0" borderId="11" xfId="0" applyNumberFormat="1" applyFont="1" applyBorder="1" applyAlignment="1" applyProtection="1">
      <alignment vertical="center"/>
    </xf>
    <xf numFmtId="44" fontId="4" fillId="0" borderId="21" xfId="0" applyNumberFormat="1" applyFont="1" applyBorder="1" applyAlignment="1" applyProtection="1">
      <alignment vertical="center"/>
    </xf>
    <xf numFmtId="0" fontId="13" fillId="0" borderId="0" xfId="0" applyFont="1" applyAlignment="1" applyProtection="1">
      <alignment horizontal="center"/>
    </xf>
    <xf numFmtId="0" fontId="1" fillId="0" borderId="0" xfId="0" applyFont="1"/>
    <xf numFmtId="0" fontId="15" fillId="2" borderId="14" xfId="0" applyFont="1" applyFill="1" applyBorder="1" applyAlignment="1" applyProtection="1">
      <alignment horizontal="center" vertical="center"/>
    </xf>
    <xf numFmtId="0" fontId="15" fillId="2" borderId="15" xfId="0" applyFont="1" applyFill="1" applyBorder="1" applyAlignment="1" applyProtection="1">
      <alignment horizontal="center" vertical="center"/>
    </xf>
    <xf numFmtId="0" fontId="14" fillId="0" borderId="0" xfId="0" applyFont="1" applyAlignment="1" applyProtection="1"/>
    <xf numFmtId="37" fontId="14" fillId="2" borderId="12" xfId="0" applyNumberFormat="1" applyFont="1" applyFill="1" applyBorder="1" applyAlignment="1" applyProtection="1">
      <alignment horizontal="center" vertical="center" wrapText="1"/>
    </xf>
    <xf numFmtId="37" fontId="14" fillId="2" borderId="13" xfId="0" applyNumberFormat="1" applyFont="1" applyFill="1" applyBorder="1" applyAlignment="1" applyProtection="1">
      <alignment horizontal="center" vertical="center" wrapText="1"/>
    </xf>
    <xf numFmtId="0" fontId="16" fillId="0" borderId="0" xfId="0" applyFont="1" applyAlignment="1" applyProtection="1">
      <alignment horizontal="right"/>
    </xf>
    <xf numFmtId="0" fontId="17" fillId="0" borderId="0" xfId="0" applyFont="1" applyAlignment="1" applyProtection="1">
      <alignment horizontal="center"/>
    </xf>
    <xf numFmtId="0" fontId="14" fillId="2" borderId="4" xfId="0" applyFont="1" applyFill="1" applyBorder="1" applyAlignment="1" applyProtection="1">
      <alignment vertical="center"/>
    </xf>
    <xf numFmtId="0" fontId="14" fillId="2" borderId="8" xfId="0" applyFont="1" applyFill="1" applyBorder="1" applyAlignment="1" applyProtection="1">
      <alignment vertical="center"/>
    </xf>
    <xf numFmtId="42" fontId="14" fillId="2" borderId="9" xfId="0" applyNumberFormat="1" applyFont="1" applyFill="1" applyBorder="1" applyAlignment="1" applyProtection="1">
      <alignment vertical="center"/>
    </xf>
    <xf numFmtId="42" fontId="14" fillId="2" borderId="10" xfId="0" applyNumberFormat="1" applyFont="1" applyFill="1" applyBorder="1" applyAlignment="1" applyProtection="1">
      <alignment vertical="center"/>
    </xf>
    <xf numFmtId="44" fontId="14" fillId="2" borderId="5" xfId="0" applyNumberFormat="1" applyFont="1" applyFill="1" applyBorder="1" applyAlignment="1" applyProtection="1">
      <alignment vertical="center"/>
    </xf>
    <xf numFmtId="44" fontId="17" fillId="0" borderId="0" xfId="0" applyNumberFormat="1" applyFont="1" applyProtection="1"/>
    <xf numFmtId="0" fontId="18" fillId="0" borderId="0" xfId="0" applyFont="1" applyProtection="1"/>
    <xf numFmtId="0" fontId="18" fillId="0" borderId="1" xfId="0" applyFont="1" applyBorder="1" applyAlignment="1" applyProtection="1">
      <alignment vertical="center"/>
    </xf>
    <xf numFmtId="1" fontId="18" fillId="0" borderId="20" xfId="0" applyNumberFormat="1" applyFont="1" applyBorder="1" applyAlignment="1" applyProtection="1">
      <alignment horizontal="center" vertical="center"/>
    </xf>
    <xf numFmtId="0" fontId="18" fillId="0" borderId="6" xfId="0" applyFont="1" applyBorder="1" applyAlignment="1" applyProtection="1">
      <alignment vertical="center"/>
    </xf>
    <xf numFmtId="42" fontId="18" fillId="0" borderId="11" xfId="0" applyNumberFormat="1" applyFont="1" applyBorder="1" applyAlignment="1" applyProtection="1">
      <alignment vertical="center"/>
    </xf>
    <xf numFmtId="44" fontId="18" fillId="0" borderId="21" xfId="0" applyNumberFormat="1" applyFont="1" applyBorder="1" applyAlignment="1" applyProtection="1">
      <alignment vertical="center"/>
    </xf>
    <xf numFmtId="43" fontId="18" fillId="0" borderId="0" xfId="0" applyNumberFormat="1" applyFont="1" applyProtection="1"/>
    <xf numFmtId="0" fontId="14" fillId="2" borderId="1" xfId="0" applyFont="1" applyFill="1" applyBorder="1" applyAlignment="1" applyProtection="1">
      <alignment vertical="center"/>
    </xf>
    <xf numFmtId="0" fontId="14" fillId="2" borderId="11" xfId="0" applyFont="1" applyFill="1" applyBorder="1" applyAlignment="1" applyProtection="1">
      <alignment vertical="center"/>
    </xf>
    <xf numFmtId="0" fontId="14" fillId="2" borderId="6" xfId="0" applyFont="1" applyFill="1" applyBorder="1" applyAlignment="1" applyProtection="1">
      <alignment vertical="center"/>
    </xf>
    <xf numFmtId="42" fontId="14" fillId="2" borderId="11" xfId="0" applyNumberFormat="1" applyFont="1" applyFill="1" applyBorder="1" applyAlignment="1" applyProtection="1">
      <alignment vertical="center"/>
    </xf>
    <xf numFmtId="42" fontId="14" fillId="2" borderId="20" xfId="0" applyNumberFormat="1" applyFont="1" applyFill="1" applyBorder="1" applyAlignment="1" applyProtection="1">
      <alignment vertical="center"/>
    </xf>
    <xf numFmtId="44" fontId="14" fillId="2" borderId="21" xfId="0" applyNumberFormat="1" applyFont="1" applyFill="1" applyBorder="1" applyAlignment="1" applyProtection="1">
      <alignment vertical="center"/>
    </xf>
    <xf numFmtId="43" fontId="17" fillId="0" borderId="0" xfId="0" applyNumberFormat="1" applyFont="1" applyProtection="1"/>
    <xf numFmtId="0" fontId="14" fillId="2" borderId="2" xfId="0" applyFont="1" applyFill="1" applyBorder="1" applyAlignment="1" applyProtection="1">
      <alignment vertical="center"/>
    </xf>
    <xf numFmtId="0" fontId="14" fillId="2" borderId="3" xfId="0" applyFont="1" applyFill="1" applyBorder="1" applyAlignment="1" applyProtection="1">
      <alignment vertical="center"/>
    </xf>
    <xf numFmtId="0" fontId="14" fillId="2" borderId="7" xfId="0" applyFont="1" applyFill="1" applyBorder="1" applyAlignment="1" applyProtection="1">
      <alignment vertical="center"/>
    </xf>
    <xf numFmtId="42" fontId="14" fillId="2" borderId="3" xfId="0" applyNumberFormat="1" applyFont="1" applyFill="1" applyBorder="1" applyAlignment="1" applyProtection="1">
      <alignment vertical="center"/>
    </xf>
    <xf numFmtId="44" fontId="14" fillId="2" borderId="16" xfId="0" applyNumberFormat="1" applyFont="1" applyFill="1" applyBorder="1" applyAlignment="1" applyProtection="1">
      <alignment vertical="center"/>
    </xf>
    <xf numFmtId="0" fontId="17" fillId="0" borderId="0" xfId="0" applyFont="1" applyProtection="1"/>
    <xf numFmtId="0" fontId="14" fillId="0" borderId="0" xfId="0" applyFont="1" applyProtection="1"/>
    <xf numFmtId="0" fontId="18" fillId="0" borderId="4" xfId="0" applyFont="1" applyBorder="1" applyAlignment="1" applyProtection="1">
      <alignment vertical="center"/>
    </xf>
    <xf numFmtId="0" fontId="18" fillId="0" borderId="0" xfId="0" applyFont="1" applyBorder="1" applyAlignment="1" applyProtection="1">
      <alignment vertical="center"/>
    </xf>
    <xf numFmtId="37" fontId="18" fillId="0" borderId="0" xfId="0" applyNumberFormat="1" applyFont="1" applyBorder="1" applyAlignment="1" applyProtection="1">
      <alignment vertical="center"/>
    </xf>
    <xf numFmtId="0" fontId="18" fillId="0" borderId="5" xfId="0" applyFont="1" applyBorder="1" applyAlignment="1" applyProtection="1">
      <alignment vertical="center"/>
    </xf>
    <xf numFmtId="0" fontId="18" fillId="0" borderId="17" xfId="0" applyFont="1" applyBorder="1" applyAlignment="1" applyProtection="1">
      <alignment vertical="center"/>
    </xf>
    <xf numFmtId="0" fontId="18" fillId="0" borderId="18" xfId="0" applyFont="1" applyBorder="1" applyAlignment="1" applyProtection="1">
      <alignment vertical="center"/>
    </xf>
    <xf numFmtId="37" fontId="18" fillId="0" borderId="18" xfId="0" applyNumberFormat="1" applyFont="1" applyBorder="1" applyAlignment="1" applyProtection="1">
      <alignment vertical="center"/>
    </xf>
    <xf numFmtId="41" fontId="18" fillId="0" borderId="19" xfId="0" applyNumberFormat="1" applyFont="1" applyBorder="1" applyAlignment="1" applyProtection="1">
      <alignment vertical="center"/>
    </xf>
    <xf numFmtId="37" fontId="18" fillId="0" borderId="0" xfId="0" applyNumberFormat="1" applyFont="1" applyProtection="1"/>
    <xf numFmtId="0" fontId="6" fillId="0" borderId="0" xfId="0" applyFont="1" applyAlignment="1">
      <alignment horizontal="center"/>
    </xf>
    <xf numFmtId="0" fontId="10" fillId="2" borderId="14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2" fillId="0" borderId="0" xfId="0" applyFont="1"/>
    <xf numFmtId="37" fontId="9" fillId="2" borderId="12" xfId="0" applyNumberFormat="1" applyFont="1" applyFill="1" applyBorder="1" applyAlignment="1">
      <alignment horizontal="center" vertical="center" wrapText="1"/>
    </xf>
    <xf numFmtId="37" fontId="9" fillId="2" borderId="13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2" fillId="2" borderId="4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42" fontId="2" fillId="2" borderId="9" xfId="0" applyNumberFormat="1" applyFont="1" applyFill="1" applyBorder="1" applyAlignment="1">
      <alignment vertical="center"/>
    </xf>
    <xf numFmtId="42" fontId="2" fillId="2" borderId="10" xfId="0" applyNumberFormat="1" applyFont="1" applyFill="1" applyBorder="1" applyAlignment="1">
      <alignment vertical="center"/>
    </xf>
    <xf numFmtId="44" fontId="2" fillId="2" borderId="5" xfId="0" applyNumberFormat="1" applyFont="1" applyFill="1" applyBorder="1" applyAlignment="1">
      <alignment vertical="center"/>
    </xf>
    <xf numFmtId="44" fontId="7" fillId="0" borderId="0" xfId="0" applyNumberFormat="1" applyFont="1"/>
    <xf numFmtId="0" fontId="4" fillId="0" borderId="0" xfId="0" applyFont="1"/>
    <xf numFmtId="0" fontId="4" fillId="0" borderId="1" xfId="0" applyFont="1" applyBorder="1" applyAlignment="1">
      <alignment vertical="center"/>
    </xf>
    <xf numFmtId="1" fontId="4" fillId="0" borderId="20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42" fontId="4" fillId="0" borderId="11" xfId="0" applyNumberFormat="1" applyFont="1" applyBorder="1" applyAlignment="1">
      <alignment vertical="center"/>
    </xf>
    <xf numFmtId="44" fontId="4" fillId="0" borderId="21" xfId="0" applyNumberFormat="1" applyFont="1" applyBorder="1" applyAlignment="1">
      <alignment vertical="center"/>
    </xf>
    <xf numFmtId="43" fontId="4" fillId="0" borderId="0" xfId="0" applyNumberFormat="1" applyFont="1"/>
    <xf numFmtId="0" fontId="2" fillId="2" borderId="1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42" fontId="2" fillId="2" borderId="11" xfId="0" applyNumberFormat="1" applyFont="1" applyFill="1" applyBorder="1" applyAlignment="1">
      <alignment vertical="center"/>
    </xf>
    <xf numFmtId="42" fontId="2" fillId="2" borderId="20" xfId="0" applyNumberFormat="1" applyFont="1" applyFill="1" applyBorder="1" applyAlignment="1">
      <alignment vertical="center"/>
    </xf>
    <xf numFmtId="44" fontId="2" fillId="2" borderId="21" xfId="0" applyNumberFormat="1" applyFont="1" applyFill="1" applyBorder="1" applyAlignment="1">
      <alignment vertical="center"/>
    </xf>
    <xf numFmtId="43" fontId="7" fillId="0" borderId="0" xfId="0" applyNumberFormat="1" applyFont="1"/>
    <xf numFmtId="0" fontId="8" fillId="0" borderId="1" xfId="0" applyFont="1" applyBorder="1" applyAlignment="1">
      <alignment vertical="center"/>
    </xf>
    <xf numFmtId="1" fontId="8" fillId="0" borderId="20" xfId="0" applyNumberFormat="1" applyFont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42" fontId="2" fillId="2" borderId="3" xfId="0" applyNumberFormat="1" applyFont="1" applyFill="1" applyBorder="1" applyAlignment="1">
      <alignment vertical="center"/>
    </xf>
    <xf numFmtId="44" fontId="2" fillId="2" borderId="16" xfId="0" applyNumberFormat="1" applyFont="1" applyFill="1" applyBorder="1" applyAlignment="1">
      <alignment vertical="center"/>
    </xf>
    <xf numFmtId="0" fontId="3" fillId="0" borderId="0" xfId="0" applyFont="1"/>
    <xf numFmtId="0" fontId="4" fillId="0" borderId="4" xfId="0" applyFont="1" applyBorder="1" applyAlignment="1">
      <alignment vertical="center"/>
    </xf>
    <xf numFmtId="0" fontId="4" fillId="0" borderId="0" xfId="0" applyFont="1" applyAlignment="1">
      <alignment vertical="center"/>
    </xf>
    <xf numFmtId="37" fontId="4" fillId="0" borderId="0" xfId="0" applyNumberFormat="1" applyFont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37" fontId="4" fillId="0" borderId="18" xfId="0" applyNumberFormat="1" applyFont="1" applyBorder="1" applyAlignment="1">
      <alignment vertical="center"/>
    </xf>
    <xf numFmtId="41" fontId="4" fillId="0" borderId="19" xfId="0" applyNumberFormat="1" applyFont="1" applyBorder="1" applyAlignment="1">
      <alignment vertical="center"/>
    </xf>
    <xf numFmtId="37" fontId="4" fillId="0" borderId="0" xfId="0" applyNumberFormat="1" applyFont="1"/>
    <xf numFmtId="37" fontId="4" fillId="0" borderId="18" xfId="0" applyNumberFormat="1" applyFont="1" applyBorder="1" applyAlignment="1">
      <alignment horizontal="right" vertical="center"/>
    </xf>
    <xf numFmtId="0" fontId="4" fillId="0" borderId="22" xfId="0" applyFon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4" fillId="0" borderId="25" xfId="0" applyFont="1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1" fillId="0" borderId="28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9" fillId="2" borderId="28" xfId="0" applyFont="1" applyFill="1" applyBorder="1" applyAlignment="1">
      <alignment horizontal="left" vertical="center" wrapText="1"/>
    </xf>
    <xf numFmtId="0" fontId="0" fillId="0" borderId="14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10" fillId="2" borderId="31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32" xfId="0" applyFont="1" applyFill="1" applyBorder="1" applyAlignment="1">
      <alignment horizontal="center" vertical="center"/>
    </xf>
    <xf numFmtId="37" fontId="9" fillId="2" borderId="33" xfId="0" applyNumberFormat="1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4" fillId="0" borderId="18" xfId="0" applyNumberFormat="1" applyFont="1" applyBorder="1" applyAlignment="1" applyProtection="1">
      <alignment horizontal="right" vertical="center"/>
    </xf>
    <xf numFmtId="0" fontId="4" fillId="0" borderId="22" xfId="0" applyFont="1" applyBorder="1" applyAlignment="1" applyProtection="1">
      <alignment vertical="center" wrapText="1"/>
    </xf>
    <xf numFmtId="0" fontId="4" fillId="0" borderId="25" xfId="0" applyFont="1" applyBorder="1" applyAlignment="1" applyProtection="1">
      <alignment horizontal="left" vertical="center" wrapText="1"/>
    </xf>
    <xf numFmtId="0" fontId="11" fillId="0" borderId="28" xfId="0" applyFont="1" applyBorder="1" applyAlignment="1" applyProtection="1">
      <alignment horizontal="center" vertical="center"/>
    </xf>
    <xf numFmtId="0" fontId="11" fillId="0" borderId="14" xfId="0" applyFont="1" applyBorder="1" applyAlignment="1" applyProtection="1">
      <alignment horizontal="center" vertical="center"/>
    </xf>
    <xf numFmtId="0" fontId="11" fillId="0" borderId="29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9" fillId="2" borderId="28" xfId="0" applyFont="1" applyFill="1" applyBorder="1" applyAlignment="1" applyProtection="1">
      <alignment horizontal="left" vertical="center" wrapText="1"/>
    </xf>
    <xf numFmtId="0" fontId="10" fillId="2" borderId="31" xfId="0" applyFont="1" applyFill="1" applyBorder="1" applyAlignment="1" applyProtection="1">
      <alignment horizontal="center" vertical="center"/>
    </xf>
    <xf numFmtId="0" fontId="10" fillId="2" borderId="8" xfId="0" applyFont="1" applyFill="1" applyBorder="1" applyAlignment="1" applyProtection="1">
      <alignment horizontal="center" vertical="center"/>
    </xf>
    <xf numFmtId="0" fontId="10" fillId="2" borderId="32" xfId="0" applyFont="1" applyFill="1" applyBorder="1" applyAlignment="1" applyProtection="1">
      <alignment horizontal="center" vertical="center"/>
    </xf>
    <xf numFmtId="37" fontId="9" fillId="2" borderId="33" xfId="0" applyNumberFormat="1" applyFont="1" applyFill="1" applyBorder="1" applyAlignment="1" applyProtection="1">
      <alignment horizontal="center" vertical="center" wrapText="1"/>
    </xf>
    <xf numFmtId="37" fontId="18" fillId="0" borderId="18" xfId="0" applyNumberFormat="1" applyFont="1" applyBorder="1" applyAlignment="1" applyProtection="1">
      <alignment horizontal="right" vertical="center"/>
    </xf>
    <xf numFmtId="0" fontId="18" fillId="0" borderId="22" xfId="0" applyFont="1" applyBorder="1" applyAlignment="1" applyProtection="1">
      <alignment vertical="center" wrapText="1"/>
    </xf>
    <xf numFmtId="0" fontId="1" fillId="0" borderId="23" xfId="0" applyFont="1" applyBorder="1" applyAlignment="1">
      <alignment vertical="center" wrapText="1"/>
    </xf>
    <xf numFmtId="0" fontId="1" fillId="0" borderId="24" xfId="0" applyFont="1" applyBorder="1" applyAlignment="1">
      <alignment vertical="center" wrapText="1"/>
    </xf>
    <xf numFmtId="0" fontId="18" fillId="0" borderId="25" xfId="0" applyFont="1" applyBorder="1" applyAlignment="1" applyProtection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12" fillId="0" borderId="28" xfId="0" applyFont="1" applyBorder="1" applyAlignment="1" applyProtection="1">
      <alignment horizontal="center" vertical="center"/>
    </xf>
    <xf numFmtId="0" fontId="12" fillId="0" borderId="14" xfId="0" applyFont="1" applyBorder="1" applyAlignment="1" applyProtection="1">
      <alignment horizontal="center" vertical="center"/>
    </xf>
    <xf numFmtId="0" fontId="12" fillId="0" borderId="29" xfId="0" applyFont="1" applyBorder="1" applyAlignment="1" applyProtection="1">
      <alignment horizontal="center" vertical="center"/>
    </xf>
    <xf numFmtId="0" fontId="13" fillId="0" borderId="4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center" vertical="center"/>
    </xf>
    <xf numFmtId="0" fontId="13" fillId="0" borderId="5" xfId="0" applyFont="1" applyBorder="1" applyAlignment="1" applyProtection="1">
      <alignment horizontal="center" vertical="center"/>
    </xf>
    <xf numFmtId="0" fontId="14" fillId="2" borderId="28" xfId="0" applyFont="1" applyFill="1" applyBorder="1" applyAlignment="1" applyProtection="1">
      <alignment horizontal="left" vertical="center" wrapText="1"/>
    </xf>
    <xf numFmtId="0" fontId="1" fillId="0" borderId="14" xfId="0" applyFont="1" applyBorder="1" applyAlignment="1">
      <alignment vertical="center" wrapText="1"/>
    </xf>
    <xf numFmtId="0" fontId="1" fillId="0" borderId="30" xfId="0" applyFont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0" fontId="1" fillId="0" borderId="26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5" fillId="2" borderId="31" xfId="0" applyFont="1" applyFill="1" applyBorder="1" applyAlignment="1" applyProtection="1">
      <alignment horizontal="center" vertical="center"/>
    </xf>
    <xf numFmtId="0" fontId="15" fillId="2" borderId="8" xfId="0" applyFont="1" applyFill="1" applyBorder="1" applyAlignment="1" applyProtection="1">
      <alignment horizontal="center" vertical="center"/>
    </xf>
    <xf numFmtId="0" fontId="15" fillId="2" borderId="32" xfId="0" applyFont="1" applyFill="1" applyBorder="1" applyAlignment="1" applyProtection="1">
      <alignment horizontal="center" vertical="center"/>
    </xf>
    <xf numFmtId="37" fontId="14" fillId="2" borderId="33" xfId="0" applyNumberFormat="1" applyFont="1" applyFill="1" applyBorder="1" applyAlignment="1" applyProtection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microsoft.com/office/2017/10/relationships/person" Target="persons/perso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16B75E-ACE5-44CC-8164-B7EBEAFB2393}">
  <sheetPr>
    <pageSetUpPr fitToPage="1"/>
  </sheetPr>
  <dimension ref="A1:ED43"/>
  <sheetViews>
    <sheetView tabSelected="1" workbookViewId="0">
      <selection sqref="A1:P1"/>
    </sheetView>
  </sheetViews>
  <sheetFormatPr defaultColWidth="9.77734375" defaultRowHeight="15"/>
  <cols>
    <col min="1" max="1" width="1.77734375" style="107" customWidth="1"/>
    <col min="2" max="2" width="6.77734375" style="107" customWidth="1"/>
    <col min="3" max="3" width="55.77734375" style="107" customWidth="1"/>
    <col min="4" max="5" width="16.77734375" style="138" customWidth="1"/>
    <col min="6" max="7" width="15.77734375" style="138" customWidth="1"/>
    <col min="8" max="8" width="13.77734375" style="138" customWidth="1"/>
    <col min="9" max="10" width="15.77734375" style="138" customWidth="1"/>
    <col min="11" max="14" width="13.77734375" style="138" customWidth="1"/>
    <col min="15" max="15" width="16.77734375" style="138" customWidth="1"/>
    <col min="16" max="16" width="13.77734375" style="107" customWidth="1"/>
    <col min="17" max="18" width="9.77734375" style="107"/>
  </cols>
  <sheetData>
    <row r="1" spans="1:134" ht="27.75">
      <c r="A1" s="146" t="s">
        <v>53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8"/>
      <c r="Q1" s="93"/>
      <c r="R1"/>
    </row>
    <row r="2" spans="1:134" ht="24" thickBot="1">
      <c r="A2" s="149" t="s">
        <v>115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1"/>
      <c r="Q2" s="93"/>
      <c r="R2"/>
    </row>
    <row r="3" spans="1:134" ht="18" customHeight="1">
      <c r="A3" s="152" t="s">
        <v>12</v>
      </c>
      <c r="B3" s="153"/>
      <c r="C3" s="154"/>
      <c r="D3" s="158" t="s">
        <v>6</v>
      </c>
      <c r="E3" s="159"/>
      <c r="F3" s="159"/>
      <c r="G3" s="159"/>
      <c r="H3" s="160"/>
      <c r="I3" s="158" t="s">
        <v>7</v>
      </c>
      <c r="J3" s="160"/>
      <c r="K3" s="158" t="s">
        <v>9</v>
      </c>
      <c r="L3" s="159"/>
      <c r="M3" s="160"/>
      <c r="N3" s="94"/>
      <c r="O3" s="95"/>
      <c r="P3" s="161" t="s">
        <v>105</v>
      </c>
      <c r="Q3" s="96"/>
      <c r="R3"/>
    </row>
    <row r="4" spans="1:134" ht="32.25" customHeight="1" thickBot="1">
      <c r="A4" s="155"/>
      <c r="B4" s="156"/>
      <c r="C4" s="157"/>
      <c r="D4" s="97" t="s">
        <v>0</v>
      </c>
      <c r="E4" s="97" t="s">
        <v>13</v>
      </c>
      <c r="F4" s="97" t="s">
        <v>14</v>
      </c>
      <c r="G4" s="97" t="s">
        <v>15</v>
      </c>
      <c r="H4" s="97" t="s">
        <v>1</v>
      </c>
      <c r="I4" s="97" t="s">
        <v>2</v>
      </c>
      <c r="J4" s="98" t="s">
        <v>16</v>
      </c>
      <c r="K4" s="98" t="s">
        <v>3</v>
      </c>
      <c r="L4" s="98" t="s">
        <v>4</v>
      </c>
      <c r="M4" s="98" t="s">
        <v>106</v>
      </c>
      <c r="N4" s="98" t="s">
        <v>5</v>
      </c>
      <c r="O4" s="98" t="s">
        <v>107</v>
      </c>
      <c r="P4" s="162"/>
      <c r="Q4" s="99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100"/>
      <c r="AK4" s="100"/>
      <c r="AL4" s="100"/>
      <c r="AM4" s="100"/>
      <c r="AN4" s="100"/>
      <c r="AO4" s="100"/>
      <c r="AP4" s="100"/>
      <c r="AQ4" s="100"/>
      <c r="AR4" s="100"/>
      <c r="AS4" s="100"/>
      <c r="AT4" s="100"/>
      <c r="AU4" s="100"/>
      <c r="AV4" s="100"/>
      <c r="AW4" s="100"/>
      <c r="AX4" s="100"/>
      <c r="AY4" s="100"/>
      <c r="AZ4" s="100"/>
      <c r="BA4" s="100"/>
      <c r="BB4" s="100"/>
      <c r="BC4" s="100"/>
      <c r="BD4" s="100"/>
      <c r="BE4" s="100"/>
      <c r="BF4" s="100"/>
      <c r="BG4" s="100"/>
      <c r="BH4" s="100"/>
      <c r="BI4" s="100"/>
      <c r="BJ4" s="100"/>
      <c r="BK4" s="100"/>
      <c r="BL4" s="100"/>
      <c r="BM4" s="100"/>
      <c r="BN4" s="100"/>
      <c r="BO4" s="100"/>
      <c r="BP4" s="100"/>
      <c r="BQ4" s="100"/>
      <c r="BR4" s="100"/>
      <c r="BS4" s="100"/>
      <c r="BT4" s="100"/>
      <c r="BU4" s="100"/>
      <c r="BV4" s="100"/>
      <c r="BW4" s="100"/>
      <c r="BX4" s="100"/>
      <c r="BY4" s="100"/>
      <c r="BZ4" s="100"/>
      <c r="CA4" s="100"/>
      <c r="CB4" s="100"/>
      <c r="CC4" s="100"/>
      <c r="CD4" s="100"/>
      <c r="CE4" s="100"/>
      <c r="CF4" s="100"/>
      <c r="CG4" s="100"/>
      <c r="CH4" s="100"/>
      <c r="CI4" s="100"/>
      <c r="CJ4" s="100"/>
      <c r="CK4" s="100"/>
      <c r="CL4" s="100"/>
      <c r="CM4" s="100"/>
      <c r="CN4" s="100"/>
      <c r="CO4" s="100"/>
      <c r="CP4" s="100"/>
      <c r="CQ4" s="100"/>
      <c r="CR4" s="100"/>
      <c r="CS4" s="100"/>
      <c r="CT4" s="100"/>
      <c r="CU4" s="100"/>
      <c r="CV4" s="100"/>
      <c r="CW4" s="100"/>
      <c r="CX4" s="100"/>
      <c r="CY4" s="100"/>
      <c r="CZ4" s="100"/>
      <c r="DA4" s="100"/>
      <c r="DB4" s="100"/>
      <c r="DC4" s="100"/>
      <c r="DD4" s="100"/>
      <c r="DE4" s="100"/>
      <c r="DF4" s="100"/>
      <c r="DG4" s="100"/>
      <c r="DH4" s="100"/>
      <c r="DI4" s="100"/>
      <c r="DJ4" s="100"/>
      <c r="DK4" s="100"/>
      <c r="DL4" s="100"/>
      <c r="DM4" s="100"/>
      <c r="DN4" s="100"/>
      <c r="DO4" s="100"/>
      <c r="DP4" s="100"/>
      <c r="DQ4" s="100"/>
      <c r="DR4" s="100"/>
      <c r="DS4" s="100"/>
      <c r="DT4" s="100"/>
      <c r="DU4" s="100"/>
      <c r="DV4" s="100"/>
      <c r="DW4" s="100"/>
      <c r="DX4" s="100"/>
      <c r="DY4" s="100"/>
      <c r="DZ4" s="100"/>
      <c r="EA4" s="100"/>
      <c r="EB4" s="100"/>
      <c r="EC4" s="100"/>
      <c r="ED4" s="100"/>
    </row>
    <row r="5" spans="1:134" ht="15.75">
      <c r="A5" s="101" t="s">
        <v>18</v>
      </c>
      <c r="B5" s="102"/>
      <c r="C5" s="102"/>
      <c r="D5" s="103">
        <f>SUM(D6:D13)</f>
        <v>14550373</v>
      </c>
      <c r="E5" s="103">
        <f>SUM(E6:E13)</f>
        <v>1767576</v>
      </c>
      <c r="F5" s="103">
        <f>SUM(F6:F13)</f>
        <v>22698000</v>
      </c>
      <c r="G5" s="103">
        <f>SUM(G6:G13)</f>
        <v>31111908</v>
      </c>
      <c r="H5" s="103">
        <f>SUM(H6:H13)</f>
        <v>0</v>
      </c>
      <c r="I5" s="103">
        <f>SUM(I6:I13)</f>
        <v>0</v>
      </c>
      <c r="J5" s="103">
        <f>SUM(J6:J13)</f>
        <v>10183478</v>
      </c>
      <c r="K5" s="103">
        <f>SUM(K6:K13)</f>
        <v>7197637</v>
      </c>
      <c r="L5" s="103">
        <f>SUM(L6:L13)</f>
        <v>0</v>
      </c>
      <c r="M5" s="103">
        <f>SUM(M6:M13)</f>
        <v>0</v>
      </c>
      <c r="N5" s="103">
        <f>SUM(N6:N13)</f>
        <v>187162</v>
      </c>
      <c r="O5" s="104">
        <f>SUM(D5:N5)</f>
        <v>87696134</v>
      </c>
      <c r="P5" s="105">
        <f>(O5/P$41)</f>
        <v>2336.9432926504292</v>
      </c>
      <c r="Q5" s="106"/>
    </row>
    <row r="6" spans="1:134">
      <c r="A6" s="108"/>
      <c r="B6" s="109">
        <v>511</v>
      </c>
      <c r="C6" s="110" t="s">
        <v>19</v>
      </c>
      <c r="D6" s="111">
        <v>373252</v>
      </c>
      <c r="E6" s="111">
        <v>0</v>
      </c>
      <c r="F6" s="111">
        <v>0</v>
      </c>
      <c r="G6" s="111">
        <v>0</v>
      </c>
      <c r="H6" s="111">
        <v>0</v>
      </c>
      <c r="I6" s="111">
        <v>0</v>
      </c>
      <c r="J6" s="111">
        <v>0</v>
      </c>
      <c r="K6" s="111">
        <v>0</v>
      </c>
      <c r="L6" s="111">
        <v>0</v>
      </c>
      <c r="M6" s="111">
        <v>0</v>
      </c>
      <c r="N6" s="111">
        <v>0</v>
      </c>
      <c r="O6" s="111">
        <f>SUM(D6:N6)</f>
        <v>373252</v>
      </c>
      <c r="P6" s="112">
        <f>(O6/P$41)</f>
        <v>9.9464904332995783</v>
      </c>
      <c r="Q6" s="113"/>
    </row>
    <row r="7" spans="1:134">
      <c r="A7" s="108"/>
      <c r="B7" s="109">
        <v>512</v>
      </c>
      <c r="C7" s="110" t="s">
        <v>20</v>
      </c>
      <c r="D7" s="111">
        <v>1258521</v>
      </c>
      <c r="E7" s="111">
        <v>0</v>
      </c>
      <c r="F7" s="111">
        <v>0</v>
      </c>
      <c r="G7" s="111">
        <v>0</v>
      </c>
      <c r="H7" s="111">
        <v>0</v>
      </c>
      <c r="I7" s="111">
        <v>0</v>
      </c>
      <c r="J7" s="111">
        <v>0</v>
      </c>
      <c r="K7" s="111">
        <v>0</v>
      </c>
      <c r="L7" s="111">
        <v>0</v>
      </c>
      <c r="M7" s="111">
        <v>0</v>
      </c>
      <c r="N7" s="111">
        <v>0</v>
      </c>
      <c r="O7" s="111">
        <f t="shared" ref="O7:O13" si="0">SUM(D7:N7)</f>
        <v>1258521</v>
      </c>
      <c r="P7" s="112">
        <f>(O7/P$41)</f>
        <v>33.537307466823002</v>
      </c>
      <c r="Q7" s="113"/>
    </row>
    <row r="8" spans="1:134">
      <c r="A8" s="108"/>
      <c r="B8" s="109">
        <v>513</v>
      </c>
      <c r="C8" s="110" t="s">
        <v>21</v>
      </c>
      <c r="D8" s="111">
        <v>5317601</v>
      </c>
      <c r="E8" s="111">
        <v>150</v>
      </c>
      <c r="F8" s="111">
        <v>0</v>
      </c>
      <c r="G8" s="111">
        <v>1588790</v>
      </c>
      <c r="H8" s="111">
        <v>0</v>
      </c>
      <c r="I8" s="111">
        <v>0</v>
      </c>
      <c r="J8" s="111">
        <v>0</v>
      </c>
      <c r="K8" s="111">
        <v>0</v>
      </c>
      <c r="L8" s="111">
        <v>0</v>
      </c>
      <c r="M8" s="111">
        <v>0</v>
      </c>
      <c r="N8" s="111">
        <v>0</v>
      </c>
      <c r="O8" s="111">
        <f t="shared" si="0"/>
        <v>6906541</v>
      </c>
      <c r="P8" s="112">
        <f>(O8/P$41)</f>
        <v>184.04682087086286</v>
      </c>
      <c r="Q8" s="113"/>
    </row>
    <row r="9" spans="1:134">
      <c r="A9" s="108"/>
      <c r="B9" s="109">
        <v>514</v>
      </c>
      <c r="C9" s="110" t="s">
        <v>22</v>
      </c>
      <c r="D9" s="111">
        <v>1511581</v>
      </c>
      <c r="E9" s="111">
        <v>15422</v>
      </c>
      <c r="F9" s="111">
        <v>0</v>
      </c>
      <c r="G9" s="111">
        <v>0</v>
      </c>
      <c r="H9" s="111">
        <v>0</v>
      </c>
      <c r="I9" s="111">
        <v>0</v>
      </c>
      <c r="J9" s="111">
        <v>0</v>
      </c>
      <c r="K9" s="111">
        <v>0</v>
      </c>
      <c r="L9" s="111">
        <v>0</v>
      </c>
      <c r="M9" s="111">
        <v>0</v>
      </c>
      <c r="N9" s="111">
        <v>0</v>
      </c>
      <c r="O9" s="111">
        <f t="shared" si="0"/>
        <v>1527003</v>
      </c>
      <c r="P9" s="112">
        <f>(O9/P$41)</f>
        <v>40.691866972232589</v>
      </c>
      <c r="Q9" s="113"/>
    </row>
    <row r="10" spans="1:134">
      <c r="A10" s="108"/>
      <c r="B10" s="109">
        <v>515</v>
      </c>
      <c r="C10" s="110" t="s">
        <v>23</v>
      </c>
      <c r="D10" s="111">
        <v>3051937</v>
      </c>
      <c r="E10" s="111">
        <v>131181</v>
      </c>
      <c r="F10" s="111">
        <v>0</v>
      </c>
      <c r="G10" s="111">
        <v>4398754</v>
      </c>
      <c r="H10" s="111">
        <v>0</v>
      </c>
      <c r="I10" s="111">
        <v>0</v>
      </c>
      <c r="J10" s="111">
        <v>0</v>
      </c>
      <c r="K10" s="111">
        <v>0</v>
      </c>
      <c r="L10" s="111">
        <v>0</v>
      </c>
      <c r="M10" s="111">
        <v>0</v>
      </c>
      <c r="N10" s="111">
        <v>0</v>
      </c>
      <c r="O10" s="111">
        <f t="shared" si="0"/>
        <v>7581872</v>
      </c>
      <c r="P10" s="112">
        <f>(O10/P$41)</f>
        <v>202.04317006875232</v>
      </c>
      <c r="Q10" s="113"/>
    </row>
    <row r="11" spans="1:134">
      <c r="A11" s="108"/>
      <c r="B11" s="109">
        <v>517</v>
      </c>
      <c r="C11" s="110" t="s">
        <v>24</v>
      </c>
      <c r="D11" s="111">
        <v>0</v>
      </c>
      <c r="E11" s="111">
        <v>621770</v>
      </c>
      <c r="F11" s="111">
        <v>22698000</v>
      </c>
      <c r="G11" s="111">
        <v>24640476</v>
      </c>
      <c r="H11" s="111">
        <v>0</v>
      </c>
      <c r="I11" s="111">
        <v>0</v>
      </c>
      <c r="J11" s="111">
        <v>0</v>
      </c>
      <c r="K11" s="111">
        <v>0</v>
      </c>
      <c r="L11" s="111">
        <v>0</v>
      </c>
      <c r="M11" s="111">
        <v>0</v>
      </c>
      <c r="N11" s="111">
        <v>0</v>
      </c>
      <c r="O11" s="111">
        <f t="shared" si="0"/>
        <v>47960246</v>
      </c>
      <c r="P11" s="112">
        <f>(O11/P$41)</f>
        <v>1278.0537760486063</v>
      </c>
      <c r="Q11" s="113"/>
    </row>
    <row r="12" spans="1:134">
      <c r="A12" s="108"/>
      <c r="B12" s="109">
        <v>518</v>
      </c>
      <c r="C12" s="110" t="s">
        <v>25</v>
      </c>
      <c r="D12" s="111">
        <v>0</v>
      </c>
      <c r="E12" s="111">
        <v>0</v>
      </c>
      <c r="F12" s="111">
        <v>0</v>
      </c>
      <c r="G12" s="111">
        <v>0</v>
      </c>
      <c r="H12" s="111">
        <v>0</v>
      </c>
      <c r="I12" s="111">
        <v>0</v>
      </c>
      <c r="J12" s="111">
        <v>0</v>
      </c>
      <c r="K12" s="111">
        <v>7197637</v>
      </c>
      <c r="L12" s="111">
        <v>0</v>
      </c>
      <c r="M12" s="111">
        <v>0</v>
      </c>
      <c r="N12" s="111">
        <v>0</v>
      </c>
      <c r="O12" s="111">
        <f t="shared" si="0"/>
        <v>7197637</v>
      </c>
      <c r="P12" s="112">
        <f>(O12/P$41)</f>
        <v>191.8040025582263</v>
      </c>
      <c r="Q12" s="113"/>
    </row>
    <row r="13" spans="1:134">
      <c r="A13" s="108"/>
      <c r="B13" s="109">
        <v>519</v>
      </c>
      <c r="C13" s="110" t="s">
        <v>26</v>
      </c>
      <c r="D13" s="111">
        <v>3037481</v>
      </c>
      <c r="E13" s="111">
        <v>999053</v>
      </c>
      <c r="F13" s="111">
        <v>0</v>
      </c>
      <c r="G13" s="111">
        <v>483888</v>
      </c>
      <c r="H13" s="111">
        <v>0</v>
      </c>
      <c r="I13" s="111">
        <v>0</v>
      </c>
      <c r="J13" s="111">
        <v>10183478</v>
      </c>
      <c r="K13" s="111">
        <v>0</v>
      </c>
      <c r="L13" s="111">
        <v>0</v>
      </c>
      <c r="M13" s="111">
        <v>0</v>
      </c>
      <c r="N13" s="111">
        <v>187162</v>
      </c>
      <c r="O13" s="111">
        <f t="shared" si="0"/>
        <v>14891062</v>
      </c>
      <c r="P13" s="112">
        <f>(O13/P$41)</f>
        <v>396.81985823162609</v>
      </c>
      <c r="Q13" s="113"/>
    </row>
    <row r="14" spans="1:134" ht="15.75">
      <c r="A14" s="114" t="s">
        <v>27</v>
      </c>
      <c r="B14" s="115"/>
      <c r="C14" s="116"/>
      <c r="D14" s="117">
        <f>SUM(D15:D16)</f>
        <v>32638361</v>
      </c>
      <c r="E14" s="117">
        <f>SUM(E15:E16)</f>
        <v>999944</v>
      </c>
      <c r="F14" s="117">
        <f>SUM(F15:F16)</f>
        <v>0</v>
      </c>
      <c r="G14" s="117">
        <f>SUM(G15:G16)</f>
        <v>33601</v>
      </c>
      <c r="H14" s="117">
        <f>SUM(H15:H16)</f>
        <v>0</v>
      </c>
      <c r="I14" s="117">
        <f>SUM(I15:I16)</f>
        <v>0</v>
      </c>
      <c r="J14" s="117">
        <f>SUM(J15:J16)</f>
        <v>0</v>
      </c>
      <c r="K14" s="117">
        <f>SUM(K15:K16)</f>
        <v>0</v>
      </c>
      <c r="L14" s="117">
        <f>SUM(L15:L16)</f>
        <v>0</v>
      </c>
      <c r="M14" s="117">
        <f>SUM(M15:M16)</f>
        <v>0</v>
      </c>
      <c r="N14" s="117">
        <f>SUM(N15:N16)</f>
        <v>0</v>
      </c>
      <c r="O14" s="118">
        <f>SUM(D14:N14)</f>
        <v>33671906</v>
      </c>
      <c r="P14" s="119">
        <f>(O14/P$41)</f>
        <v>897.29536854447588</v>
      </c>
      <c r="Q14" s="120"/>
    </row>
    <row r="15" spans="1:134">
      <c r="A15" s="108"/>
      <c r="B15" s="109">
        <v>521</v>
      </c>
      <c r="C15" s="110" t="s">
        <v>28</v>
      </c>
      <c r="D15" s="111">
        <v>19380670</v>
      </c>
      <c r="E15" s="111">
        <v>283538</v>
      </c>
      <c r="F15" s="111">
        <v>0</v>
      </c>
      <c r="G15" s="111">
        <v>3701</v>
      </c>
      <c r="H15" s="111">
        <v>0</v>
      </c>
      <c r="I15" s="111">
        <v>0</v>
      </c>
      <c r="J15" s="111">
        <v>0</v>
      </c>
      <c r="K15" s="111">
        <v>0</v>
      </c>
      <c r="L15" s="111">
        <v>0</v>
      </c>
      <c r="M15" s="111">
        <v>0</v>
      </c>
      <c r="N15" s="111">
        <v>0</v>
      </c>
      <c r="O15" s="111">
        <f>SUM(D15:N15)</f>
        <v>19667909</v>
      </c>
      <c r="P15" s="112">
        <f>(O15/P$41)</f>
        <v>524.11418749666893</v>
      </c>
      <c r="Q15" s="113"/>
    </row>
    <row r="16" spans="1:134">
      <c r="A16" s="108"/>
      <c r="B16" s="109">
        <v>522</v>
      </c>
      <c r="C16" s="110" t="s">
        <v>29</v>
      </c>
      <c r="D16" s="111">
        <v>13257691</v>
      </c>
      <c r="E16" s="111">
        <v>716406</v>
      </c>
      <c r="F16" s="111">
        <v>0</v>
      </c>
      <c r="G16" s="111">
        <v>29900</v>
      </c>
      <c r="H16" s="111">
        <v>0</v>
      </c>
      <c r="I16" s="111">
        <v>0</v>
      </c>
      <c r="J16" s="111">
        <v>0</v>
      </c>
      <c r="K16" s="111">
        <v>0</v>
      </c>
      <c r="L16" s="111">
        <v>0</v>
      </c>
      <c r="M16" s="111">
        <v>0</v>
      </c>
      <c r="N16" s="111">
        <v>0</v>
      </c>
      <c r="O16" s="111">
        <f t="shared" ref="O16" si="1">SUM(D16:N16)</f>
        <v>14003997</v>
      </c>
      <c r="P16" s="112">
        <f>(O16/P$41)</f>
        <v>373.18118104780683</v>
      </c>
      <c r="Q16" s="113"/>
    </row>
    <row r="17" spans="1:17" ht="15.75">
      <c r="A17" s="114" t="s">
        <v>30</v>
      </c>
      <c r="B17" s="115"/>
      <c r="C17" s="116"/>
      <c r="D17" s="117">
        <f>SUM(D18:D22)</f>
        <v>0</v>
      </c>
      <c r="E17" s="117">
        <f>SUM(E18:E22)</f>
        <v>0</v>
      </c>
      <c r="F17" s="117">
        <f>SUM(F18:F22)</f>
        <v>0</v>
      </c>
      <c r="G17" s="117">
        <f>SUM(G18:G22)</f>
        <v>1582546</v>
      </c>
      <c r="H17" s="117">
        <f>SUM(H18:H22)</f>
        <v>0</v>
      </c>
      <c r="I17" s="117">
        <f>SUM(I18:I22)</f>
        <v>35626599</v>
      </c>
      <c r="J17" s="117">
        <f>SUM(J18:J22)</f>
        <v>0</v>
      </c>
      <c r="K17" s="117">
        <f>SUM(K18:K22)</f>
        <v>0</v>
      </c>
      <c r="L17" s="117">
        <f>SUM(L18:L22)</f>
        <v>0</v>
      </c>
      <c r="M17" s="117">
        <f>SUM(M18:M22)</f>
        <v>0</v>
      </c>
      <c r="N17" s="117">
        <f>SUM(N18:N22)</f>
        <v>0</v>
      </c>
      <c r="O17" s="118">
        <f>SUM(D17:N17)</f>
        <v>37209145</v>
      </c>
      <c r="P17" s="119">
        <f>(O17/P$41)</f>
        <v>991.55638757128395</v>
      </c>
      <c r="Q17" s="120"/>
    </row>
    <row r="18" spans="1:17">
      <c r="A18" s="108"/>
      <c r="B18" s="109">
        <v>532</v>
      </c>
      <c r="C18" s="110" t="s">
        <v>112</v>
      </c>
      <c r="D18" s="111">
        <v>0</v>
      </c>
      <c r="E18" s="111">
        <v>0</v>
      </c>
      <c r="F18" s="111">
        <v>0</v>
      </c>
      <c r="G18" s="111">
        <v>0</v>
      </c>
      <c r="H18" s="111">
        <v>0</v>
      </c>
      <c r="I18" s="111">
        <v>81837</v>
      </c>
      <c r="J18" s="111">
        <v>0</v>
      </c>
      <c r="K18" s="111">
        <v>0</v>
      </c>
      <c r="L18" s="111">
        <v>0</v>
      </c>
      <c r="M18" s="111">
        <v>0</v>
      </c>
      <c r="N18" s="111">
        <v>0</v>
      </c>
      <c r="O18" s="111">
        <f>SUM(D18:N18)</f>
        <v>81837</v>
      </c>
      <c r="P18" s="112">
        <f>(O18/P$41)</f>
        <v>2.1808079731386241</v>
      </c>
      <c r="Q18" s="113"/>
    </row>
    <row r="19" spans="1:17">
      <c r="A19" s="108"/>
      <c r="B19" s="109">
        <v>534</v>
      </c>
      <c r="C19" s="110" t="s">
        <v>31</v>
      </c>
      <c r="D19" s="111">
        <v>0</v>
      </c>
      <c r="E19" s="111">
        <v>0</v>
      </c>
      <c r="F19" s="111">
        <v>0</v>
      </c>
      <c r="G19" s="111">
        <v>0</v>
      </c>
      <c r="H19" s="111">
        <v>0</v>
      </c>
      <c r="I19" s="111">
        <v>8378752</v>
      </c>
      <c r="J19" s="111">
        <v>0</v>
      </c>
      <c r="K19" s="111">
        <v>0</v>
      </c>
      <c r="L19" s="111">
        <v>0</v>
      </c>
      <c r="M19" s="111">
        <v>0</v>
      </c>
      <c r="N19" s="111">
        <v>0</v>
      </c>
      <c r="O19" s="111">
        <f t="shared" ref="O19:O35" si="2">SUM(D19:N19)</f>
        <v>8378752</v>
      </c>
      <c r="P19" s="112">
        <f>(O19/P$41)</f>
        <v>223.27858018440548</v>
      </c>
      <c r="Q19" s="113"/>
    </row>
    <row r="20" spans="1:17">
      <c r="A20" s="108"/>
      <c r="B20" s="109">
        <v>535</v>
      </c>
      <c r="C20" s="110" t="s">
        <v>113</v>
      </c>
      <c r="D20" s="111">
        <v>0</v>
      </c>
      <c r="E20" s="111">
        <v>0</v>
      </c>
      <c r="F20" s="111">
        <v>0</v>
      </c>
      <c r="G20" s="111">
        <v>0</v>
      </c>
      <c r="H20" s="111">
        <v>0</v>
      </c>
      <c r="I20" s="111">
        <v>17338578</v>
      </c>
      <c r="J20" s="111">
        <v>0</v>
      </c>
      <c r="K20" s="111">
        <v>0</v>
      </c>
      <c r="L20" s="111">
        <v>0</v>
      </c>
      <c r="M20" s="111">
        <v>0</v>
      </c>
      <c r="N20" s="111">
        <v>0</v>
      </c>
      <c r="O20" s="111">
        <f t="shared" si="2"/>
        <v>17338578</v>
      </c>
      <c r="P20" s="112">
        <f>(O20/P$41)</f>
        <v>462.04173106646061</v>
      </c>
      <c r="Q20" s="113"/>
    </row>
    <row r="21" spans="1:17">
      <c r="A21" s="108"/>
      <c r="B21" s="109">
        <v>536</v>
      </c>
      <c r="C21" s="110" t="s">
        <v>32</v>
      </c>
      <c r="D21" s="111">
        <v>0</v>
      </c>
      <c r="E21" s="111">
        <v>0</v>
      </c>
      <c r="F21" s="111">
        <v>0</v>
      </c>
      <c r="G21" s="111">
        <v>0</v>
      </c>
      <c r="H21" s="111">
        <v>0</v>
      </c>
      <c r="I21" s="111">
        <v>8781442</v>
      </c>
      <c r="J21" s="111">
        <v>0</v>
      </c>
      <c r="K21" s="111">
        <v>0</v>
      </c>
      <c r="L21" s="111">
        <v>0</v>
      </c>
      <c r="M21" s="111">
        <v>0</v>
      </c>
      <c r="N21" s="111">
        <v>0</v>
      </c>
      <c r="O21" s="111">
        <f t="shared" si="2"/>
        <v>8781442</v>
      </c>
      <c r="P21" s="112">
        <f>(O21/P$41)</f>
        <v>234.00954005223045</v>
      </c>
      <c r="Q21" s="113"/>
    </row>
    <row r="22" spans="1:17">
      <c r="A22" s="108"/>
      <c r="B22" s="109">
        <v>539</v>
      </c>
      <c r="C22" s="110" t="s">
        <v>97</v>
      </c>
      <c r="D22" s="111">
        <v>0</v>
      </c>
      <c r="E22" s="111">
        <v>0</v>
      </c>
      <c r="F22" s="111">
        <v>0</v>
      </c>
      <c r="G22" s="111">
        <v>1582546</v>
      </c>
      <c r="H22" s="111">
        <v>0</v>
      </c>
      <c r="I22" s="111">
        <v>1045990</v>
      </c>
      <c r="J22" s="111">
        <v>0</v>
      </c>
      <c r="K22" s="111">
        <v>0</v>
      </c>
      <c r="L22" s="111">
        <v>0</v>
      </c>
      <c r="M22" s="111">
        <v>0</v>
      </c>
      <c r="N22" s="111">
        <v>0</v>
      </c>
      <c r="O22" s="111">
        <f t="shared" si="2"/>
        <v>2628536</v>
      </c>
      <c r="P22" s="112">
        <f>(O22/P$41)</f>
        <v>70.045728295048761</v>
      </c>
      <c r="Q22" s="113"/>
    </row>
    <row r="23" spans="1:17" ht="15.75">
      <c r="A23" s="114" t="s">
        <v>33</v>
      </c>
      <c r="B23" s="115"/>
      <c r="C23" s="116"/>
      <c r="D23" s="117">
        <f>SUM(D24:D25)</f>
        <v>7235199</v>
      </c>
      <c r="E23" s="117">
        <f>SUM(E24:E25)</f>
        <v>905076</v>
      </c>
      <c r="F23" s="117">
        <f>SUM(F24:F25)</f>
        <v>0</v>
      </c>
      <c r="G23" s="117">
        <f>SUM(G24:G25)</f>
        <v>4548664</v>
      </c>
      <c r="H23" s="117">
        <f>SUM(H24:H25)</f>
        <v>0</v>
      </c>
      <c r="I23" s="117">
        <f>SUM(I24:I25)</f>
        <v>0</v>
      </c>
      <c r="J23" s="117">
        <f>SUM(J24:J25)</f>
        <v>0</v>
      </c>
      <c r="K23" s="117">
        <f>SUM(K24:K25)</f>
        <v>0</v>
      </c>
      <c r="L23" s="117">
        <f>SUM(L24:L25)</f>
        <v>0</v>
      </c>
      <c r="M23" s="117">
        <f>SUM(M24:M25)</f>
        <v>0</v>
      </c>
      <c r="N23" s="117">
        <f>SUM(N24:N25)</f>
        <v>22616467</v>
      </c>
      <c r="O23" s="117">
        <f t="shared" si="2"/>
        <v>35305406</v>
      </c>
      <c r="P23" s="119">
        <f>(O23/P$41)</f>
        <v>940.82518786974367</v>
      </c>
      <c r="Q23" s="120"/>
    </row>
    <row r="24" spans="1:17">
      <c r="A24" s="108"/>
      <c r="B24" s="109">
        <v>541</v>
      </c>
      <c r="C24" s="110" t="s">
        <v>34</v>
      </c>
      <c r="D24" s="111">
        <v>7235199</v>
      </c>
      <c r="E24" s="111">
        <v>905076</v>
      </c>
      <c r="F24" s="111">
        <v>0</v>
      </c>
      <c r="G24" s="111">
        <v>4548664</v>
      </c>
      <c r="H24" s="111">
        <v>0</v>
      </c>
      <c r="I24" s="111">
        <v>0</v>
      </c>
      <c r="J24" s="111">
        <v>0</v>
      </c>
      <c r="K24" s="111">
        <v>0</v>
      </c>
      <c r="L24" s="111">
        <v>0</v>
      </c>
      <c r="M24" s="111">
        <v>0</v>
      </c>
      <c r="N24" s="111">
        <v>0</v>
      </c>
      <c r="O24" s="111">
        <f t="shared" si="2"/>
        <v>12688939</v>
      </c>
      <c r="P24" s="112">
        <f>(O24/P$41)</f>
        <v>338.13726482971805</v>
      </c>
      <c r="Q24" s="113"/>
    </row>
    <row r="25" spans="1:17">
      <c r="A25" s="108"/>
      <c r="B25" s="109">
        <v>543</v>
      </c>
      <c r="C25" s="110" t="s">
        <v>35</v>
      </c>
      <c r="D25" s="111">
        <v>0</v>
      </c>
      <c r="E25" s="111">
        <v>0</v>
      </c>
      <c r="F25" s="111">
        <v>0</v>
      </c>
      <c r="G25" s="111">
        <v>0</v>
      </c>
      <c r="H25" s="111">
        <v>0</v>
      </c>
      <c r="I25" s="111">
        <v>0</v>
      </c>
      <c r="J25" s="111">
        <v>0</v>
      </c>
      <c r="K25" s="111">
        <v>0</v>
      </c>
      <c r="L25" s="111">
        <v>0</v>
      </c>
      <c r="M25" s="111">
        <v>0</v>
      </c>
      <c r="N25" s="111">
        <v>22616467</v>
      </c>
      <c r="O25" s="111">
        <f t="shared" si="2"/>
        <v>22616467</v>
      </c>
      <c r="P25" s="112">
        <f>(O25/P$41)</f>
        <v>602.68792304002557</v>
      </c>
      <c r="Q25" s="113"/>
    </row>
    <row r="26" spans="1:17" ht="15.75">
      <c r="A26" s="114" t="s">
        <v>36</v>
      </c>
      <c r="B26" s="115"/>
      <c r="C26" s="116"/>
      <c r="D26" s="117">
        <f>SUM(D27:D29)</f>
        <v>1429057</v>
      </c>
      <c r="E26" s="117">
        <f>SUM(E27:E29)</f>
        <v>4603540</v>
      </c>
      <c r="F26" s="117">
        <f>SUM(F27:F29)</f>
        <v>0</v>
      </c>
      <c r="G26" s="117">
        <f>SUM(G27:G29)</f>
        <v>1823481</v>
      </c>
      <c r="H26" s="117">
        <f>SUM(H27:H29)</f>
        <v>0</v>
      </c>
      <c r="I26" s="117">
        <f>SUM(I27:I29)</f>
        <v>0</v>
      </c>
      <c r="J26" s="117">
        <f>SUM(J27:J29)</f>
        <v>0</v>
      </c>
      <c r="K26" s="117">
        <f>SUM(K27:K29)</f>
        <v>0</v>
      </c>
      <c r="L26" s="117">
        <f>SUM(L27:L29)</f>
        <v>0</v>
      </c>
      <c r="M26" s="117">
        <f>SUM(M27:M29)</f>
        <v>0</v>
      </c>
      <c r="N26" s="117">
        <f>SUM(N27:N29)</f>
        <v>0</v>
      </c>
      <c r="O26" s="117">
        <f t="shared" si="2"/>
        <v>7856078</v>
      </c>
      <c r="P26" s="119">
        <f>(O26/P$41)</f>
        <v>209.35026381708681</v>
      </c>
      <c r="Q26" s="120"/>
    </row>
    <row r="27" spans="1:17">
      <c r="A27" s="121"/>
      <c r="B27" s="122">
        <v>552</v>
      </c>
      <c r="C27" s="123" t="s">
        <v>37</v>
      </c>
      <c r="D27" s="111">
        <v>0</v>
      </c>
      <c r="E27" s="111">
        <v>0</v>
      </c>
      <c r="F27" s="111">
        <v>0</v>
      </c>
      <c r="G27" s="111">
        <v>1823481</v>
      </c>
      <c r="H27" s="111">
        <v>0</v>
      </c>
      <c r="I27" s="111">
        <v>0</v>
      </c>
      <c r="J27" s="111">
        <v>0</v>
      </c>
      <c r="K27" s="111">
        <v>0</v>
      </c>
      <c r="L27" s="111">
        <v>0</v>
      </c>
      <c r="M27" s="111">
        <v>0</v>
      </c>
      <c r="N27" s="111">
        <v>0</v>
      </c>
      <c r="O27" s="111">
        <f t="shared" si="2"/>
        <v>1823481</v>
      </c>
      <c r="P27" s="112">
        <f>(O27/P$41)</f>
        <v>48.592469221339869</v>
      </c>
      <c r="Q27" s="113"/>
    </row>
    <row r="28" spans="1:17">
      <c r="A28" s="121"/>
      <c r="B28" s="122">
        <v>554</v>
      </c>
      <c r="C28" s="123" t="s">
        <v>38</v>
      </c>
      <c r="D28" s="111">
        <v>0</v>
      </c>
      <c r="E28" s="111">
        <v>2598622</v>
      </c>
      <c r="F28" s="111">
        <v>0</v>
      </c>
      <c r="G28" s="111">
        <v>0</v>
      </c>
      <c r="H28" s="111">
        <v>0</v>
      </c>
      <c r="I28" s="111">
        <v>0</v>
      </c>
      <c r="J28" s="111">
        <v>0</v>
      </c>
      <c r="K28" s="111">
        <v>0</v>
      </c>
      <c r="L28" s="111">
        <v>0</v>
      </c>
      <c r="M28" s="111">
        <v>0</v>
      </c>
      <c r="N28" s="111">
        <v>0</v>
      </c>
      <c r="O28" s="111">
        <f t="shared" si="2"/>
        <v>2598622</v>
      </c>
      <c r="P28" s="112">
        <f>(O28/P$41)</f>
        <v>69.248574321803545</v>
      </c>
      <c r="Q28" s="113"/>
    </row>
    <row r="29" spans="1:17">
      <c r="A29" s="121"/>
      <c r="B29" s="122">
        <v>559</v>
      </c>
      <c r="C29" s="123" t="s">
        <v>39</v>
      </c>
      <c r="D29" s="111">
        <v>1429057</v>
      </c>
      <c r="E29" s="111">
        <v>2004918</v>
      </c>
      <c r="F29" s="111">
        <v>0</v>
      </c>
      <c r="G29" s="111">
        <v>0</v>
      </c>
      <c r="H29" s="111">
        <v>0</v>
      </c>
      <c r="I29" s="111">
        <v>0</v>
      </c>
      <c r="J29" s="111">
        <v>0</v>
      </c>
      <c r="K29" s="111">
        <v>0</v>
      </c>
      <c r="L29" s="111">
        <v>0</v>
      </c>
      <c r="M29" s="111">
        <v>0</v>
      </c>
      <c r="N29" s="111">
        <v>0</v>
      </c>
      <c r="O29" s="111">
        <f t="shared" si="2"/>
        <v>3433975</v>
      </c>
      <c r="P29" s="112">
        <f>(O29/P$41)</f>
        <v>91.509220273943399</v>
      </c>
      <c r="Q29" s="113"/>
    </row>
    <row r="30" spans="1:17" ht="15.75">
      <c r="A30" s="114" t="s">
        <v>40</v>
      </c>
      <c r="B30" s="115"/>
      <c r="C30" s="116"/>
      <c r="D30" s="117">
        <f>SUM(D31:D31)</f>
        <v>455312</v>
      </c>
      <c r="E30" s="117">
        <f>SUM(E31:E31)</f>
        <v>0</v>
      </c>
      <c r="F30" s="117">
        <f>SUM(F31:F31)</f>
        <v>0</v>
      </c>
      <c r="G30" s="117">
        <f>SUM(G31:G31)</f>
        <v>0</v>
      </c>
      <c r="H30" s="117">
        <f>SUM(H31:H31)</f>
        <v>0</v>
      </c>
      <c r="I30" s="117">
        <f>SUM(I31:I31)</f>
        <v>0</v>
      </c>
      <c r="J30" s="117">
        <f>SUM(J31:J31)</f>
        <v>0</v>
      </c>
      <c r="K30" s="117">
        <f>SUM(K31:K31)</f>
        <v>0</v>
      </c>
      <c r="L30" s="117">
        <f>SUM(L31:L31)</f>
        <v>0</v>
      </c>
      <c r="M30" s="117">
        <f>SUM(M31:M31)</f>
        <v>0</v>
      </c>
      <c r="N30" s="117">
        <f>SUM(N31:N31)</f>
        <v>0</v>
      </c>
      <c r="O30" s="117">
        <f t="shared" si="2"/>
        <v>455312</v>
      </c>
      <c r="P30" s="119">
        <f>(O30/P$41)</f>
        <v>12.133240952939296</v>
      </c>
      <c r="Q30" s="120"/>
    </row>
    <row r="31" spans="1:17">
      <c r="A31" s="108"/>
      <c r="B31" s="109">
        <v>562</v>
      </c>
      <c r="C31" s="110" t="s">
        <v>41</v>
      </c>
      <c r="D31" s="111">
        <v>455312</v>
      </c>
      <c r="E31" s="111">
        <v>0</v>
      </c>
      <c r="F31" s="111">
        <v>0</v>
      </c>
      <c r="G31" s="111">
        <v>0</v>
      </c>
      <c r="H31" s="111">
        <v>0</v>
      </c>
      <c r="I31" s="111">
        <v>0</v>
      </c>
      <c r="J31" s="111">
        <v>0</v>
      </c>
      <c r="K31" s="111">
        <v>0</v>
      </c>
      <c r="L31" s="111">
        <v>0</v>
      </c>
      <c r="M31" s="111">
        <v>0</v>
      </c>
      <c r="N31" s="111">
        <v>0</v>
      </c>
      <c r="O31" s="111">
        <f t="shared" si="2"/>
        <v>455312</v>
      </c>
      <c r="P31" s="112">
        <f>(O31/P$41)</f>
        <v>12.133240952939296</v>
      </c>
      <c r="Q31" s="113"/>
    </row>
    <row r="32" spans="1:17" ht="15.75">
      <c r="A32" s="114" t="s">
        <v>43</v>
      </c>
      <c r="B32" s="115"/>
      <c r="C32" s="116"/>
      <c r="D32" s="117">
        <f>SUM(D33:D35)</f>
        <v>5187835</v>
      </c>
      <c r="E32" s="117">
        <f>SUM(E33:E35)</f>
        <v>207938</v>
      </c>
      <c r="F32" s="117">
        <f>SUM(F33:F35)</f>
        <v>0</v>
      </c>
      <c r="G32" s="117">
        <f>SUM(G33:G35)</f>
        <v>4954190</v>
      </c>
      <c r="H32" s="117">
        <f>SUM(H33:H35)</f>
        <v>0</v>
      </c>
      <c r="I32" s="117">
        <f>SUM(I33:I35)</f>
        <v>2504308</v>
      </c>
      <c r="J32" s="117">
        <f>SUM(J33:J35)</f>
        <v>0</v>
      </c>
      <c r="K32" s="117">
        <f>SUM(K33:K35)</f>
        <v>0</v>
      </c>
      <c r="L32" s="117">
        <f>SUM(L33:L35)</f>
        <v>0</v>
      </c>
      <c r="M32" s="117">
        <f>SUM(M33:M35)</f>
        <v>0</v>
      </c>
      <c r="N32" s="117">
        <f>SUM(N33:N35)</f>
        <v>0</v>
      </c>
      <c r="O32" s="117">
        <f>SUM(D32:N32)</f>
        <v>12854271</v>
      </c>
      <c r="P32" s="119">
        <f>(O32/P$41)</f>
        <v>342.54306347598998</v>
      </c>
      <c r="Q32" s="113"/>
    </row>
    <row r="33" spans="1:120">
      <c r="A33" s="108"/>
      <c r="B33" s="109">
        <v>572</v>
      </c>
      <c r="C33" s="110" t="s">
        <v>44</v>
      </c>
      <c r="D33" s="111">
        <v>4841601</v>
      </c>
      <c r="E33" s="111">
        <v>207938</v>
      </c>
      <c r="F33" s="111">
        <v>0</v>
      </c>
      <c r="G33" s="111">
        <v>4074121</v>
      </c>
      <c r="H33" s="111">
        <v>0</v>
      </c>
      <c r="I33" s="111">
        <v>0</v>
      </c>
      <c r="J33" s="111">
        <v>0</v>
      </c>
      <c r="K33" s="111">
        <v>0</v>
      </c>
      <c r="L33" s="111">
        <v>0</v>
      </c>
      <c r="M33" s="111">
        <v>0</v>
      </c>
      <c r="N33" s="111">
        <v>0</v>
      </c>
      <c r="O33" s="111">
        <f t="shared" si="2"/>
        <v>9123660</v>
      </c>
      <c r="P33" s="112">
        <f>(O33/P$41)</f>
        <v>243.12903053882641</v>
      </c>
      <c r="Q33" s="113"/>
    </row>
    <row r="34" spans="1:120">
      <c r="A34" s="108"/>
      <c r="B34" s="109">
        <v>574</v>
      </c>
      <c r="C34" s="110" t="s">
        <v>45</v>
      </c>
      <c r="D34" s="111">
        <v>110103</v>
      </c>
      <c r="E34" s="111">
        <v>0</v>
      </c>
      <c r="F34" s="111">
        <v>0</v>
      </c>
      <c r="G34" s="111">
        <v>0</v>
      </c>
      <c r="H34" s="111">
        <v>0</v>
      </c>
      <c r="I34" s="111">
        <v>0</v>
      </c>
      <c r="J34" s="111">
        <v>0</v>
      </c>
      <c r="K34" s="111">
        <v>0</v>
      </c>
      <c r="L34" s="111">
        <v>0</v>
      </c>
      <c r="M34" s="111">
        <v>0</v>
      </c>
      <c r="N34" s="111">
        <v>0</v>
      </c>
      <c r="O34" s="111">
        <f t="shared" si="2"/>
        <v>110103</v>
      </c>
      <c r="P34" s="112">
        <f>(O34/P$41)</f>
        <v>2.9340457282950489</v>
      </c>
      <c r="Q34" s="113"/>
    </row>
    <row r="35" spans="1:120">
      <c r="A35" s="108"/>
      <c r="B35" s="109">
        <v>575</v>
      </c>
      <c r="C35" s="110" t="s">
        <v>46</v>
      </c>
      <c r="D35" s="111">
        <v>236131</v>
      </c>
      <c r="E35" s="111">
        <v>0</v>
      </c>
      <c r="F35" s="111">
        <v>0</v>
      </c>
      <c r="G35" s="111">
        <v>880069</v>
      </c>
      <c r="H35" s="111">
        <v>0</v>
      </c>
      <c r="I35" s="111">
        <v>2504308</v>
      </c>
      <c r="J35" s="111">
        <v>0</v>
      </c>
      <c r="K35" s="111">
        <v>0</v>
      </c>
      <c r="L35" s="111">
        <v>0</v>
      </c>
      <c r="M35" s="111">
        <v>0</v>
      </c>
      <c r="N35" s="111">
        <v>0</v>
      </c>
      <c r="O35" s="111">
        <f t="shared" si="2"/>
        <v>3620508</v>
      </c>
      <c r="P35" s="112">
        <f>(O35/P$41)</f>
        <v>96.479987208868522</v>
      </c>
      <c r="Q35" s="113"/>
    </row>
    <row r="36" spans="1:120" ht="15.75">
      <c r="A36" s="114" t="s">
        <v>51</v>
      </c>
      <c r="B36" s="115"/>
      <c r="C36" s="116"/>
      <c r="D36" s="117">
        <f>SUM(D37:D38)</f>
        <v>8869022</v>
      </c>
      <c r="E36" s="117">
        <f>SUM(E37:E38)</f>
        <v>20973496</v>
      </c>
      <c r="F36" s="117">
        <f>SUM(F37:F38)</f>
        <v>3134875</v>
      </c>
      <c r="G36" s="117">
        <f>SUM(G37:G38)</f>
        <v>8673208</v>
      </c>
      <c r="H36" s="117">
        <f>SUM(H37:H38)</f>
        <v>0</v>
      </c>
      <c r="I36" s="117">
        <f>SUM(I37:I38)</f>
        <v>3158088</v>
      </c>
      <c r="J36" s="117">
        <f>SUM(J37:J38)</f>
        <v>2076</v>
      </c>
      <c r="K36" s="117">
        <f>SUM(K37:K38)</f>
        <v>0</v>
      </c>
      <c r="L36" s="117">
        <f>SUM(L37:L38)</f>
        <v>0</v>
      </c>
      <c r="M36" s="117">
        <f>SUM(M37:M38)</f>
        <v>0</v>
      </c>
      <c r="N36" s="117">
        <f>SUM(N37:N38)</f>
        <v>0</v>
      </c>
      <c r="O36" s="117">
        <f>SUM(D36:N36)</f>
        <v>44810765</v>
      </c>
      <c r="P36" s="119">
        <f>(O36/P$41)</f>
        <v>1194.1258061077654</v>
      </c>
      <c r="Q36" s="113"/>
    </row>
    <row r="37" spans="1:120">
      <c r="A37" s="108"/>
      <c r="B37" s="109">
        <v>581</v>
      </c>
      <c r="C37" s="110" t="s">
        <v>109</v>
      </c>
      <c r="D37" s="111">
        <v>8869022</v>
      </c>
      <c r="E37" s="111">
        <v>20973496</v>
      </c>
      <c r="F37" s="111">
        <v>3134875</v>
      </c>
      <c r="G37" s="111">
        <v>8673208</v>
      </c>
      <c r="H37" s="111">
        <v>0</v>
      </c>
      <c r="I37" s="111">
        <v>2510925</v>
      </c>
      <c r="J37" s="111">
        <v>2076</v>
      </c>
      <c r="K37" s="111">
        <v>0</v>
      </c>
      <c r="L37" s="111">
        <v>0</v>
      </c>
      <c r="M37" s="111">
        <v>0</v>
      </c>
      <c r="N37" s="111">
        <v>0</v>
      </c>
      <c r="O37" s="111">
        <f>SUM(D37:N37)</f>
        <v>44163602</v>
      </c>
      <c r="P37" s="112">
        <f>(O37/P$41)</f>
        <v>1176.8800831423546</v>
      </c>
      <c r="Q37" s="113"/>
    </row>
    <row r="38" spans="1:120" ht="15.75" thickBot="1">
      <c r="A38" s="108"/>
      <c r="B38" s="109">
        <v>591</v>
      </c>
      <c r="C38" s="110" t="s">
        <v>50</v>
      </c>
      <c r="D38" s="111">
        <v>0</v>
      </c>
      <c r="E38" s="111">
        <v>0</v>
      </c>
      <c r="F38" s="111">
        <v>0</v>
      </c>
      <c r="G38" s="111">
        <v>0</v>
      </c>
      <c r="H38" s="111">
        <v>0</v>
      </c>
      <c r="I38" s="111">
        <v>647163</v>
      </c>
      <c r="J38" s="111">
        <v>0</v>
      </c>
      <c r="K38" s="111">
        <v>0</v>
      </c>
      <c r="L38" s="111">
        <v>0</v>
      </c>
      <c r="M38" s="111">
        <v>0</v>
      </c>
      <c r="N38" s="111">
        <v>0</v>
      </c>
      <c r="O38" s="111">
        <f t="shared" ref="O38" si="3">SUM(D38:N38)</f>
        <v>647163</v>
      </c>
      <c r="P38" s="112">
        <f>(O38/P$41)</f>
        <v>17.24572296541065</v>
      </c>
      <c r="Q38" s="113"/>
    </row>
    <row r="39" spans="1:120" ht="16.5" thickBot="1">
      <c r="A39" s="124" t="s">
        <v>10</v>
      </c>
      <c r="B39" s="125"/>
      <c r="C39" s="126"/>
      <c r="D39" s="127">
        <f>SUM(D5,D14,D17,D23,D26,D30,D32,D36)</f>
        <v>70365159</v>
      </c>
      <c r="E39" s="127">
        <f t="shared" ref="E39:N39" si="4">SUM(E5,E14,E17,E23,E26,E30,E32,E36)</f>
        <v>29457570</v>
      </c>
      <c r="F39" s="127">
        <f t="shared" si="4"/>
        <v>25832875</v>
      </c>
      <c r="G39" s="127">
        <f t="shared" si="4"/>
        <v>52727598</v>
      </c>
      <c r="H39" s="127">
        <f t="shared" si="4"/>
        <v>0</v>
      </c>
      <c r="I39" s="127">
        <f t="shared" si="4"/>
        <v>41288995</v>
      </c>
      <c r="J39" s="127">
        <f t="shared" si="4"/>
        <v>10185554</v>
      </c>
      <c r="K39" s="127">
        <f t="shared" si="4"/>
        <v>7197637</v>
      </c>
      <c r="L39" s="127">
        <f t="shared" si="4"/>
        <v>0</v>
      </c>
      <c r="M39" s="127">
        <f t="shared" si="4"/>
        <v>0</v>
      </c>
      <c r="N39" s="127">
        <f t="shared" si="4"/>
        <v>22803629</v>
      </c>
      <c r="O39" s="127">
        <f>SUM(D39:N39)</f>
        <v>259859017</v>
      </c>
      <c r="P39" s="128">
        <f>(O39/P$41)</f>
        <v>6924.7726109897139</v>
      </c>
      <c r="Q39" s="106"/>
      <c r="R39" s="129"/>
      <c r="S39" s="96"/>
      <c r="T39" s="96"/>
      <c r="U39" s="96"/>
      <c r="V39" s="96"/>
      <c r="W39" s="96"/>
      <c r="X39" s="96"/>
      <c r="Y39" s="96"/>
      <c r="Z39" s="96"/>
      <c r="AA39" s="96"/>
      <c r="AB39" s="96"/>
      <c r="AC39" s="96"/>
      <c r="AD39" s="96"/>
      <c r="AE39" s="96"/>
      <c r="AF39" s="96"/>
      <c r="AG39" s="96"/>
      <c r="AH39" s="96"/>
      <c r="AI39" s="96"/>
      <c r="AJ39" s="96"/>
      <c r="AK39" s="96"/>
      <c r="AL39" s="96"/>
      <c r="AM39" s="96"/>
      <c r="AN39" s="96"/>
      <c r="AO39" s="96"/>
      <c r="AP39" s="96"/>
      <c r="AQ39" s="96"/>
      <c r="AR39" s="96"/>
      <c r="AS39" s="96"/>
      <c r="AT39" s="96"/>
      <c r="AU39" s="96"/>
      <c r="AV39" s="96"/>
      <c r="AW39" s="96"/>
      <c r="AX39" s="96"/>
      <c r="AY39" s="96"/>
      <c r="AZ39" s="96"/>
      <c r="BA39" s="96"/>
      <c r="BB39" s="96"/>
      <c r="BC39" s="96"/>
      <c r="BD39" s="96"/>
      <c r="BE39" s="96"/>
      <c r="BF39" s="96"/>
      <c r="BG39" s="96"/>
      <c r="BH39" s="96"/>
      <c r="BI39" s="96"/>
      <c r="BJ39" s="96"/>
      <c r="BK39" s="96"/>
      <c r="BL39" s="96"/>
      <c r="BM39" s="96"/>
      <c r="BN39" s="96"/>
      <c r="BO39" s="96"/>
      <c r="BP39" s="96"/>
      <c r="BQ39" s="96"/>
      <c r="BR39" s="96"/>
      <c r="BS39" s="96"/>
      <c r="BT39" s="96"/>
      <c r="BU39" s="96"/>
      <c r="BV39" s="96"/>
      <c r="BW39" s="96"/>
      <c r="BX39" s="96"/>
      <c r="BY39" s="96"/>
      <c r="BZ39" s="96"/>
      <c r="CA39" s="96"/>
      <c r="CB39" s="96"/>
      <c r="CC39" s="96"/>
      <c r="CD39" s="96"/>
      <c r="CE39" s="96"/>
      <c r="CF39" s="96"/>
      <c r="CG39" s="96"/>
      <c r="CH39" s="96"/>
      <c r="CI39" s="96"/>
      <c r="CJ39" s="96"/>
      <c r="CK39" s="96"/>
      <c r="CL39" s="96"/>
      <c r="CM39" s="96"/>
      <c r="CN39" s="96"/>
      <c r="CO39" s="96"/>
      <c r="CP39" s="96"/>
      <c r="CQ39" s="96"/>
      <c r="CR39" s="96"/>
      <c r="CS39" s="96"/>
      <c r="CT39" s="96"/>
      <c r="CU39" s="96"/>
      <c r="CV39" s="96"/>
      <c r="CW39" s="96"/>
      <c r="CX39" s="96"/>
      <c r="CY39" s="96"/>
      <c r="CZ39" s="96"/>
      <c r="DA39" s="96"/>
      <c r="DB39" s="96"/>
      <c r="DC39" s="96"/>
      <c r="DD39" s="96"/>
      <c r="DE39" s="96"/>
      <c r="DF39" s="96"/>
      <c r="DG39" s="96"/>
      <c r="DH39" s="96"/>
      <c r="DI39" s="96"/>
      <c r="DJ39" s="96"/>
      <c r="DK39" s="96"/>
      <c r="DL39" s="96"/>
      <c r="DM39" s="96"/>
      <c r="DN39" s="96"/>
      <c r="DO39" s="96"/>
      <c r="DP39" s="96"/>
    </row>
    <row r="40" spans="1:120">
      <c r="A40" s="130"/>
      <c r="B40" s="131"/>
      <c r="C40" s="131"/>
      <c r="D40" s="132"/>
      <c r="E40" s="132"/>
      <c r="F40" s="132"/>
      <c r="G40" s="132"/>
      <c r="H40" s="132"/>
      <c r="I40" s="132"/>
      <c r="J40" s="132"/>
      <c r="K40" s="132"/>
      <c r="L40" s="132"/>
      <c r="M40" s="132"/>
      <c r="N40" s="132"/>
      <c r="O40" s="132"/>
      <c r="P40" s="133"/>
    </row>
    <row r="41" spans="1:120">
      <c r="A41" s="134"/>
      <c r="B41" s="135"/>
      <c r="C41" s="135"/>
      <c r="D41" s="136"/>
      <c r="E41" s="136"/>
      <c r="F41" s="136"/>
      <c r="G41" s="136"/>
      <c r="H41" s="136"/>
      <c r="I41" s="136"/>
      <c r="J41" s="136"/>
      <c r="K41" s="136"/>
      <c r="L41" s="136"/>
      <c r="M41" s="139" t="s">
        <v>116</v>
      </c>
      <c r="N41" s="139"/>
      <c r="O41" s="139"/>
      <c r="P41" s="137">
        <v>37526</v>
      </c>
    </row>
    <row r="42" spans="1:120">
      <c r="A42" s="140"/>
      <c r="B42" s="141"/>
      <c r="C42" s="141"/>
      <c r="D42" s="141"/>
      <c r="E42" s="141"/>
      <c r="F42" s="141"/>
      <c r="G42" s="141"/>
      <c r="H42" s="141"/>
      <c r="I42" s="141"/>
      <c r="J42" s="141"/>
      <c r="K42" s="141"/>
      <c r="L42" s="141"/>
      <c r="M42" s="141"/>
      <c r="N42" s="141"/>
      <c r="O42" s="141"/>
      <c r="P42" s="142"/>
    </row>
    <row r="43" spans="1:120" ht="15.75" customHeight="1" thickBot="1">
      <c r="A43" s="143" t="s">
        <v>59</v>
      </c>
      <c r="B43" s="144"/>
      <c r="C43" s="144"/>
      <c r="D43" s="144"/>
      <c r="E43" s="144"/>
      <c r="F43" s="144"/>
      <c r="G43" s="144"/>
      <c r="H43" s="144"/>
      <c r="I43" s="144"/>
      <c r="J43" s="144"/>
      <c r="K43" s="144"/>
      <c r="L43" s="144"/>
      <c r="M43" s="144"/>
      <c r="N43" s="144"/>
      <c r="O43" s="144"/>
      <c r="P43" s="145"/>
    </row>
  </sheetData>
  <mergeCells count="10">
    <mergeCell ref="M41:O41"/>
    <mergeCell ref="A42:P42"/>
    <mergeCell ref="A43:P43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D43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66" t="s">
        <v>53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8"/>
      <c r="Q1" s="7"/>
      <c r="R1"/>
    </row>
    <row r="2" spans="1:134" ht="24" thickBot="1">
      <c r="A2" s="169" t="s">
        <v>111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1"/>
      <c r="Q2" s="7"/>
      <c r="R2"/>
    </row>
    <row r="3" spans="1:134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4"/>
      <c r="M3" s="175"/>
      <c r="N3" s="35"/>
      <c r="O3" s="36"/>
      <c r="P3" s="176" t="s">
        <v>105</v>
      </c>
      <c r="Q3" s="11"/>
      <c r="R3"/>
    </row>
    <row r="4" spans="1:134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106</v>
      </c>
      <c r="N4" s="34" t="s">
        <v>5</v>
      </c>
      <c r="O4" s="34" t="s">
        <v>107</v>
      </c>
      <c r="P4" s="162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18</v>
      </c>
      <c r="B5" s="25"/>
      <c r="C5" s="25"/>
      <c r="D5" s="26">
        <f t="shared" ref="D5:N5" si="0">SUM(D6:D13)</f>
        <v>12141784</v>
      </c>
      <c r="E5" s="26">
        <f t="shared" si="0"/>
        <v>2107805</v>
      </c>
      <c r="F5" s="26">
        <f t="shared" si="0"/>
        <v>92562568</v>
      </c>
      <c r="G5" s="26">
        <f t="shared" si="0"/>
        <v>1995320</v>
      </c>
      <c r="H5" s="26">
        <f t="shared" si="0"/>
        <v>0</v>
      </c>
      <c r="I5" s="26">
        <f t="shared" si="0"/>
        <v>0</v>
      </c>
      <c r="J5" s="26">
        <f t="shared" si="0"/>
        <v>9206952</v>
      </c>
      <c r="K5" s="26">
        <f t="shared" si="0"/>
        <v>7317137</v>
      </c>
      <c r="L5" s="26">
        <f t="shared" si="0"/>
        <v>0</v>
      </c>
      <c r="M5" s="26">
        <f t="shared" si="0"/>
        <v>0</v>
      </c>
      <c r="N5" s="26">
        <f t="shared" si="0"/>
        <v>74716</v>
      </c>
      <c r="O5" s="27">
        <f>SUM(D5:N5)</f>
        <v>125406282</v>
      </c>
      <c r="P5" s="32">
        <f t="shared" ref="P5:P39" si="1">(O5/P$41)</f>
        <v>3470.1093555438724</v>
      </c>
      <c r="Q5" s="6"/>
    </row>
    <row r="6" spans="1:134">
      <c r="A6" s="12"/>
      <c r="B6" s="44">
        <v>511</v>
      </c>
      <c r="C6" s="20" t="s">
        <v>19</v>
      </c>
      <c r="D6" s="46">
        <v>393491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393491</v>
      </c>
      <c r="P6" s="47">
        <f t="shared" si="1"/>
        <v>10.88826475552727</v>
      </c>
      <c r="Q6" s="9"/>
    </row>
    <row r="7" spans="1:134">
      <c r="A7" s="12"/>
      <c r="B7" s="44">
        <v>512</v>
      </c>
      <c r="C7" s="20" t="s">
        <v>20</v>
      </c>
      <c r="D7" s="46">
        <v>1216142</v>
      </c>
      <c r="E7" s="46">
        <v>654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3" si="2">SUM(D7:N7)</f>
        <v>1216796</v>
      </c>
      <c r="P7" s="47">
        <f t="shared" si="1"/>
        <v>33.669885719029303</v>
      </c>
      <c r="Q7" s="9"/>
    </row>
    <row r="8" spans="1:134">
      <c r="A8" s="12"/>
      <c r="B8" s="44">
        <v>513</v>
      </c>
      <c r="C8" s="20" t="s">
        <v>21</v>
      </c>
      <c r="D8" s="46">
        <v>3833306</v>
      </c>
      <c r="E8" s="46">
        <v>150</v>
      </c>
      <c r="F8" s="46">
        <v>0</v>
      </c>
      <c r="G8" s="46">
        <v>1460686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5294142</v>
      </c>
      <c r="P8" s="47">
        <f t="shared" si="1"/>
        <v>146.49387088740696</v>
      </c>
      <c r="Q8" s="9"/>
    </row>
    <row r="9" spans="1:134">
      <c r="A9" s="12"/>
      <c r="B9" s="44">
        <v>514</v>
      </c>
      <c r="C9" s="20" t="s">
        <v>22</v>
      </c>
      <c r="D9" s="46">
        <v>1659612</v>
      </c>
      <c r="E9" s="46">
        <v>234229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1893841</v>
      </c>
      <c r="P9" s="47">
        <f t="shared" si="1"/>
        <v>52.404355405517585</v>
      </c>
      <c r="Q9" s="9"/>
    </row>
    <row r="10" spans="1:134">
      <c r="A10" s="12"/>
      <c r="B10" s="44">
        <v>515</v>
      </c>
      <c r="C10" s="20" t="s">
        <v>23</v>
      </c>
      <c r="D10" s="46">
        <v>2895096</v>
      </c>
      <c r="E10" s="46">
        <v>0</v>
      </c>
      <c r="F10" s="46">
        <v>0</v>
      </c>
      <c r="G10" s="46">
        <v>210581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3105677</v>
      </c>
      <c r="P10" s="47">
        <f t="shared" si="1"/>
        <v>85.936993275962251</v>
      </c>
      <c r="Q10" s="9"/>
    </row>
    <row r="11" spans="1:134">
      <c r="A11" s="12"/>
      <c r="B11" s="44">
        <v>517</v>
      </c>
      <c r="C11" s="20" t="s">
        <v>24</v>
      </c>
      <c r="D11" s="46">
        <v>0</v>
      </c>
      <c r="E11" s="46">
        <v>74900</v>
      </c>
      <c r="F11" s="46">
        <v>92562568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92637468</v>
      </c>
      <c r="P11" s="47">
        <f t="shared" si="1"/>
        <v>2563.3655607515425</v>
      </c>
      <c r="Q11" s="9"/>
    </row>
    <row r="12" spans="1:134">
      <c r="A12" s="12"/>
      <c r="B12" s="44">
        <v>518</v>
      </c>
      <c r="C12" s="20" t="s">
        <v>25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7317137</v>
      </c>
      <c r="L12" s="46">
        <v>0</v>
      </c>
      <c r="M12" s="46">
        <v>0</v>
      </c>
      <c r="N12" s="46">
        <v>0</v>
      </c>
      <c r="O12" s="46">
        <f t="shared" si="2"/>
        <v>7317137</v>
      </c>
      <c r="P12" s="47">
        <f t="shared" si="1"/>
        <v>202.47203851794461</v>
      </c>
      <c r="Q12" s="9"/>
    </row>
    <row r="13" spans="1:134">
      <c r="A13" s="12"/>
      <c r="B13" s="44">
        <v>519</v>
      </c>
      <c r="C13" s="20" t="s">
        <v>26</v>
      </c>
      <c r="D13" s="46">
        <v>2144137</v>
      </c>
      <c r="E13" s="46">
        <v>1797872</v>
      </c>
      <c r="F13" s="46">
        <v>0</v>
      </c>
      <c r="G13" s="46">
        <v>324053</v>
      </c>
      <c r="H13" s="46">
        <v>0</v>
      </c>
      <c r="I13" s="46">
        <v>0</v>
      </c>
      <c r="J13" s="46">
        <v>9206952</v>
      </c>
      <c r="K13" s="46">
        <v>0</v>
      </c>
      <c r="L13" s="46">
        <v>0</v>
      </c>
      <c r="M13" s="46">
        <v>0</v>
      </c>
      <c r="N13" s="46">
        <v>74716</v>
      </c>
      <c r="O13" s="46">
        <f t="shared" si="2"/>
        <v>13547730</v>
      </c>
      <c r="P13" s="47">
        <f t="shared" si="1"/>
        <v>374.87838623094166</v>
      </c>
      <c r="Q13" s="9"/>
    </row>
    <row r="14" spans="1:134" ht="15.75">
      <c r="A14" s="28" t="s">
        <v>27</v>
      </c>
      <c r="B14" s="29"/>
      <c r="C14" s="30"/>
      <c r="D14" s="31">
        <f t="shared" ref="D14:N14" si="3">SUM(D15:D16)</f>
        <v>25747204</v>
      </c>
      <c r="E14" s="31">
        <f t="shared" si="3"/>
        <v>229771</v>
      </c>
      <c r="F14" s="31">
        <f t="shared" si="3"/>
        <v>0</v>
      </c>
      <c r="G14" s="31">
        <f t="shared" si="3"/>
        <v>120813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31">
        <f t="shared" si="3"/>
        <v>0</v>
      </c>
      <c r="O14" s="42">
        <f>SUM(D14:N14)</f>
        <v>26097788</v>
      </c>
      <c r="P14" s="43">
        <f t="shared" si="1"/>
        <v>722.15025318907556</v>
      </c>
      <c r="Q14" s="10"/>
    </row>
    <row r="15" spans="1:134">
      <c r="A15" s="12"/>
      <c r="B15" s="44">
        <v>521</v>
      </c>
      <c r="C15" s="20" t="s">
        <v>28</v>
      </c>
      <c r="D15" s="46">
        <v>14741416</v>
      </c>
      <c r="E15" s="46">
        <v>83994</v>
      </c>
      <c r="F15" s="46">
        <v>0</v>
      </c>
      <c r="G15" s="46">
        <v>120813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>SUM(D15:N15)</f>
        <v>14946223</v>
      </c>
      <c r="P15" s="47">
        <f t="shared" si="1"/>
        <v>413.57599822906002</v>
      </c>
      <c r="Q15" s="9"/>
    </row>
    <row r="16" spans="1:134">
      <c r="A16" s="12"/>
      <c r="B16" s="44">
        <v>522</v>
      </c>
      <c r="C16" s="20" t="s">
        <v>29</v>
      </c>
      <c r="D16" s="46">
        <v>11005788</v>
      </c>
      <c r="E16" s="46">
        <v>145777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ref="O16" si="4">SUM(D16:N16)</f>
        <v>11151565</v>
      </c>
      <c r="P16" s="47">
        <f t="shared" si="1"/>
        <v>308.57425496001548</v>
      </c>
      <c r="Q16" s="9"/>
    </row>
    <row r="17" spans="1:17" ht="15.75">
      <c r="A17" s="28" t="s">
        <v>30</v>
      </c>
      <c r="B17" s="29"/>
      <c r="C17" s="30"/>
      <c r="D17" s="31">
        <f t="shared" ref="D17:N17" si="5">SUM(D18:D22)</f>
        <v>0</v>
      </c>
      <c r="E17" s="31">
        <f t="shared" si="5"/>
        <v>0</v>
      </c>
      <c r="F17" s="31">
        <f t="shared" si="5"/>
        <v>0</v>
      </c>
      <c r="G17" s="31">
        <f t="shared" si="5"/>
        <v>407927</v>
      </c>
      <c r="H17" s="31">
        <f t="shared" si="5"/>
        <v>0</v>
      </c>
      <c r="I17" s="31">
        <f t="shared" si="5"/>
        <v>31739754</v>
      </c>
      <c r="J17" s="31">
        <f t="shared" si="5"/>
        <v>0</v>
      </c>
      <c r="K17" s="31">
        <f t="shared" si="5"/>
        <v>0</v>
      </c>
      <c r="L17" s="31">
        <f t="shared" si="5"/>
        <v>0</v>
      </c>
      <c r="M17" s="31">
        <f t="shared" si="5"/>
        <v>0</v>
      </c>
      <c r="N17" s="31">
        <f t="shared" si="5"/>
        <v>0</v>
      </c>
      <c r="O17" s="42">
        <f>SUM(D17:N17)</f>
        <v>32147681</v>
      </c>
      <c r="P17" s="43">
        <f t="shared" si="1"/>
        <v>889.55646254738645</v>
      </c>
      <c r="Q17" s="10"/>
    </row>
    <row r="18" spans="1:17">
      <c r="A18" s="12"/>
      <c r="B18" s="44">
        <v>532</v>
      </c>
      <c r="C18" s="20" t="s">
        <v>112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64482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>SUM(D18:N18)</f>
        <v>64482</v>
      </c>
      <c r="P18" s="47">
        <f t="shared" si="1"/>
        <v>1.7842773734746395</v>
      </c>
      <c r="Q18" s="9"/>
    </row>
    <row r="19" spans="1:17">
      <c r="A19" s="12"/>
      <c r="B19" s="44">
        <v>534</v>
      </c>
      <c r="C19" s="20" t="s">
        <v>31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8035862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ref="O19:O35" si="6">SUM(D19:N19)</f>
        <v>8035862</v>
      </c>
      <c r="P19" s="47">
        <f t="shared" si="1"/>
        <v>222.35983286753921</v>
      </c>
      <c r="Q19" s="9"/>
    </row>
    <row r="20" spans="1:17">
      <c r="A20" s="12"/>
      <c r="B20" s="44">
        <v>535</v>
      </c>
      <c r="C20" s="20" t="s">
        <v>113</v>
      </c>
      <c r="D20" s="46">
        <v>0</v>
      </c>
      <c r="E20" s="46">
        <v>0</v>
      </c>
      <c r="F20" s="46">
        <v>0</v>
      </c>
      <c r="G20" s="46">
        <v>161831</v>
      </c>
      <c r="H20" s="46">
        <v>0</v>
      </c>
      <c r="I20" s="46">
        <v>14483898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6"/>
        <v>14645729</v>
      </c>
      <c r="P20" s="47">
        <f t="shared" si="1"/>
        <v>405.26104762168296</v>
      </c>
      <c r="Q20" s="9"/>
    </row>
    <row r="21" spans="1:17">
      <c r="A21" s="12"/>
      <c r="B21" s="44">
        <v>536</v>
      </c>
      <c r="C21" s="20" t="s">
        <v>32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8889843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6"/>
        <v>8889843</v>
      </c>
      <c r="P21" s="47">
        <f t="shared" si="1"/>
        <v>245.99028750103767</v>
      </c>
      <c r="Q21" s="9"/>
    </row>
    <row r="22" spans="1:17">
      <c r="A22" s="12"/>
      <c r="B22" s="44">
        <v>539</v>
      </c>
      <c r="C22" s="20" t="s">
        <v>97</v>
      </c>
      <c r="D22" s="46">
        <v>0</v>
      </c>
      <c r="E22" s="46">
        <v>0</v>
      </c>
      <c r="F22" s="46">
        <v>0</v>
      </c>
      <c r="G22" s="46">
        <v>246096</v>
      </c>
      <c r="H22" s="46">
        <v>0</v>
      </c>
      <c r="I22" s="46">
        <v>265669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6"/>
        <v>511765</v>
      </c>
      <c r="P22" s="47">
        <f t="shared" si="1"/>
        <v>14.16101718365201</v>
      </c>
      <c r="Q22" s="9"/>
    </row>
    <row r="23" spans="1:17" ht="15.75">
      <c r="A23" s="28" t="s">
        <v>33</v>
      </c>
      <c r="B23" s="29"/>
      <c r="C23" s="30"/>
      <c r="D23" s="31">
        <f t="shared" ref="D23:N23" si="7">SUM(D24:D25)</f>
        <v>5009814</v>
      </c>
      <c r="E23" s="31">
        <f t="shared" si="7"/>
        <v>1329140</v>
      </c>
      <c r="F23" s="31">
        <f t="shared" si="7"/>
        <v>0</v>
      </c>
      <c r="G23" s="31">
        <f t="shared" si="7"/>
        <v>6799381</v>
      </c>
      <c r="H23" s="31">
        <f t="shared" si="7"/>
        <v>0</v>
      </c>
      <c r="I23" s="31">
        <f t="shared" si="7"/>
        <v>0</v>
      </c>
      <c r="J23" s="31">
        <f t="shared" si="7"/>
        <v>0</v>
      </c>
      <c r="K23" s="31">
        <f t="shared" si="7"/>
        <v>0</v>
      </c>
      <c r="L23" s="31">
        <f t="shared" si="7"/>
        <v>0</v>
      </c>
      <c r="M23" s="31">
        <f t="shared" si="7"/>
        <v>0</v>
      </c>
      <c r="N23" s="31">
        <f t="shared" si="7"/>
        <v>21382188</v>
      </c>
      <c r="O23" s="31">
        <f t="shared" si="6"/>
        <v>34520523</v>
      </c>
      <c r="P23" s="43">
        <f t="shared" si="1"/>
        <v>955.21522454965555</v>
      </c>
      <c r="Q23" s="10"/>
    </row>
    <row r="24" spans="1:17">
      <c r="A24" s="12"/>
      <c r="B24" s="44">
        <v>541</v>
      </c>
      <c r="C24" s="20" t="s">
        <v>34</v>
      </c>
      <c r="D24" s="46">
        <v>5009814</v>
      </c>
      <c r="E24" s="46">
        <v>1329140</v>
      </c>
      <c r="F24" s="46">
        <v>0</v>
      </c>
      <c r="G24" s="46">
        <v>6799381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6"/>
        <v>13138335</v>
      </c>
      <c r="P24" s="47">
        <f t="shared" si="1"/>
        <v>363.55004288995269</v>
      </c>
      <c r="Q24" s="9"/>
    </row>
    <row r="25" spans="1:17">
      <c r="A25" s="12"/>
      <c r="B25" s="44">
        <v>543</v>
      </c>
      <c r="C25" s="20" t="s">
        <v>35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21382188</v>
      </c>
      <c r="O25" s="46">
        <f t="shared" si="6"/>
        <v>21382188</v>
      </c>
      <c r="P25" s="47">
        <f t="shared" si="1"/>
        <v>591.66518165970285</v>
      </c>
      <c r="Q25" s="9"/>
    </row>
    <row r="26" spans="1:17" ht="15.75">
      <c r="A26" s="28" t="s">
        <v>36</v>
      </c>
      <c r="B26" s="29"/>
      <c r="C26" s="30"/>
      <c r="D26" s="31">
        <f t="shared" ref="D26:N26" si="8">SUM(D27:D29)</f>
        <v>900161</v>
      </c>
      <c r="E26" s="31">
        <f t="shared" si="8"/>
        <v>7401151</v>
      </c>
      <c r="F26" s="31">
        <f t="shared" si="8"/>
        <v>0</v>
      </c>
      <c r="G26" s="31">
        <f t="shared" si="8"/>
        <v>12368066</v>
      </c>
      <c r="H26" s="31">
        <f t="shared" si="8"/>
        <v>0</v>
      </c>
      <c r="I26" s="31">
        <f t="shared" si="8"/>
        <v>0</v>
      </c>
      <c r="J26" s="31">
        <f t="shared" si="8"/>
        <v>0</v>
      </c>
      <c r="K26" s="31">
        <f t="shared" si="8"/>
        <v>0</v>
      </c>
      <c r="L26" s="31">
        <f t="shared" si="8"/>
        <v>0</v>
      </c>
      <c r="M26" s="31">
        <f t="shared" si="8"/>
        <v>0</v>
      </c>
      <c r="N26" s="31">
        <f t="shared" si="8"/>
        <v>0</v>
      </c>
      <c r="O26" s="31">
        <f t="shared" si="6"/>
        <v>20669378</v>
      </c>
      <c r="P26" s="43">
        <f t="shared" si="1"/>
        <v>571.94106090373282</v>
      </c>
      <c r="Q26" s="10"/>
    </row>
    <row r="27" spans="1:17">
      <c r="A27" s="13"/>
      <c r="B27" s="45">
        <v>552</v>
      </c>
      <c r="C27" s="21" t="s">
        <v>37</v>
      </c>
      <c r="D27" s="46">
        <v>0</v>
      </c>
      <c r="E27" s="46">
        <v>0</v>
      </c>
      <c r="F27" s="46">
        <v>0</v>
      </c>
      <c r="G27" s="46">
        <v>12368066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6"/>
        <v>12368066</v>
      </c>
      <c r="P27" s="47">
        <f t="shared" si="1"/>
        <v>342.2359777525665</v>
      </c>
      <c r="Q27" s="9"/>
    </row>
    <row r="28" spans="1:17">
      <c r="A28" s="13"/>
      <c r="B28" s="45">
        <v>554</v>
      </c>
      <c r="C28" s="21" t="s">
        <v>38</v>
      </c>
      <c r="D28" s="46">
        <v>0</v>
      </c>
      <c r="E28" s="46">
        <v>4854563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6"/>
        <v>4854563</v>
      </c>
      <c r="P28" s="47">
        <f t="shared" si="1"/>
        <v>134.33030797753119</v>
      </c>
      <c r="Q28" s="9"/>
    </row>
    <row r="29" spans="1:17">
      <c r="A29" s="13"/>
      <c r="B29" s="45">
        <v>559</v>
      </c>
      <c r="C29" s="21" t="s">
        <v>39</v>
      </c>
      <c r="D29" s="46">
        <v>900161</v>
      </c>
      <c r="E29" s="46">
        <v>2546588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6"/>
        <v>3446749</v>
      </c>
      <c r="P29" s="47">
        <f t="shared" si="1"/>
        <v>95.374775173635129</v>
      </c>
      <c r="Q29" s="9"/>
    </row>
    <row r="30" spans="1:17" ht="15.75">
      <c r="A30" s="28" t="s">
        <v>40</v>
      </c>
      <c r="B30" s="29"/>
      <c r="C30" s="30"/>
      <c r="D30" s="31">
        <f t="shared" ref="D30:N30" si="9">SUM(D31:D31)</f>
        <v>206251</v>
      </c>
      <c r="E30" s="31">
        <f t="shared" si="9"/>
        <v>0</v>
      </c>
      <c r="F30" s="31">
        <f t="shared" si="9"/>
        <v>0</v>
      </c>
      <c r="G30" s="31">
        <f t="shared" si="9"/>
        <v>0</v>
      </c>
      <c r="H30" s="31">
        <f t="shared" si="9"/>
        <v>0</v>
      </c>
      <c r="I30" s="31">
        <f t="shared" si="9"/>
        <v>0</v>
      </c>
      <c r="J30" s="31">
        <f t="shared" si="9"/>
        <v>0</v>
      </c>
      <c r="K30" s="31">
        <f t="shared" si="9"/>
        <v>0</v>
      </c>
      <c r="L30" s="31">
        <f t="shared" si="9"/>
        <v>0</v>
      </c>
      <c r="M30" s="31">
        <f t="shared" si="9"/>
        <v>0</v>
      </c>
      <c r="N30" s="31">
        <f t="shared" si="9"/>
        <v>0</v>
      </c>
      <c r="O30" s="31">
        <f t="shared" si="6"/>
        <v>206251</v>
      </c>
      <c r="P30" s="43">
        <f t="shared" si="1"/>
        <v>5.7071584714574284</v>
      </c>
      <c r="Q30" s="10"/>
    </row>
    <row r="31" spans="1:17">
      <c r="A31" s="12"/>
      <c r="B31" s="44">
        <v>562</v>
      </c>
      <c r="C31" s="20" t="s">
        <v>41</v>
      </c>
      <c r="D31" s="46">
        <v>206251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6"/>
        <v>206251</v>
      </c>
      <c r="P31" s="47">
        <f t="shared" si="1"/>
        <v>5.7071584714574284</v>
      </c>
      <c r="Q31" s="9"/>
    </row>
    <row r="32" spans="1:17" ht="15.75">
      <c r="A32" s="28" t="s">
        <v>43</v>
      </c>
      <c r="B32" s="29"/>
      <c r="C32" s="30"/>
      <c r="D32" s="31">
        <f t="shared" ref="D32:N32" si="10">SUM(D33:D35)</f>
        <v>4076926</v>
      </c>
      <c r="E32" s="31">
        <f t="shared" si="10"/>
        <v>25377</v>
      </c>
      <c r="F32" s="31">
        <f t="shared" si="10"/>
        <v>0</v>
      </c>
      <c r="G32" s="31">
        <f t="shared" si="10"/>
        <v>5879007</v>
      </c>
      <c r="H32" s="31">
        <f t="shared" si="10"/>
        <v>0</v>
      </c>
      <c r="I32" s="31">
        <f t="shared" si="10"/>
        <v>2832974</v>
      </c>
      <c r="J32" s="31">
        <f t="shared" si="10"/>
        <v>0</v>
      </c>
      <c r="K32" s="31">
        <f t="shared" si="10"/>
        <v>0</v>
      </c>
      <c r="L32" s="31">
        <f t="shared" si="10"/>
        <v>0</v>
      </c>
      <c r="M32" s="31">
        <f t="shared" si="10"/>
        <v>0</v>
      </c>
      <c r="N32" s="31">
        <f t="shared" si="10"/>
        <v>0</v>
      </c>
      <c r="O32" s="31">
        <f>SUM(D32:N32)</f>
        <v>12814284</v>
      </c>
      <c r="P32" s="43">
        <f t="shared" si="1"/>
        <v>354.58324801461026</v>
      </c>
      <c r="Q32" s="9"/>
    </row>
    <row r="33" spans="1:120">
      <c r="A33" s="12"/>
      <c r="B33" s="44">
        <v>572</v>
      </c>
      <c r="C33" s="20" t="s">
        <v>44</v>
      </c>
      <c r="D33" s="46">
        <v>3675896</v>
      </c>
      <c r="E33" s="46">
        <v>25377</v>
      </c>
      <c r="F33" s="46">
        <v>0</v>
      </c>
      <c r="G33" s="46">
        <v>2172894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6"/>
        <v>5874167</v>
      </c>
      <c r="P33" s="47">
        <f t="shared" si="1"/>
        <v>162.54370624533053</v>
      </c>
      <c r="Q33" s="9"/>
    </row>
    <row r="34" spans="1:120">
      <c r="A34" s="12"/>
      <c r="B34" s="44">
        <v>574</v>
      </c>
      <c r="C34" s="20" t="s">
        <v>45</v>
      </c>
      <c r="D34" s="46">
        <v>77032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6"/>
        <v>77032</v>
      </c>
      <c r="P34" s="47">
        <f t="shared" si="1"/>
        <v>2.1315476355184151</v>
      </c>
      <c r="Q34" s="9"/>
    </row>
    <row r="35" spans="1:120">
      <c r="A35" s="12"/>
      <c r="B35" s="44">
        <v>575</v>
      </c>
      <c r="C35" s="20" t="s">
        <v>46</v>
      </c>
      <c r="D35" s="46">
        <v>323998</v>
      </c>
      <c r="E35" s="46">
        <v>0</v>
      </c>
      <c r="F35" s="46">
        <v>0</v>
      </c>
      <c r="G35" s="46">
        <v>3706113</v>
      </c>
      <c r="H35" s="46">
        <v>0</v>
      </c>
      <c r="I35" s="46">
        <v>2832974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6"/>
        <v>6863085</v>
      </c>
      <c r="P35" s="47">
        <f t="shared" si="1"/>
        <v>189.90799413376132</v>
      </c>
      <c r="Q35" s="9"/>
    </row>
    <row r="36" spans="1:120" ht="15.75">
      <c r="A36" s="28" t="s">
        <v>51</v>
      </c>
      <c r="B36" s="29"/>
      <c r="C36" s="30"/>
      <c r="D36" s="31">
        <f t="shared" ref="D36:N36" si="11">SUM(D37:D38)</f>
        <v>3922455</v>
      </c>
      <c r="E36" s="31">
        <f t="shared" si="11"/>
        <v>30365874</v>
      </c>
      <c r="F36" s="31">
        <f t="shared" si="11"/>
        <v>0</v>
      </c>
      <c r="G36" s="31">
        <f t="shared" si="11"/>
        <v>0</v>
      </c>
      <c r="H36" s="31">
        <f t="shared" si="11"/>
        <v>0</v>
      </c>
      <c r="I36" s="31">
        <f t="shared" si="11"/>
        <v>3219942</v>
      </c>
      <c r="J36" s="31">
        <f t="shared" si="11"/>
        <v>2501</v>
      </c>
      <c r="K36" s="31">
        <f t="shared" si="11"/>
        <v>0</v>
      </c>
      <c r="L36" s="31">
        <f t="shared" si="11"/>
        <v>0</v>
      </c>
      <c r="M36" s="31">
        <f t="shared" si="11"/>
        <v>0</v>
      </c>
      <c r="N36" s="31">
        <f t="shared" si="11"/>
        <v>0</v>
      </c>
      <c r="O36" s="31">
        <f>SUM(D36:N36)</f>
        <v>37510772</v>
      </c>
      <c r="P36" s="43">
        <f t="shared" si="1"/>
        <v>1037.9582168848058</v>
      </c>
      <c r="Q36" s="9"/>
    </row>
    <row r="37" spans="1:120">
      <c r="A37" s="12"/>
      <c r="B37" s="44">
        <v>581</v>
      </c>
      <c r="C37" s="20" t="s">
        <v>109</v>
      </c>
      <c r="D37" s="46">
        <v>3922455</v>
      </c>
      <c r="E37" s="46">
        <v>30365874</v>
      </c>
      <c r="F37" s="46">
        <v>0</v>
      </c>
      <c r="G37" s="46">
        <v>0</v>
      </c>
      <c r="H37" s="46">
        <v>0</v>
      </c>
      <c r="I37" s="46">
        <v>2453797</v>
      </c>
      <c r="J37" s="46">
        <v>2501</v>
      </c>
      <c r="K37" s="46">
        <v>0</v>
      </c>
      <c r="L37" s="46">
        <v>0</v>
      </c>
      <c r="M37" s="46">
        <v>0</v>
      </c>
      <c r="N37" s="46">
        <v>0</v>
      </c>
      <c r="O37" s="46">
        <f>SUM(D37:N37)</f>
        <v>36744627</v>
      </c>
      <c r="P37" s="47">
        <f t="shared" si="1"/>
        <v>1016.7582666924928</v>
      </c>
      <c r="Q37" s="9"/>
    </row>
    <row r="38" spans="1:120" ht="15.75" thickBot="1">
      <c r="A38" s="12"/>
      <c r="B38" s="44">
        <v>591</v>
      </c>
      <c r="C38" s="20" t="s">
        <v>50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766145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ref="O38" si="12">SUM(D38:N38)</f>
        <v>766145</v>
      </c>
      <c r="P38" s="47">
        <f t="shared" si="1"/>
        <v>21.199950192313015</v>
      </c>
      <c r="Q38" s="9"/>
    </row>
    <row r="39" spans="1:120" ht="16.5" thickBot="1">
      <c r="A39" s="14" t="s">
        <v>10</v>
      </c>
      <c r="B39" s="23"/>
      <c r="C39" s="22"/>
      <c r="D39" s="15">
        <f>SUM(D5,D14,D17,D23,D26,D30,D32,D36)</f>
        <v>52004595</v>
      </c>
      <c r="E39" s="15">
        <f t="shared" ref="E39:N39" si="13">SUM(E5,E14,E17,E23,E26,E30,E32,E36)</f>
        <v>41459118</v>
      </c>
      <c r="F39" s="15">
        <f t="shared" si="13"/>
        <v>92562568</v>
      </c>
      <c r="G39" s="15">
        <f t="shared" si="13"/>
        <v>27570514</v>
      </c>
      <c r="H39" s="15">
        <f t="shared" si="13"/>
        <v>0</v>
      </c>
      <c r="I39" s="15">
        <f t="shared" si="13"/>
        <v>37792670</v>
      </c>
      <c r="J39" s="15">
        <f t="shared" si="13"/>
        <v>9209453</v>
      </c>
      <c r="K39" s="15">
        <f t="shared" si="13"/>
        <v>7317137</v>
      </c>
      <c r="L39" s="15">
        <f t="shared" si="13"/>
        <v>0</v>
      </c>
      <c r="M39" s="15">
        <f t="shared" si="13"/>
        <v>0</v>
      </c>
      <c r="N39" s="15">
        <f t="shared" si="13"/>
        <v>21456904</v>
      </c>
      <c r="O39" s="15">
        <f>SUM(D39:N39)</f>
        <v>289372959</v>
      </c>
      <c r="P39" s="37">
        <f t="shared" si="1"/>
        <v>8007.2209801045965</v>
      </c>
      <c r="Q39" s="6"/>
      <c r="R39" s="2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</row>
    <row r="40" spans="1:120">
      <c r="A40" s="16"/>
      <c r="B40" s="18"/>
      <c r="C40" s="18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9"/>
    </row>
    <row r="41" spans="1:120">
      <c r="A41" s="38"/>
      <c r="B41" s="39"/>
      <c r="C41" s="39"/>
      <c r="D41" s="40"/>
      <c r="E41" s="40"/>
      <c r="F41" s="40"/>
      <c r="G41" s="40"/>
      <c r="H41" s="40"/>
      <c r="I41" s="40"/>
      <c r="J41" s="40"/>
      <c r="K41" s="40"/>
      <c r="L41" s="40"/>
      <c r="M41" s="163" t="s">
        <v>114</v>
      </c>
      <c r="N41" s="163"/>
      <c r="O41" s="163"/>
      <c r="P41" s="41">
        <v>36139</v>
      </c>
    </row>
    <row r="42" spans="1:120">
      <c r="A42" s="164"/>
      <c r="B42" s="141"/>
      <c r="C42" s="141"/>
      <c r="D42" s="141"/>
      <c r="E42" s="141"/>
      <c r="F42" s="141"/>
      <c r="G42" s="141"/>
      <c r="H42" s="141"/>
      <c r="I42" s="141"/>
      <c r="J42" s="141"/>
      <c r="K42" s="141"/>
      <c r="L42" s="141"/>
      <c r="M42" s="141"/>
      <c r="N42" s="141"/>
      <c r="O42" s="141"/>
      <c r="P42" s="142"/>
    </row>
    <row r="43" spans="1:120" ht="15.75" customHeight="1" thickBot="1">
      <c r="A43" s="165" t="s">
        <v>59</v>
      </c>
      <c r="B43" s="144"/>
      <c r="C43" s="144"/>
      <c r="D43" s="144"/>
      <c r="E43" s="144"/>
      <c r="F43" s="144"/>
      <c r="G43" s="144"/>
      <c r="H43" s="144"/>
      <c r="I43" s="144"/>
      <c r="J43" s="144"/>
      <c r="K43" s="144"/>
      <c r="L43" s="144"/>
      <c r="M43" s="144"/>
      <c r="N43" s="144"/>
      <c r="O43" s="144"/>
      <c r="P43" s="145"/>
    </row>
  </sheetData>
  <mergeCells count="10">
    <mergeCell ref="M41:O41"/>
    <mergeCell ref="A42:P42"/>
    <mergeCell ref="A43:P43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D43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66" t="s">
        <v>53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8"/>
      <c r="Q1" s="7"/>
      <c r="R1"/>
    </row>
    <row r="2" spans="1:134" ht="24" thickBot="1">
      <c r="A2" s="169" t="s">
        <v>104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1"/>
      <c r="Q2" s="7"/>
      <c r="R2"/>
    </row>
    <row r="3" spans="1:134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4"/>
      <c r="M3" s="175"/>
      <c r="N3" s="35"/>
      <c r="O3" s="36"/>
      <c r="P3" s="176" t="s">
        <v>105</v>
      </c>
      <c r="Q3" s="11"/>
      <c r="R3"/>
    </row>
    <row r="4" spans="1:134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106</v>
      </c>
      <c r="N4" s="34" t="s">
        <v>5</v>
      </c>
      <c r="O4" s="34" t="s">
        <v>107</v>
      </c>
      <c r="P4" s="162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18</v>
      </c>
      <c r="B5" s="25"/>
      <c r="C5" s="25"/>
      <c r="D5" s="26">
        <f t="shared" ref="D5:N5" si="0">SUM(D6:D13)</f>
        <v>9460112</v>
      </c>
      <c r="E5" s="26">
        <f t="shared" si="0"/>
        <v>16029954</v>
      </c>
      <c r="F5" s="26">
        <f t="shared" si="0"/>
        <v>5413560</v>
      </c>
      <c r="G5" s="26">
        <f t="shared" si="0"/>
        <v>847006</v>
      </c>
      <c r="H5" s="26">
        <f t="shared" si="0"/>
        <v>0</v>
      </c>
      <c r="I5" s="26">
        <f t="shared" si="0"/>
        <v>0</v>
      </c>
      <c r="J5" s="26">
        <f t="shared" si="0"/>
        <v>9166973</v>
      </c>
      <c r="K5" s="26">
        <f t="shared" si="0"/>
        <v>7333421</v>
      </c>
      <c r="L5" s="26">
        <f t="shared" si="0"/>
        <v>0</v>
      </c>
      <c r="M5" s="26">
        <f t="shared" si="0"/>
        <v>0</v>
      </c>
      <c r="N5" s="26">
        <f t="shared" si="0"/>
        <v>108146</v>
      </c>
      <c r="O5" s="27">
        <f>SUM(D5:N5)</f>
        <v>48359172</v>
      </c>
      <c r="P5" s="32">
        <f t="shared" ref="P5:P39" si="1">(O5/P$41)</f>
        <v>1393.7164101677331</v>
      </c>
      <c r="Q5" s="6"/>
    </row>
    <row r="6" spans="1:134">
      <c r="A6" s="12"/>
      <c r="B6" s="44">
        <v>511</v>
      </c>
      <c r="C6" s="20" t="s">
        <v>19</v>
      </c>
      <c r="D6" s="46">
        <v>291963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291963</v>
      </c>
      <c r="P6" s="47">
        <f t="shared" si="1"/>
        <v>8.4144042884316104</v>
      </c>
      <c r="Q6" s="9"/>
    </row>
    <row r="7" spans="1:134">
      <c r="A7" s="12"/>
      <c r="B7" s="44">
        <v>512</v>
      </c>
      <c r="C7" s="20" t="s">
        <v>20</v>
      </c>
      <c r="D7" s="46">
        <v>1162029</v>
      </c>
      <c r="E7" s="46">
        <v>4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3" si="2">SUM(D7:N7)</f>
        <v>1162033</v>
      </c>
      <c r="P7" s="47">
        <f t="shared" si="1"/>
        <v>33.489912963283189</v>
      </c>
      <c r="Q7" s="9"/>
    </row>
    <row r="8" spans="1:134">
      <c r="A8" s="12"/>
      <c r="B8" s="44">
        <v>513</v>
      </c>
      <c r="C8" s="20" t="s">
        <v>21</v>
      </c>
      <c r="D8" s="46">
        <v>2743150</v>
      </c>
      <c r="E8" s="46">
        <v>668</v>
      </c>
      <c r="F8" s="46">
        <v>0</v>
      </c>
      <c r="G8" s="46">
        <v>763247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3507065</v>
      </c>
      <c r="P8" s="47">
        <f t="shared" si="1"/>
        <v>101.0739812092916</v>
      </c>
      <c r="Q8" s="9"/>
    </row>
    <row r="9" spans="1:134">
      <c r="A9" s="12"/>
      <c r="B9" s="44">
        <v>514</v>
      </c>
      <c r="C9" s="20" t="s">
        <v>22</v>
      </c>
      <c r="D9" s="46">
        <v>1610181</v>
      </c>
      <c r="E9" s="46">
        <v>1607586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3217767</v>
      </c>
      <c r="P9" s="47">
        <f t="shared" si="1"/>
        <v>92.736382500432299</v>
      </c>
      <c r="Q9" s="9"/>
    </row>
    <row r="10" spans="1:134">
      <c r="A10" s="12"/>
      <c r="B10" s="44">
        <v>515</v>
      </c>
      <c r="C10" s="20" t="s">
        <v>23</v>
      </c>
      <c r="D10" s="46">
        <v>1909388</v>
      </c>
      <c r="E10" s="46">
        <v>6263</v>
      </c>
      <c r="F10" s="46">
        <v>0</v>
      </c>
      <c r="G10" s="46">
        <v>1361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1917012</v>
      </c>
      <c r="P10" s="47">
        <f t="shared" si="1"/>
        <v>55.248486944492477</v>
      </c>
      <c r="Q10" s="9"/>
    </row>
    <row r="11" spans="1:134">
      <c r="A11" s="12"/>
      <c r="B11" s="44">
        <v>517</v>
      </c>
      <c r="C11" s="20" t="s">
        <v>24</v>
      </c>
      <c r="D11" s="46">
        <v>0</v>
      </c>
      <c r="E11" s="46">
        <v>164397</v>
      </c>
      <c r="F11" s="46">
        <v>5413560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5577957</v>
      </c>
      <c r="P11" s="47">
        <f t="shared" si="1"/>
        <v>160.75730589659346</v>
      </c>
      <c r="Q11" s="9"/>
    </row>
    <row r="12" spans="1:134">
      <c r="A12" s="12"/>
      <c r="B12" s="44">
        <v>518</v>
      </c>
      <c r="C12" s="20" t="s">
        <v>25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7333421</v>
      </c>
      <c r="L12" s="46">
        <v>0</v>
      </c>
      <c r="M12" s="46">
        <v>0</v>
      </c>
      <c r="N12" s="46">
        <v>0</v>
      </c>
      <c r="O12" s="46">
        <f t="shared" si="2"/>
        <v>7333421</v>
      </c>
      <c r="P12" s="47">
        <f t="shared" si="1"/>
        <v>211.34996253386362</v>
      </c>
      <c r="Q12" s="9"/>
    </row>
    <row r="13" spans="1:134">
      <c r="A13" s="12"/>
      <c r="B13" s="44">
        <v>519</v>
      </c>
      <c r="C13" s="20" t="s">
        <v>26</v>
      </c>
      <c r="D13" s="46">
        <v>1743401</v>
      </c>
      <c r="E13" s="46">
        <v>14251036</v>
      </c>
      <c r="F13" s="46">
        <v>0</v>
      </c>
      <c r="G13" s="46">
        <v>82398</v>
      </c>
      <c r="H13" s="46">
        <v>0</v>
      </c>
      <c r="I13" s="46">
        <v>0</v>
      </c>
      <c r="J13" s="46">
        <v>9166973</v>
      </c>
      <c r="K13" s="46">
        <v>0</v>
      </c>
      <c r="L13" s="46">
        <v>0</v>
      </c>
      <c r="M13" s="46">
        <v>0</v>
      </c>
      <c r="N13" s="46">
        <v>108146</v>
      </c>
      <c r="O13" s="46">
        <f t="shared" si="2"/>
        <v>25351954</v>
      </c>
      <c r="P13" s="47">
        <f t="shared" si="1"/>
        <v>730.64597383134469</v>
      </c>
      <c r="Q13" s="9"/>
    </row>
    <row r="14" spans="1:134" ht="15.75">
      <c r="A14" s="28" t="s">
        <v>27</v>
      </c>
      <c r="B14" s="29"/>
      <c r="C14" s="30"/>
      <c r="D14" s="31">
        <f t="shared" ref="D14:N14" si="3">SUM(D15:D17)</f>
        <v>21331675</v>
      </c>
      <c r="E14" s="31">
        <f t="shared" si="3"/>
        <v>244080</v>
      </c>
      <c r="F14" s="31">
        <f t="shared" si="3"/>
        <v>0</v>
      </c>
      <c r="G14" s="31">
        <f t="shared" si="3"/>
        <v>19427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31">
        <f t="shared" si="3"/>
        <v>0</v>
      </c>
      <c r="O14" s="42">
        <f t="shared" ref="O14:O21" si="4">SUM(D14:N14)</f>
        <v>21595182</v>
      </c>
      <c r="P14" s="43">
        <f t="shared" si="1"/>
        <v>622.37541068649489</v>
      </c>
      <c r="Q14" s="10"/>
    </row>
    <row r="15" spans="1:134">
      <c r="A15" s="12"/>
      <c r="B15" s="44">
        <v>521</v>
      </c>
      <c r="C15" s="20" t="s">
        <v>28</v>
      </c>
      <c r="D15" s="46">
        <v>12393775</v>
      </c>
      <c r="E15" s="46">
        <v>162046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4"/>
        <v>12555821</v>
      </c>
      <c r="P15" s="47">
        <f t="shared" si="1"/>
        <v>361.86007839068532</v>
      </c>
      <c r="Q15" s="9"/>
    </row>
    <row r="16" spans="1:134">
      <c r="A16" s="12"/>
      <c r="B16" s="44">
        <v>522</v>
      </c>
      <c r="C16" s="20" t="s">
        <v>29</v>
      </c>
      <c r="D16" s="46">
        <v>8937900</v>
      </c>
      <c r="E16" s="46">
        <v>82034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4"/>
        <v>9019934</v>
      </c>
      <c r="P16" s="47">
        <f t="shared" si="1"/>
        <v>259.95544411781657</v>
      </c>
      <c r="Q16" s="9"/>
    </row>
    <row r="17" spans="1:17">
      <c r="A17" s="12"/>
      <c r="B17" s="44">
        <v>529</v>
      </c>
      <c r="C17" s="20" t="s">
        <v>55</v>
      </c>
      <c r="D17" s="46">
        <v>0</v>
      </c>
      <c r="E17" s="46">
        <v>0</v>
      </c>
      <c r="F17" s="46">
        <v>0</v>
      </c>
      <c r="G17" s="46">
        <v>19427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19427</v>
      </c>
      <c r="P17" s="47">
        <f t="shared" si="1"/>
        <v>0.55988817799296786</v>
      </c>
      <c r="Q17" s="9"/>
    </row>
    <row r="18" spans="1:17" ht="15.75">
      <c r="A18" s="28" t="s">
        <v>30</v>
      </c>
      <c r="B18" s="29"/>
      <c r="C18" s="30"/>
      <c r="D18" s="31">
        <f t="shared" ref="D18:N18" si="5">SUM(D19:D21)</f>
        <v>0</v>
      </c>
      <c r="E18" s="31">
        <f t="shared" si="5"/>
        <v>0</v>
      </c>
      <c r="F18" s="31">
        <f t="shared" si="5"/>
        <v>0</v>
      </c>
      <c r="G18" s="31">
        <f t="shared" si="5"/>
        <v>259545</v>
      </c>
      <c r="H18" s="31">
        <f t="shared" si="5"/>
        <v>0</v>
      </c>
      <c r="I18" s="31">
        <f t="shared" si="5"/>
        <v>26081492</v>
      </c>
      <c r="J18" s="31">
        <f t="shared" si="5"/>
        <v>0</v>
      </c>
      <c r="K18" s="31">
        <f t="shared" si="5"/>
        <v>0</v>
      </c>
      <c r="L18" s="31">
        <f t="shared" si="5"/>
        <v>0</v>
      </c>
      <c r="M18" s="31">
        <f t="shared" si="5"/>
        <v>0</v>
      </c>
      <c r="N18" s="31">
        <f t="shared" si="5"/>
        <v>0</v>
      </c>
      <c r="O18" s="42">
        <f t="shared" si="4"/>
        <v>26341037</v>
      </c>
      <c r="P18" s="43">
        <f t="shared" si="1"/>
        <v>759.15144965127672</v>
      </c>
      <c r="Q18" s="10"/>
    </row>
    <row r="19" spans="1:17">
      <c r="A19" s="12"/>
      <c r="B19" s="44">
        <v>534</v>
      </c>
      <c r="C19" s="20" t="s">
        <v>31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7035872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7035872</v>
      </c>
      <c r="P19" s="47">
        <f t="shared" si="1"/>
        <v>202.77456913943166</v>
      </c>
      <c r="Q19" s="9"/>
    </row>
    <row r="20" spans="1:17">
      <c r="A20" s="12"/>
      <c r="B20" s="44">
        <v>536</v>
      </c>
      <c r="C20" s="20" t="s">
        <v>32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19045620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19045620</v>
      </c>
      <c r="P20" s="47">
        <f t="shared" si="1"/>
        <v>548.89676638422964</v>
      </c>
      <c r="Q20" s="9"/>
    </row>
    <row r="21" spans="1:17">
      <c r="A21" s="12"/>
      <c r="B21" s="44">
        <v>539</v>
      </c>
      <c r="C21" s="20" t="s">
        <v>97</v>
      </c>
      <c r="D21" s="46">
        <v>0</v>
      </c>
      <c r="E21" s="46">
        <v>0</v>
      </c>
      <c r="F21" s="46">
        <v>0</v>
      </c>
      <c r="G21" s="46">
        <v>259545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259545</v>
      </c>
      <c r="P21" s="47">
        <f t="shared" si="1"/>
        <v>7.4801141276154244</v>
      </c>
      <c r="Q21" s="9"/>
    </row>
    <row r="22" spans="1:17" ht="15.75">
      <c r="A22" s="28" t="s">
        <v>33</v>
      </c>
      <c r="B22" s="29"/>
      <c r="C22" s="30"/>
      <c r="D22" s="31">
        <f t="shared" ref="D22:N22" si="6">SUM(D23:D25)</f>
        <v>3772103</v>
      </c>
      <c r="E22" s="31">
        <f t="shared" si="6"/>
        <v>31101</v>
      </c>
      <c r="F22" s="31">
        <f t="shared" si="6"/>
        <v>0</v>
      </c>
      <c r="G22" s="31">
        <f t="shared" si="6"/>
        <v>1953377</v>
      </c>
      <c r="H22" s="31">
        <f t="shared" si="6"/>
        <v>0</v>
      </c>
      <c r="I22" s="31">
        <f t="shared" si="6"/>
        <v>0</v>
      </c>
      <c r="J22" s="31">
        <f t="shared" si="6"/>
        <v>0</v>
      </c>
      <c r="K22" s="31">
        <f t="shared" si="6"/>
        <v>0</v>
      </c>
      <c r="L22" s="31">
        <f t="shared" si="6"/>
        <v>0</v>
      </c>
      <c r="M22" s="31">
        <f t="shared" si="6"/>
        <v>0</v>
      </c>
      <c r="N22" s="31">
        <f t="shared" si="6"/>
        <v>19470136</v>
      </c>
      <c r="O22" s="31">
        <f t="shared" ref="O22:O30" si="7">SUM(D22:N22)</f>
        <v>25226717</v>
      </c>
      <c r="P22" s="43">
        <f t="shared" si="1"/>
        <v>727.03663035333443</v>
      </c>
      <c r="Q22" s="10"/>
    </row>
    <row r="23" spans="1:17">
      <c r="A23" s="12"/>
      <c r="B23" s="44">
        <v>541</v>
      </c>
      <c r="C23" s="20" t="s">
        <v>34</v>
      </c>
      <c r="D23" s="46">
        <v>3772103</v>
      </c>
      <c r="E23" s="46">
        <v>31101</v>
      </c>
      <c r="F23" s="46">
        <v>0</v>
      </c>
      <c r="G23" s="46">
        <v>599341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6456999</v>
      </c>
      <c r="O23" s="46">
        <f t="shared" si="7"/>
        <v>10859544</v>
      </c>
      <c r="P23" s="47">
        <f t="shared" si="1"/>
        <v>312.97319730243817</v>
      </c>
      <c r="Q23" s="9"/>
    </row>
    <row r="24" spans="1:17">
      <c r="A24" s="12"/>
      <c r="B24" s="44">
        <v>543</v>
      </c>
      <c r="C24" s="20" t="s">
        <v>35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13013137</v>
      </c>
      <c r="O24" s="46">
        <f t="shared" si="7"/>
        <v>13013137</v>
      </c>
      <c r="P24" s="47">
        <f t="shared" si="1"/>
        <v>375.03997348550348</v>
      </c>
      <c r="Q24" s="9"/>
    </row>
    <row r="25" spans="1:17">
      <c r="A25" s="12"/>
      <c r="B25" s="44">
        <v>549</v>
      </c>
      <c r="C25" s="20" t="s">
        <v>108</v>
      </c>
      <c r="D25" s="46">
        <v>0</v>
      </c>
      <c r="E25" s="46">
        <v>0</v>
      </c>
      <c r="F25" s="46">
        <v>0</v>
      </c>
      <c r="G25" s="46">
        <v>1354036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7"/>
        <v>1354036</v>
      </c>
      <c r="P25" s="47">
        <f t="shared" si="1"/>
        <v>39.02345956539282</v>
      </c>
      <c r="Q25" s="9"/>
    </row>
    <row r="26" spans="1:17" ht="15.75">
      <c r="A26" s="28" t="s">
        <v>36</v>
      </c>
      <c r="B26" s="29"/>
      <c r="C26" s="30"/>
      <c r="D26" s="31">
        <f t="shared" ref="D26:N26" si="8">SUM(D27:D29)</f>
        <v>815640</v>
      </c>
      <c r="E26" s="31">
        <f t="shared" si="8"/>
        <v>8263818</v>
      </c>
      <c r="F26" s="31">
        <f t="shared" si="8"/>
        <v>0</v>
      </c>
      <c r="G26" s="31">
        <f t="shared" si="8"/>
        <v>4287250</v>
      </c>
      <c r="H26" s="31">
        <f t="shared" si="8"/>
        <v>0</v>
      </c>
      <c r="I26" s="31">
        <f t="shared" si="8"/>
        <v>0</v>
      </c>
      <c r="J26" s="31">
        <f t="shared" si="8"/>
        <v>0</v>
      </c>
      <c r="K26" s="31">
        <f t="shared" si="8"/>
        <v>0</v>
      </c>
      <c r="L26" s="31">
        <f t="shared" si="8"/>
        <v>0</v>
      </c>
      <c r="M26" s="31">
        <f t="shared" si="8"/>
        <v>0</v>
      </c>
      <c r="N26" s="31">
        <f t="shared" si="8"/>
        <v>0</v>
      </c>
      <c r="O26" s="31">
        <f t="shared" si="7"/>
        <v>13366708</v>
      </c>
      <c r="P26" s="43">
        <f t="shared" si="1"/>
        <v>385.22992679693357</v>
      </c>
      <c r="Q26" s="10"/>
    </row>
    <row r="27" spans="1:17">
      <c r="A27" s="13"/>
      <c r="B27" s="45">
        <v>552</v>
      </c>
      <c r="C27" s="21" t="s">
        <v>37</v>
      </c>
      <c r="D27" s="46">
        <v>0</v>
      </c>
      <c r="E27" s="46">
        <v>0</v>
      </c>
      <c r="F27" s="46">
        <v>0</v>
      </c>
      <c r="G27" s="46">
        <v>4287250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7"/>
        <v>4287250</v>
      </c>
      <c r="P27" s="47">
        <f t="shared" si="1"/>
        <v>123.55899475474091</v>
      </c>
      <c r="Q27" s="9"/>
    </row>
    <row r="28" spans="1:17">
      <c r="A28" s="13"/>
      <c r="B28" s="45">
        <v>554</v>
      </c>
      <c r="C28" s="21" t="s">
        <v>38</v>
      </c>
      <c r="D28" s="46">
        <v>0</v>
      </c>
      <c r="E28" s="46">
        <v>6386255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7"/>
        <v>6386255</v>
      </c>
      <c r="P28" s="47">
        <f t="shared" si="1"/>
        <v>184.05253905124215</v>
      </c>
      <c r="Q28" s="9"/>
    </row>
    <row r="29" spans="1:17">
      <c r="A29" s="13"/>
      <c r="B29" s="45">
        <v>559</v>
      </c>
      <c r="C29" s="21" t="s">
        <v>39</v>
      </c>
      <c r="D29" s="46">
        <v>815640</v>
      </c>
      <c r="E29" s="46">
        <v>1877563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7"/>
        <v>2693203</v>
      </c>
      <c r="P29" s="47">
        <f t="shared" si="1"/>
        <v>77.618392990950483</v>
      </c>
      <c r="Q29" s="9"/>
    </row>
    <row r="30" spans="1:17" ht="15.75">
      <c r="A30" s="28" t="s">
        <v>40</v>
      </c>
      <c r="B30" s="29"/>
      <c r="C30" s="30"/>
      <c r="D30" s="31">
        <f t="shared" ref="D30:N30" si="9">SUM(D31:D31)</f>
        <v>343236</v>
      </c>
      <c r="E30" s="31">
        <f t="shared" si="9"/>
        <v>0</v>
      </c>
      <c r="F30" s="31">
        <f t="shared" si="9"/>
        <v>0</v>
      </c>
      <c r="G30" s="31">
        <f t="shared" si="9"/>
        <v>0</v>
      </c>
      <c r="H30" s="31">
        <f t="shared" si="9"/>
        <v>0</v>
      </c>
      <c r="I30" s="31">
        <f t="shared" si="9"/>
        <v>0</v>
      </c>
      <c r="J30" s="31">
        <f t="shared" si="9"/>
        <v>0</v>
      </c>
      <c r="K30" s="31">
        <f t="shared" si="9"/>
        <v>0</v>
      </c>
      <c r="L30" s="31">
        <f t="shared" si="9"/>
        <v>0</v>
      </c>
      <c r="M30" s="31">
        <f t="shared" si="9"/>
        <v>0</v>
      </c>
      <c r="N30" s="31">
        <f t="shared" si="9"/>
        <v>0</v>
      </c>
      <c r="O30" s="31">
        <f t="shared" si="7"/>
        <v>343236</v>
      </c>
      <c r="P30" s="43">
        <f t="shared" si="1"/>
        <v>9.8920975272349985</v>
      </c>
      <c r="Q30" s="10"/>
    </row>
    <row r="31" spans="1:17">
      <c r="A31" s="12"/>
      <c r="B31" s="44">
        <v>562</v>
      </c>
      <c r="C31" s="20" t="s">
        <v>41</v>
      </c>
      <c r="D31" s="46">
        <v>343236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ref="O31:O39" si="10">SUM(D31:N31)</f>
        <v>343236</v>
      </c>
      <c r="P31" s="47">
        <f t="shared" si="1"/>
        <v>9.8920975272349985</v>
      </c>
      <c r="Q31" s="9"/>
    </row>
    <row r="32" spans="1:17" ht="15.75">
      <c r="A32" s="28" t="s">
        <v>43</v>
      </c>
      <c r="B32" s="29"/>
      <c r="C32" s="30"/>
      <c r="D32" s="31">
        <f t="shared" ref="D32:N32" si="11">SUM(D33:D35)</f>
        <v>3164954</v>
      </c>
      <c r="E32" s="31">
        <f t="shared" si="11"/>
        <v>163817</v>
      </c>
      <c r="F32" s="31">
        <f t="shared" si="11"/>
        <v>0</v>
      </c>
      <c r="G32" s="31">
        <f t="shared" si="11"/>
        <v>988327</v>
      </c>
      <c r="H32" s="31">
        <f t="shared" si="11"/>
        <v>0</v>
      </c>
      <c r="I32" s="31">
        <f t="shared" si="11"/>
        <v>2192265</v>
      </c>
      <c r="J32" s="31">
        <f t="shared" si="11"/>
        <v>0</v>
      </c>
      <c r="K32" s="31">
        <f t="shared" si="11"/>
        <v>0</v>
      </c>
      <c r="L32" s="31">
        <f t="shared" si="11"/>
        <v>0</v>
      </c>
      <c r="M32" s="31">
        <f t="shared" si="11"/>
        <v>0</v>
      </c>
      <c r="N32" s="31">
        <f t="shared" si="11"/>
        <v>0</v>
      </c>
      <c r="O32" s="31">
        <f t="shared" si="10"/>
        <v>6509363</v>
      </c>
      <c r="P32" s="43">
        <f t="shared" si="1"/>
        <v>187.60052452590926</v>
      </c>
      <c r="Q32" s="9"/>
    </row>
    <row r="33" spans="1:120">
      <c r="A33" s="12"/>
      <c r="B33" s="44">
        <v>572</v>
      </c>
      <c r="C33" s="20" t="s">
        <v>44</v>
      </c>
      <c r="D33" s="46">
        <v>2844863</v>
      </c>
      <c r="E33" s="46">
        <v>132661</v>
      </c>
      <c r="F33" s="46">
        <v>0</v>
      </c>
      <c r="G33" s="46">
        <v>378073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10"/>
        <v>3355597</v>
      </c>
      <c r="P33" s="47">
        <f t="shared" si="1"/>
        <v>96.708657559513512</v>
      </c>
      <c r="Q33" s="9"/>
    </row>
    <row r="34" spans="1:120">
      <c r="A34" s="12"/>
      <c r="B34" s="44">
        <v>574</v>
      </c>
      <c r="C34" s="20" t="s">
        <v>45</v>
      </c>
      <c r="D34" s="46">
        <v>85537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10"/>
        <v>85537</v>
      </c>
      <c r="P34" s="47">
        <f t="shared" si="1"/>
        <v>2.4651853132745405</v>
      </c>
      <c r="Q34" s="9"/>
    </row>
    <row r="35" spans="1:120">
      <c r="A35" s="12"/>
      <c r="B35" s="44">
        <v>575</v>
      </c>
      <c r="C35" s="20" t="s">
        <v>46</v>
      </c>
      <c r="D35" s="46">
        <v>234554</v>
      </c>
      <c r="E35" s="46">
        <v>31156</v>
      </c>
      <c r="F35" s="46">
        <v>0</v>
      </c>
      <c r="G35" s="46">
        <v>610254</v>
      </c>
      <c r="H35" s="46">
        <v>0</v>
      </c>
      <c r="I35" s="46">
        <v>2192265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10"/>
        <v>3068229</v>
      </c>
      <c r="P35" s="47">
        <f t="shared" si="1"/>
        <v>88.426681653121221</v>
      </c>
      <c r="Q35" s="9"/>
    </row>
    <row r="36" spans="1:120" ht="15.75">
      <c r="A36" s="28" t="s">
        <v>51</v>
      </c>
      <c r="B36" s="29"/>
      <c r="C36" s="30"/>
      <c r="D36" s="31">
        <f t="shared" ref="D36:N36" si="12">SUM(D37:D38)</f>
        <v>8192602</v>
      </c>
      <c r="E36" s="31">
        <f t="shared" si="12"/>
        <v>6018311</v>
      </c>
      <c r="F36" s="31">
        <f t="shared" si="12"/>
        <v>0</v>
      </c>
      <c r="G36" s="31">
        <f t="shared" si="12"/>
        <v>6211239</v>
      </c>
      <c r="H36" s="31">
        <f t="shared" si="12"/>
        <v>0</v>
      </c>
      <c r="I36" s="31">
        <f t="shared" si="12"/>
        <v>4633979</v>
      </c>
      <c r="J36" s="31">
        <f t="shared" si="12"/>
        <v>99750</v>
      </c>
      <c r="K36" s="31">
        <f t="shared" si="12"/>
        <v>0</v>
      </c>
      <c r="L36" s="31">
        <f t="shared" si="12"/>
        <v>0</v>
      </c>
      <c r="M36" s="31">
        <f t="shared" si="12"/>
        <v>0</v>
      </c>
      <c r="N36" s="31">
        <f t="shared" si="12"/>
        <v>0</v>
      </c>
      <c r="O36" s="31">
        <f t="shared" si="10"/>
        <v>25155881</v>
      </c>
      <c r="P36" s="43">
        <f t="shared" si="1"/>
        <v>724.995129402271</v>
      </c>
      <c r="Q36" s="9"/>
    </row>
    <row r="37" spans="1:120">
      <c r="A37" s="12"/>
      <c r="B37" s="44">
        <v>581</v>
      </c>
      <c r="C37" s="20" t="s">
        <v>109</v>
      </c>
      <c r="D37" s="46">
        <v>8192602</v>
      </c>
      <c r="E37" s="46">
        <v>6018311</v>
      </c>
      <c r="F37" s="46">
        <v>0</v>
      </c>
      <c r="G37" s="46">
        <v>6211239</v>
      </c>
      <c r="H37" s="46">
        <v>0</v>
      </c>
      <c r="I37" s="46">
        <v>3674235</v>
      </c>
      <c r="J37" s="46">
        <v>99750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10"/>
        <v>24196137</v>
      </c>
      <c r="P37" s="47">
        <f t="shared" si="1"/>
        <v>697.33520664015214</v>
      </c>
      <c r="Q37" s="9"/>
    </row>
    <row r="38" spans="1:120" ht="15.75" thickBot="1">
      <c r="A38" s="12"/>
      <c r="B38" s="44">
        <v>591</v>
      </c>
      <c r="C38" s="20" t="s">
        <v>50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959744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10"/>
        <v>959744</v>
      </c>
      <c r="P38" s="47">
        <f t="shared" si="1"/>
        <v>27.659922762118853</v>
      </c>
      <c r="Q38" s="9"/>
    </row>
    <row r="39" spans="1:120" ht="16.5" thickBot="1">
      <c r="A39" s="14" t="s">
        <v>10</v>
      </c>
      <c r="B39" s="23"/>
      <c r="C39" s="22"/>
      <c r="D39" s="15">
        <f>SUM(D5,D14,D18,D22,D26,D30,D32,D36)</f>
        <v>47080322</v>
      </c>
      <c r="E39" s="15">
        <f t="shared" ref="E39:N39" si="13">SUM(E5,E14,E18,E22,E26,E30,E32,E36)</f>
        <v>30751081</v>
      </c>
      <c r="F39" s="15">
        <f t="shared" si="13"/>
        <v>5413560</v>
      </c>
      <c r="G39" s="15">
        <f t="shared" si="13"/>
        <v>14566171</v>
      </c>
      <c r="H39" s="15">
        <f t="shared" si="13"/>
        <v>0</v>
      </c>
      <c r="I39" s="15">
        <f t="shared" si="13"/>
        <v>32907736</v>
      </c>
      <c r="J39" s="15">
        <f t="shared" si="13"/>
        <v>9266723</v>
      </c>
      <c r="K39" s="15">
        <f t="shared" si="13"/>
        <v>7333421</v>
      </c>
      <c r="L39" s="15">
        <f t="shared" si="13"/>
        <v>0</v>
      </c>
      <c r="M39" s="15">
        <f t="shared" si="13"/>
        <v>0</v>
      </c>
      <c r="N39" s="15">
        <f t="shared" si="13"/>
        <v>19578282</v>
      </c>
      <c r="O39" s="15">
        <f t="shared" si="10"/>
        <v>166897296</v>
      </c>
      <c r="P39" s="37">
        <f t="shared" si="1"/>
        <v>4809.9975791111883</v>
      </c>
      <c r="Q39" s="6"/>
      <c r="R39" s="2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</row>
    <row r="40" spans="1:120">
      <c r="A40" s="16"/>
      <c r="B40" s="18"/>
      <c r="C40" s="18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9"/>
    </row>
    <row r="41" spans="1:120">
      <c r="A41" s="38"/>
      <c r="B41" s="39"/>
      <c r="C41" s="39"/>
      <c r="D41" s="40"/>
      <c r="E41" s="40"/>
      <c r="F41" s="40"/>
      <c r="G41" s="40"/>
      <c r="H41" s="40"/>
      <c r="I41" s="40"/>
      <c r="J41" s="40"/>
      <c r="K41" s="40"/>
      <c r="L41" s="40"/>
      <c r="M41" s="163" t="s">
        <v>110</v>
      </c>
      <c r="N41" s="163"/>
      <c r="O41" s="163"/>
      <c r="P41" s="41">
        <v>34698</v>
      </c>
    </row>
    <row r="42" spans="1:120">
      <c r="A42" s="164"/>
      <c r="B42" s="141"/>
      <c r="C42" s="141"/>
      <c r="D42" s="141"/>
      <c r="E42" s="141"/>
      <c r="F42" s="141"/>
      <c r="G42" s="141"/>
      <c r="H42" s="141"/>
      <c r="I42" s="141"/>
      <c r="J42" s="141"/>
      <c r="K42" s="141"/>
      <c r="L42" s="141"/>
      <c r="M42" s="141"/>
      <c r="N42" s="141"/>
      <c r="O42" s="141"/>
      <c r="P42" s="142"/>
    </row>
    <row r="43" spans="1:120" ht="15.75" customHeight="1" thickBot="1">
      <c r="A43" s="165" t="s">
        <v>59</v>
      </c>
      <c r="B43" s="144"/>
      <c r="C43" s="144"/>
      <c r="D43" s="144"/>
      <c r="E43" s="144"/>
      <c r="F43" s="144"/>
      <c r="G43" s="144"/>
      <c r="H43" s="144"/>
      <c r="I43" s="144"/>
      <c r="J43" s="144"/>
      <c r="K43" s="144"/>
      <c r="L43" s="144"/>
      <c r="M43" s="144"/>
      <c r="N43" s="144"/>
      <c r="O43" s="144"/>
      <c r="P43" s="145"/>
    </row>
  </sheetData>
  <mergeCells count="10">
    <mergeCell ref="M41:O41"/>
    <mergeCell ref="A42:P42"/>
    <mergeCell ref="A43:P43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  <ignoredErrors>
    <ignoredError sqref="O31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C4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53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102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SUM(D6:D13)</f>
        <v>8299878</v>
      </c>
      <c r="E5" s="26">
        <f t="shared" si="0"/>
        <v>31365874</v>
      </c>
      <c r="F5" s="26">
        <f t="shared" si="0"/>
        <v>6249163</v>
      </c>
      <c r="G5" s="26">
        <f t="shared" si="0"/>
        <v>122363</v>
      </c>
      <c r="H5" s="26">
        <f t="shared" si="0"/>
        <v>0</v>
      </c>
      <c r="I5" s="26">
        <f t="shared" si="0"/>
        <v>0</v>
      </c>
      <c r="J5" s="26">
        <f t="shared" si="0"/>
        <v>7594385</v>
      </c>
      <c r="K5" s="26">
        <f t="shared" si="0"/>
        <v>7009591</v>
      </c>
      <c r="L5" s="26">
        <f t="shared" si="0"/>
        <v>0</v>
      </c>
      <c r="M5" s="26">
        <f t="shared" si="0"/>
        <v>99267</v>
      </c>
      <c r="N5" s="27">
        <f>SUM(D5:M5)</f>
        <v>60740521</v>
      </c>
      <c r="O5" s="32">
        <f t="shared" ref="O5:O36" si="1">(N5/O$38)</f>
        <v>1759.7276993945013</v>
      </c>
      <c r="P5" s="6"/>
    </row>
    <row r="6" spans="1:133">
      <c r="A6" s="12"/>
      <c r="B6" s="44">
        <v>511</v>
      </c>
      <c r="C6" s="20" t="s">
        <v>19</v>
      </c>
      <c r="D6" s="46">
        <v>291500</v>
      </c>
      <c r="E6" s="46">
        <v>465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291965</v>
      </c>
      <c r="O6" s="47">
        <f t="shared" si="1"/>
        <v>8.458585624474896</v>
      </c>
      <c r="P6" s="9"/>
    </row>
    <row r="7" spans="1:133">
      <c r="A7" s="12"/>
      <c r="B7" s="44">
        <v>512</v>
      </c>
      <c r="C7" s="20" t="s">
        <v>20</v>
      </c>
      <c r="D7" s="46">
        <v>1018553</v>
      </c>
      <c r="E7" s="46">
        <v>3755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1022308</v>
      </c>
      <c r="O7" s="47">
        <f t="shared" si="1"/>
        <v>29.617521800851755</v>
      </c>
      <c r="P7" s="9"/>
    </row>
    <row r="8" spans="1:133">
      <c r="A8" s="12"/>
      <c r="B8" s="44">
        <v>513</v>
      </c>
      <c r="C8" s="20" t="s">
        <v>21</v>
      </c>
      <c r="D8" s="46">
        <v>2676092</v>
      </c>
      <c r="E8" s="46">
        <v>197080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2873172</v>
      </c>
      <c r="O8" s="47">
        <f t="shared" si="1"/>
        <v>83.239331343975437</v>
      </c>
      <c r="P8" s="9"/>
    </row>
    <row r="9" spans="1:133">
      <c r="A9" s="12"/>
      <c r="B9" s="44">
        <v>514</v>
      </c>
      <c r="C9" s="20" t="s">
        <v>22</v>
      </c>
      <c r="D9" s="46">
        <v>1124733</v>
      </c>
      <c r="E9" s="46">
        <v>192355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1317088</v>
      </c>
      <c r="O9" s="47">
        <f t="shared" si="1"/>
        <v>38.157661442187909</v>
      </c>
      <c r="P9" s="9"/>
    </row>
    <row r="10" spans="1:133">
      <c r="A10" s="12"/>
      <c r="B10" s="44">
        <v>515</v>
      </c>
      <c r="C10" s="20" t="s">
        <v>23</v>
      </c>
      <c r="D10" s="46">
        <v>1765459</v>
      </c>
      <c r="E10" s="46">
        <v>778812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2544271</v>
      </c>
      <c r="O10" s="47">
        <f t="shared" si="1"/>
        <v>73.710664310339837</v>
      </c>
      <c r="P10" s="9"/>
    </row>
    <row r="11" spans="1:133">
      <c r="A11" s="12"/>
      <c r="B11" s="44">
        <v>517</v>
      </c>
      <c r="C11" s="20" t="s">
        <v>24</v>
      </c>
      <c r="D11" s="46">
        <v>0</v>
      </c>
      <c r="E11" s="46">
        <v>0</v>
      </c>
      <c r="F11" s="46">
        <v>6249163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6249163</v>
      </c>
      <c r="O11" s="47">
        <f t="shared" si="1"/>
        <v>181.04594837326536</v>
      </c>
      <c r="P11" s="9"/>
    </row>
    <row r="12" spans="1:133">
      <c r="A12" s="12"/>
      <c r="B12" s="44">
        <v>518</v>
      </c>
      <c r="C12" s="20" t="s">
        <v>25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7009591</v>
      </c>
      <c r="L12" s="46">
        <v>0</v>
      </c>
      <c r="M12" s="46">
        <v>0</v>
      </c>
      <c r="N12" s="46">
        <f t="shared" si="2"/>
        <v>7009591</v>
      </c>
      <c r="O12" s="47">
        <f t="shared" si="1"/>
        <v>203.07648405133702</v>
      </c>
      <c r="P12" s="9"/>
    </row>
    <row r="13" spans="1:133">
      <c r="A13" s="12"/>
      <c r="B13" s="44">
        <v>519</v>
      </c>
      <c r="C13" s="20" t="s">
        <v>72</v>
      </c>
      <c r="D13" s="46">
        <v>1423541</v>
      </c>
      <c r="E13" s="46">
        <v>30193407</v>
      </c>
      <c r="F13" s="46">
        <v>0</v>
      </c>
      <c r="G13" s="46">
        <v>122363</v>
      </c>
      <c r="H13" s="46">
        <v>0</v>
      </c>
      <c r="I13" s="46">
        <v>0</v>
      </c>
      <c r="J13" s="46">
        <v>7594385</v>
      </c>
      <c r="K13" s="46">
        <v>0</v>
      </c>
      <c r="L13" s="46">
        <v>0</v>
      </c>
      <c r="M13" s="46">
        <v>99267</v>
      </c>
      <c r="N13" s="46">
        <f t="shared" si="2"/>
        <v>39432963</v>
      </c>
      <c r="O13" s="47">
        <f t="shared" si="1"/>
        <v>1142.4215024480691</v>
      </c>
      <c r="P13" s="9"/>
    </row>
    <row r="14" spans="1:133" ht="15.75">
      <c r="A14" s="28" t="s">
        <v>27</v>
      </c>
      <c r="B14" s="29"/>
      <c r="C14" s="30"/>
      <c r="D14" s="31">
        <f t="shared" ref="D14:M14" si="3">SUM(D15:D17)</f>
        <v>20009620</v>
      </c>
      <c r="E14" s="31">
        <f t="shared" si="3"/>
        <v>1334838</v>
      </c>
      <c r="F14" s="31">
        <f t="shared" si="3"/>
        <v>0</v>
      </c>
      <c r="G14" s="31">
        <f t="shared" si="3"/>
        <v>49553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20" si="4">SUM(D14:M14)</f>
        <v>21394011</v>
      </c>
      <c r="O14" s="43">
        <f t="shared" si="1"/>
        <v>619.81084682909875</v>
      </c>
      <c r="P14" s="10"/>
    </row>
    <row r="15" spans="1:133">
      <c r="A15" s="12"/>
      <c r="B15" s="44">
        <v>521</v>
      </c>
      <c r="C15" s="20" t="s">
        <v>28</v>
      </c>
      <c r="D15" s="46">
        <v>11718892</v>
      </c>
      <c r="E15" s="46">
        <v>641307</v>
      </c>
      <c r="F15" s="46">
        <v>0</v>
      </c>
      <c r="G15" s="46">
        <v>49553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12409752</v>
      </c>
      <c r="O15" s="47">
        <f t="shared" si="1"/>
        <v>359.52579888171044</v>
      </c>
      <c r="P15" s="9"/>
    </row>
    <row r="16" spans="1:133">
      <c r="A16" s="12"/>
      <c r="B16" s="44">
        <v>522</v>
      </c>
      <c r="C16" s="20" t="s">
        <v>29</v>
      </c>
      <c r="D16" s="46">
        <v>8290728</v>
      </c>
      <c r="E16" s="46">
        <v>456454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8747182</v>
      </c>
      <c r="O16" s="47">
        <f t="shared" si="1"/>
        <v>253.41663528116581</v>
      </c>
      <c r="P16" s="9"/>
    </row>
    <row r="17" spans="1:16">
      <c r="A17" s="12"/>
      <c r="B17" s="44">
        <v>529</v>
      </c>
      <c r="C17" s="20" t="s">
        <v>55</v>
      </c>
      <c r="D17" s="46">
        <v>0</v>
      </c>
      <c r="E17" s="46">
        <v>237077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237077</v>
      </c>
      <c r="O17" s="47">
        <f t="shared" si="1"/>
        <v>6.868412666222441</v>
      </c>
      <c r="P17" s="9"/>
    </row>
    <row r="18" spans="1:16" ht="15.75">
      <c r="A18" s="28" t="s">
        <v>30</v>
      </c>
      <c r="B18" s="29"/>
      <c r="C18" s="30"/>
      <c r="D18" s="31">
        <f t="shared" ref="D18:M18" si="5">SUM(D19:D20)</f>
        <v>0</v>
      </c>
      <c r="E18" s="31">
        <f t="shared" si="5"/>
        <v>0</v>
      </c>
      <c r="F18" s="31">
        <f t="shared" si="5"/>
        <v>0</v>
      </c>
      <c r="G18" s="31">
        <f t="shared" si="5"/>
        <v>0</v>
      </c>
      <c r="H18" s="31">
        <f t="shared" si="5"/>
        <v>0</v>
      </c>
      <c r="I18" s="31">
        <f t="shared" si="5"/>
        <v>23229085</v>
      </c>
      <c r="J18" s="31">
        <f t="shared" si="5"/>
        <v>0</v>
      </c>
      <c r="K18" s="31">
        <f t="shared" si="5"/>
        <v>0</v>
      </c>
      <c r="L18" s="31">
        <f t="shared" si="5"/>
        <v>0</v>
      </c>
      <c r="M18" s="31">
        <f t="shared" si="5"/>
        <v>0</v>
      </c>
      <c r="N18" s="42">
        <f t="shared" si="4"/>
        <v>23229085</v>
      </c>
      <c r="O18" s="43">
        <f t="shared" si="1"/>
        <v>672.9752006257786</v>
      </c>
      <c r="P18" s="10"/>
    </row>
    <row r="19" spans="1:16">
      <c r="A19" s="12"/>
      <c r="B19" s="44">
        <v>534</v>
      </c>
      <c r="C19" s="20" t="s">
        <v>73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6757124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6757124</v>
      </c>
      <c r="O19" s="47">
        <f t="shared" si="1"/>
        <v>195.76220413129761</v>
      </c>
      <c r="P19" s="9"/>
    </row>
    <row r="20" spans="1:16">
      <c r="A20" s="12"/>
      <c r="B20" s="44">
        <v>536</v>
      </c>
      <c r="C20" s="20" t="s">
        <v>74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16471961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16471961</v>
      </c>
      <c r="O20" s="47">
        <f t="shared" si="1"/>
        <v>477.21299649448099</v>
      </c>
      <c r="P20" s="9"/>
    </row>
    <row r="21" spans="1:16" ht="15.75">
      <c r="A21" s="28" t="s">
        <v>33</v>
      </c>
      <c r="B21" s="29"/>
      <c r="C21" s="30"/>
      <c r="D21" s="31">
        <f t="shared" ref="D21:M21" si="6">SUM(D22:D23)</f>
        <v>3140642</v>
      </c>
      <c r="E21" s="31">
        <f t="shared" si="6"/>
        <v>199892</v>
      </c>
      <c r="F21" s="31">
        <f t="shared" si="6"/>
        <v>0</v>
      </c>
      <c r="G21" s="31">
        <f t="shared" si="6"/>
        <v>412429</v>
      </c>
      <c r="H21" s="31">
        <f t="shared" si="6"/>
        <v>0</v>
      </c>
      <c r="I21" s="31">
        <f t="shared" si="6"/>
        <v>0</v>
      </c>
      <c r="J21" s="31">
        <f t="shared" si="6"/>
        <v>0</v>
      </c>
      <c r="K21" s="31">
        <f t="shared" si="6"/>
        <v>0</v>
      </c>
      <c r="L21" s="31">
        <f t="shared" si="6"/>
        <v>0</v>
      </c>
      <c r="M21" s="31">
        <f t="shared" si="6"/>
        <v>17527768</v>
      </c>
      <c r="N21" s="31">
        <f t="shared" ref="N21:N27" si="7">SUM(D21:M21)</f>
        <v>21280731</v>
      </c>
      <c r="O21" s="43">
        <f t="shared" si="1"/>
        <v>616.52898571718288</v>
      </c>
      <c r="P21" s="10"/>
    </row>
    <row r="22" spans="1:16">
      <c r="A22" s="12"/>
      <c r="B22" s="44">
        <v>541</v>
      </c>
      <c r="C22" s="20" t="s">
        <v>75</v>
      </c>
      <c r="D22" s="46">
        <v>3140642</v>
      </c>
      <c r="E22" s="46">
        <v>199892</v>
      </c>
      <c r="F22" s="46">
        <v>0</v>
      </c>
      <c r="G22" s="46">
        <v>412429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7"/>
        <v>3752963</v>
      </c>
      <c r="O22" s="47">
        <f t="shared" si="1"/>
        <v>108.72796013558536</v>
      </c>
      <c r="P22" s="9"/>
    </row>
    <row r="23" spans="1:16">
      <c r="A23" s="12"/>
      <c r="B23" s="44">
        <v>543</v>
      </c>
      <c r="C23" s="20" t="s">
        <v>76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17527768</v>
      </c>
      <c r="N23" s="46">
        <f t="shared" si="7"/>
        <v>17527768</v>
      </c>
      <c r="O23" s="47">
        <f t="shared" si="1"/>
        <v>507.80102558159746</v>
      </c>
      <c r="P23" s="9"/>
    </row>
    <row r="24" spans="1:16" ht="15.75">
      <c r="A24" s="28" t="s">
        <v>36</v>
      </c>
      <c r="B24" s="29"/>
      <c r="C24" s="30"/>
      <c r="D24" s="31">
        <f t="shared" ref="D24:M24" si="8">SUM(D25:D26)</f>
        <v>1052985</v>
      </c>
      <c r="E24" s="31">
        <f t="shared" si="8"/>
        <v>6802073</v>
      </c>
      <c r="F24" s="31">
        <f t="shared" si="8"/>
        <v>0</v>
      </c>
      <c r="G24" s="31">
        <f t="shared" si="8"/>
        <v>0</v>
      </c>
      <c r="H24" s="31">
        <f t="shared" si="8"/>
        <v>0</v>
      </c>
      <c r="I24" s="31">
        <f t="shared" si="8"/>
        <v>0</v>
      </c>
      <c r="J24" s="31">
        <f t="shared" si="8"/>
        <v>0</v>
      </c>
      <c r="K24" s="31">
        <f t="shared" si="8"/>
        <v>0</v>
      </c>
      <c r="L24" s="31">
        <f t="shared" si="8"/>
        <v>0</v>
      </c>
      <c r="M24" s="31">
        <f t="shared" si="8"/>
        <v>0</v>
      </c>
      <c r="N24" s="31">
        <f t="shared" si="7"/>
        <v>7855058</v>
      </c>
      <c r="O24" s="43">
        <f t="shared" si="1"/>
        <v>227.57070429063938</v>
      </c>
      <c r="P24" s="10"/>
    </row>
    <row r="25" spans="1:16">
      <c r="A25" s="13"/>
      <c r="B25" s="45">
        <v>554</v>
      </c>
      <c r="C25" s="21" t="s">
        <v>38</v>
      </c>
      <c r="D25" s="46">
        <v>0</v>
      </c>
      <c r="E25" s="46">
        <v>4654778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4654778</v>
      </c>
      <c r="O25" s="47">
        <f t="shared" si="1"/>
        <v>134.8546513312281</v>
      </c>
      <c r="P25" s="9"/>
    </row>
    <row r="26" spans="1:16">
      <c r="A26" s="13"/>
      <c r="B26" s="45">
        <v>559</v>
      </c>
      <c r="C26" s="21" t="s">
        <v>39</v>
      </c>
      <c r="D26" s="46">
        <v>1052985</v>
      </c>
      <c r="E26" s="46">
        <v>2147295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3200280</v>
      </c>
      <c r="O26" s="47">
        <f t="shared" si="1"/>
        <v>92.7160529594113</v>
      </c>
      <c r="P26" s="9"/>
    </row>
    <row r="27" spans="1:16" ht="15.75">
      <c r="A27" s="28" t="s">
        <v>40</v>
      </c>
      <c r="B27" s="29"/>
      <c r="C27" s="30"/>
      <c r="D27" s="31">
        <f t="shared" ref="D27:M27" si="9">SUM(D28:D28)</f>
        <v>271247</v>
      </c>
      <c r="E27" s="31">
        <f t="shared" si="9"/>
        <v>0</v>
      </c>
      <c r="F27" s="31">
        <f t="shared" si="9"/>
        <v>0</v>
      </c>
      <c r="G27" s="31">
        <f t="shared" si="9"/>
        <v>0</v>
      </c>
      <c r="H27" s="31">
        <f t="shared" si="9"/>
        <v>0</v>
      </c>
      <c r="I27" s="31">
        <f t="shared" si="9"/>
        <v>0</v>
      </c>
      <c r="J27" s="31">
        <f t="shared" si="9"/>
        <v>0</v>
      </c>
      <c r="K27" s="31">
        <f t="shared" si="9"/>
        <v>0</v>
      </c>
      <c r="L27" s="31">
        <f t="shared" si="9"/>
        <v>0</v>
      </c>
      <c r="M27" s="31">
        <f t="shared" si="9"/>
        <v>0</v>
      </c>
      <c r="N27" s="31">
        <f t="shared" si="7"/>
        <v>271247</v>
      </c>
      <c r="O27" s="43">
        <f t="shared" si="1"/>
        <v>7.8583596488686736</v>
      </c>
      <c r="P27" s="10"/>
    </row>
    <row r="28" spans="1:16">
      <c r="A28" s="12"/>
      <c r="B28" s="44">
        <v>562</v>
      </c>
      <c r="C28" s="20" t="s">
        <v>78</v>
      </c>
      <c r="D28" s="46">
        <v>271247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ref="N28:N36" si="10">SUM(D28:M28)</f>
        <v>271247</v>
      </c>
      <c r="O28" s="47">
        <f t="shared" si="1"/>
        <v>7.8583596488686736</v>
      </c>
      <c r="P28" s="9"/>
    </row>
    <row r="29" spans="1:16" ht="15.75">
      <c r="A29" s="28" t="s">
        <v>43</v>
      </c>
      <c r="B29" s="29"/>
      <c r="C29" s="30"/>
      <c r="D29" s="31">
        <f t="shared" ref="D29:M29" si="11">SUM(D30:D32)</f>
        <v>2494208</v>
      </c>
      <c r="E29" s="31">
        <f t="shared" si="11"/>
        <v>5152071</v>
      </c>
      <c r="F29" s="31">
        <f t="shared" si="11"/>
        <v>0</v>
      </c>
      <c r="G29" s="31">
        <f t="shared" si="11"/>
        <v>3212806</v>
      </c>
      <c r="H29" s="31">
        <f t="shared" si="11"/>
        <v>0</v>
      </c>
      <c r="I29" s="31">
        <f t="shared" si="11"/>
        <v>2813882</v>
      </c>
      <c r="J29" s="31">
        <f t="shared" si="11"/>
        <v>0</v>
      </c>
      <c r="K29" s="31">
        <f t="shared" si="11"/>
        <v>0</v>
      </c>
      <c r="L29" s="31">
        <f t="shared" si="11"/>
        <v>0</v>
      </c>
      <c r="M29" s="31">
        <f t="shared" si="11"/>
        <v>0</v>
      </c>
      <c r="N29" s="31">
        <f t="shared" si="10"/>
        <v>13672967</v>
      </c>
      <c r="O29" s="43">
        <f t="shared" si="1"/>
        <v>396.12269316568648</v>
      </c>
      <c r="P29" s="9"/>
    </row>
    <row r="30" spans="1:16">
      <c r="A30" s="12"/>
      <c r="B30" s="44">
        <v>572</v>
      </c>
      <c r="C30" s="20" t="s">
        <v>79</v>
      </c>
      <c r="D30" s="46">
        <v>2234991</v>
      </c>
      <c r="E30" s="46">
        <v>3632778</v>
      </c>
      <c r="F30" s="46">
        <v>0</v>
      </c>
      <c r="G30" s="46">
        <v>1710992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10"/>
        <v>7578761</v>
      </c>
      <c r="O30" s="47">
        <f t="shared" si="1"/>
        <v>219.56603992235711</v>
      </c>
      <c r="P30" s="9"/>
    </row>
    <row r="31" spans="1:16">
      <c r="A31" s="12"/>
      <c r="B31" s="44">
        <v>574</v>
      </c>
      <c r="C31" s="20" t="s">
        <v>45</v>
      </c>
      <c r="D31" s="46">
        <v>36329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10"/>
        <v>36329</v>
      </c>
      <c r="O31" s="47">
        <f t="shared" si="1"/>
        <v>1.0524958715995016</v>
      </c>
      <c r="P31" s="9"/>
    </row>
    <row r="32" spans="1:16">
      <c r="A32" s="12"/>
      <c r="B32" s="44">
        <v>575</v>
      </c>
      <c r="C32" s="20" t="s">
        <v>80</v>
      </c>
      <c r="D32" s="46">
        <v>222888</v>
      </c>
      <c r="E32" s="46">
        <v>1519293</v>
      </c>
      <c r="F32" s="46">
        <v>0</v>
      </c>
      <c r="G32" s="46">
        <v>1501814</v>
      </c>
      <c r="H32" s="46">
        <v>0</v>
      </c>
      <c r="I32" s="46">
        <v>2813882</v>
      </c>
      <c r="J32" s="46">
        <v>0</v>
      </c>
      <c r="K32" s="46">
        <v>0</v>
      </c>
      <c r="L32" s="46">
        <v>0</v>
      </c>
      <c r="M32" s="46">
        <v>0</v>
      </c>
      <c r="N32" s="46">
        <f t="shared" si="10"/>
        <v>6057877</v>
      </c>
      <c r="O32" s="47">
        <f t="shared" si="1"/>
        <v>175.50415737172986</v>
      </c>
      <c r="P32" s="9"/>
    </row>
    <row r="33" spans="1:119" ht="15.75">
      <c r="A33" s="28" t="s">
        <v>81</v>
      </c>
      <c r="B33" s="29"/>
      <c r="C33" s="30"/>
      <c r="D33" s="31">
        <f t="shared" ref="D33:M33" si="12">SUM(D34:D35)</f>
        <v>8925665</v>
      </c>
      <c r="E33" s="31">
        <f t="shared" si="12"/>
        <v>6008890</v>
      </c>
      <c r="F33" s="31">
        <f t="shared" si="12"/>
        <v>4044</v>
      </c>
      <c r="G33" s="31">
        <f t="shared" si="12"/>
        <v>20000</v>
      </c>
      <c r="H33" s="31">
        <f t="shared" si="12"/>
        <v>0</v>
      </c>
      <c r="I33" s="31">
        <f t="shared" si="12"/>
        <v>4550803</v>
      </c>
      <c r="J33" s="31">
        <f t="shared" si="12"/>
        <v>84552</v>
      </c>
      <c r="K33" s="31">
        <f t="shared" si="12"/>
        <v>0</v>
      </c>
      <c r="L33" s="31">
        <f t="shared" si="12"/>
        <v>0</v>
      </c>
      <c r="M33" s="31">
        <f t="shared" si="12"/>
        <v>0</v>
      </c>
      <c r="N33" s="31">
        <f t="shared" si="10"/>
        <v>19593954</v>
      </c>
      <c r="O33" s="43">
        <f t="shared" si="1"/>
        <v>567.66097864820233</v>
      </c>
      <c r="P33" s="9"/>
    </row>
    <row r="34" spans="1:119">
      <c r="A34" s="12"/>
      <c r="B34" s="44">
        <v>581</v>
      </c>
      <c r="C34" s="20" t="s">
        <v>82</v>
      </c>
      <c r="D34" s="46">
        <v>8925665</v>
      </c>
      <c r="E34" s="46">
        <v>6008890</v>
      </c>
      <c r="F34" s="46">
        <v>4044</v>
      </c>
      <c r="G34" s="46">
        <v>20000</v>
      </c>
      <c r="H34" s="46">
        <v>0</v>
      </c>
      <c r="I34" s="46">
        <v>3635606</v>
      </c>
      <c r="J34" s="46">
        <v>84552</v>
      </c>
      <c r="K34" s="46">
        <v>0</v>
      </c>
      <c r="L34" s="46">
        <v>0</v>
      </c>
      <c r="M34" s="46">
        <v>0</v>
      </c>
      <c r="N34" s="46">
        <f t="shared" si="10"/>
        <v>18678757</v>
      </c>
      <c r="O34" s="47">
        <f t="shared" si="1"/>
        <v>541.14659443172934</v>
      </c>
      <c r="P34" s="9"/>
    </row>
    <row r="35" spans="1:119" ht="15.75" thickBot="1">
      <c r="A35" s="12"/>
      <c r="B35" s="44">
        <v>591</v>
      </c>
      <c r="C35" s="20" t="s">
        <v>84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915197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915197</v>
      </c>
      <c r="O35" s="47">
        <f t="shared" si="1"/>
        <v>26.514384216473044</v>
      </c>
      <c r="P35" s="9"/>
    </row>
    <row r="36" spans="1:119" ht="16.5" thickBot="1">
      <c r="A36" s="14" t="s">
        <v>10</v>
      </c>
      <c r="B36" s="23"/>
      <c r="C36" s="22"/>
      <c r="D36" s="15">
        <f t="shared" ref="D36:M36" si="13">SUM(D5,D14,D18,D21,D24,D27,D29,D33)</f>
        <v>44194245</v>
      </c>
      <c r="E36" s="15">
        <f t="shared" si="13"/>
        <v>50863638</v>
      </c>
      <c r="F36" s="15">
        <f t="shared" si="13"/>
        <v>6253207</v>
      </c>
      <c r="G36" s="15">
        <f t="shared" si="13"/>
        <v>3817151</v>
      </c>
      <c r="H36" s="15">
        <f t="shared" si="13"/>
        <v>0</v>
      </c>
      <c r="I36" s="15">
        <f t="shared" si="13"/>
        <v>30593770</v>
      </c>
      <c r="J36" s="15">
        <f t="shared" si="13"/>
        <v>7678937</v>
      </c>
      <c r="K36" s="15">
        <f t="shared" si="13"/>
        <v>7009591</v>
      </c>
      <c r="L36" s="15">
        <f t="shared" si="13"/>
        <v>0</v>
      </c>
      <c r="M36" s="15">
        <f t="shared" si="13"/>
        <v>17627035</v>
      </c>
      <c r="N36" s="15">
        <f t="shared" si="10"/>
        <v>168037574</v>
      </c>
      <c r="O36" s="37">
        <f t="shared" si="1"/>
        <v>4868.2554683199587</v>
      </c>
      <c r="P36" s="6"/>
      <c r="Q36" s="2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</row>
    <row r="37" spans="1:119">
      <c r="A37" s="16"/>
      <c r="B37" s="18"/>
      <c r="C37" s="18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9"/>
    </row>
    <row r="38" spans="1:119">
      <c r="A38" s="38"/>
      <c r="B38" s="39"/>
      <c r="C38" s="39"/>
      <c r="D38" s="40"/>
      <c r="E38" s="40"/>
      <c r="F38" s="40"/>
      <c r="G38" s="40"/>
      <c r="H38" s="40"/>
      <c r="I38" s="40"/>
      <c r="J38" s="40"/>
      <c r="K38" s="40"/>
      <c r="L38" s="163" t="s">
        <v>103</v>
      </c>
      <c r="M38" s="163"/>
      <c r="N38" s="163"/>
      <c r="O38" s="41">
        <v>34517</v>
      </c>
    </row>
    <row r="39" spans="1:119">
      <c r="A39" s="164"/>
      <c r="B39" s="141"/>
      <c r="C39" s="141"/>
      <c r="D39" s="141"/>
      <c r="E39" s="141"/>
      <c r="F39" s="141"/>
      <c r="G39" s="141"/>
      <c r="H39" s="141"/>
      <c r="I39" s="141"/>
      <c r="J39" s="141"/>
      <c r="K39" s="141"/>
      <c r="L39" s="141"/>
      <c r="M39" s="141"/>
      <c r="N39" s="141"/>
      <c r="O39" s="142"/>
    </row>
    <row r="40" spans="1:119" ht="15.75" customHeight="1" thickBot="1">
      <c r="A40" s="165" t="s">
        <v>59</v>
      </c>
      <c r="B40" s="144"/>
      <c r="C40" s="144"/>
      <c r="D40" s="144"/>
      <c r="E40" s="144"/>
      <c r="F40" s="144"/>
      <c r="G40" s="144"/>
      <c r="H40" s="144"/>
      <c r="I40" s="144"/>
      <c r="J40" s="144"/>
      <c r="K40" s="144"/>
      <c r="L40" s="144"/>
      <c r="M40" s="144"/>
      <c r="N40" s="144"/>
      <c r="O40" s="145"/>
    </row>
  </sheetData>
  <mergeCells count="10">
    <mergeCell ref="L38:N38"/>
    <mergeCell ref="A39:O39"/>
    <mergeCell ref="A40:O4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8" fitToHeight="0" orientation="landscape" horizontalDpi="200" verticalDpi="200" r:id="rId1"/>
  <headerFooter>
    <oddFooter>&amp;L&amp;14Office of Economic and Demographic Research&amp;R&amp;14Page &amp;P of &amp;N</oddFooter>
  </headerFooter>
  <ignoredErrors>
    <ignoredError sqref="N28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C4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53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99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SUM(D6:D13)</f>
        <v>6231962</v>
      </c>
      <c r="E5" s="26">
        <f t="shared" si="0"/>
        <v>76198873</v>
      </c>
      <c r="F5" s="26">
        <f t="shared" si="0"/>
        <v>3371357</v>
      </c>
      <c r="G5" s="26">
        <f t="shared" si="0"/>
        <v>2514092</v>
      </c>
      <c r="H5" s="26">
        <f t="shared" si="0"/>
        <v>0</v>
      </c>
      <c r="I5" s="26">
        <f t="shared" si="0"/>
        <v>0</v>
      </c>
      <c r="J5" s="26">
        <f t="shared" si="0"/>
        <v>6500715</v>
      </c>
      <c r="K5" s="26">
        <f t="shared" si="0"/>
        <v>6814054</v>
      </c>
      <c r="L5" s="26">
        <f t="shared" si="0"/>
        <v>0</v>
      </c>
      <c r="M5" s="26">
        <f t="shared" si="0"/>
        <v>127772</v>
      </c>
      <c r="N5" s="27">
        <f>SUM(D5:M5)</f>
        <v>101758825</v>
      </c>
      <c r="O5" s="32">
        <f t="shared" ref="O5:O39" si="1">(N5/O$41)</f>
        <v>3088.1862462444237</v>
      </c>
      <c r="P5" s="6"/>
    </row>
    <row r="6" spans="1:133">
      <c r="A6" s="12"/>
      <c r="B6" s="44">
        <v>511</v>
      </c>
      <c r="C6" s="20" t="s">
        <v>19</v>
      </c>
      <c r="D6" s="46">
        <v>297966</v>
      </c>
      <c r="E6" s="46">
        <v>901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298867</v>
      </c>
      <c r="O6" s="47">
        <f t="shared" si="1"/>
        <v>9.0700433977724497</v>
      </c>
      <c r="P6" s="9"/>
    </row>
    <row r="7" spans="1:133">
      <c r="A7" s="12"/>
      <c r="B7" s="44">
        <v>512</v>
      </c>
      <c r="C7" s="20" t="s">
        <v>20</v>
      </c>
      <c r="D7" s="46">
        <v>908918</v>
      </c>
      <c r="E7" s="46">
        <v>319900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1228818</v>
      </c>
      <c r="O7" s="47">
        <f t="shared" si="1"/>
        <v>37.292282480046126</v>
      </c>
      <c r="P7" s="9"/>
    </row>
    <row r="8" spans="1:133">
      <c r="A8" s="12"/>
      <c r="B8" s="44">
        <v>513</v>
      </c>
      <c r="C8" s="20" t="s">
        <v>21</v>
      </c>
      <c r="D8" s="46">
        <v>2080090</v>
      </c>
      <c r="E8" s="46">
        <v>42860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2122950</v>
      </c>
      <c r="O8" s="47">
        <f t="shared" si="1"/>
        <v>64.427483232678824</v>
      </c>
      <c r="P8" s="9"/>
    </row>
    <row r="9" spans="1:133">
      <c r="A9" s="12"/>
      <c r="B9" s="44">
        <v>514</v>
      </c>
      <c r="C9" s="20" t="s">
        <v>22</v>
      </c>
      <c r="D9" s="46">
        <v>820993</v>
      </c>
      <c r="E9" s="46">
        <v>338054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1159047</v>
      </c>
      <c r="O9" s="47">
        <f t="shared" si="1"/>
        <v>35.174865709690145</v>
      </c>
      <c r="P9" s="9"/>
    </row>
    <row r="10" spans="1:133">
      <c r="A10" s="12"/>
      <c r="B10" s="44">
        <v>515</v>
      </c>
      <c r="C10" s="20" t="s">
        <v>23</v>
      </c>
      <c r="D10" s="46">
        <v>739661</v>
      </c>
      <c r="E10" s="46">
        <v>27859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767520</v>
      </c>
      <c r="O10" s="47">
        <f t="shared" si="1"/>
        <v>23.292768049528089</v>
      </c>
      <c r="P10" s="9"/>
    </row>
    <row r="11" spans="1:133">
      <c r="A11" s="12"/>
      <c r="B11" s="44">
        <v>517</v>
      </c>
      <c r="C11" s="20" t="s">
        <v>24</v>
      </c>
      <c r="D11" s="46">
        <v>0</v>
      </c>
      <c r="E11" s="46">
        <v>176328</v>
      </c>
      <c r="F11" s="46">
        <v>3371357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3547685</v>
      </c>
      <c r="O11" s="47">
        <f t="shared" si="1"/>
        <v>107.66547297502352</v>
      </c>
      <c r="P11" s="9"/>
    </row>
    <row r="12" spans="1:133">
      <c r="A12" s="12"/>
      <c r="B12" s="44">
        <v>518</v>
      </c>
      <c r="C12" s="20" t="s">
        <v>25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6814054</v>
      </c>
      <c r="L12" s="46">
        <v>0</v>
      </c>
      <c r="M12" s="46">
        <v>0</v>
      </c>
      <c r="N12" s="46">
        <f t="shared" si="2"/>
        <v>6814054</v>
      </c>
      <c r="O12" s="47">
        <f t="shared" si="1"/>
        <v>206.79354192588997</v>
      </c>
      <c r="P12" s="9"/>
    </row>
    <row r="13" spans="1:133">
      <c r="A13" s="12"/>
      <c r="B13" s="44">
        <v>519</v>
      </c>
      <c r="C13" s="20" t="s">
        <v>72</v>
      </c>
      <c r="D13" s="46">
        <v>1384334</v>
      </c>
      <c r="E13" s="46">
        <v>75292971</v>
      </c>
      <c r="F13" s="46">
        <v>0</v>
      </c>
      <c r="G13" s="46">
        <v>2514092</v>
      </c>
      <c r="H13" s="46">
        <v>0</v>
      </c>
      <c r="I13" s="46">
        <v>0</v>
      </c>
      <c r="J13" s="46">
        <v>6500715</v>
      </c>
      <c r="K13" s="46">
        <v>0</v>
      </c>
      <c r="L13" s="46">
        <v>0</v>
      </c>
      <c r="M13" s="46">
        <v>127772</v>
      </c>
      <c r="N13" s="46">
        <f t="shared" si="2"/>
        <v>85819884</v>
      </c>
      <c r="O13" s="47">
        <f t="shared" si="1"/>
        <v>2604.4697884737943</v>
      </c>
      <c r="P13" s="9"/>
    </row>
    <row r="14" spans="1:133" ht="15.75">
      <c r="A14" s="28" t="s">
        <v>27</v>
      </c>
      <c r="B14" s="29"/>
      <c r="C14" s="30"/>
      <c r="D14" s="31">
        <f t="shared" ref="D14:M14" si="3">SUM(D15:D18)</f>
        <v>20570920</v>
      </c>
      <c r="E14" s="31">
        <f t="shared" si="3"/>
        <v>4457043</v>
      </c>
      <c r="F14" s="31">
        <f t="shared" si="3"/>
        <v>0</v>
      </c>
      <c r="G14" s="31">
        <f t="shared" si="3"/>
        <v>23196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21" si="4">SUM(D14:M14)</f>
        <v>25051159</v>
      </c>
      <c r="O14" s="43">
        <f t="shared" si="1"/>
        <v>760.2548936299354</v>
      </c>
      <c r="P14" s="10"/>
    </row>
    <row r="15" spans="1:133">
      <c r="A15" s="12"/>
      <c r="B15" s="44">
        <v>521</v>
      </c>
      <c r="C15" s="20" t="s">
        <v>28</v>
      </c>
      <c r="D15" s="46">
        <v>11976002</v>
      </c>
      <c r="E15" s="46">
        <v>2408303</v>
      </c>
      <c r="F15" s="46">
        <v>0</v>
      </c>
      <c r="G15" s="46">
        <v>23196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14407501</v>
      </c>
      <c r="O15" s="47">
        <f t="shared" si="1"/>
        <v>437.24017480501351</v>
      </c>
      <c r="P15" s="9"/>
    </row>
    <row r="16" spans="1:133">
      <c r="A16" s="12"/>
      <c r="B16" s="44">
        <v>522</v>
      </c>
      <c r="C16" s="20" t="s">
        <v>29</v>
      </c>
      <c r="D16" s="46">
        <v>8594918</v>
      </c>
      <c r="E16" s="46">
        <v>1968634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10563552</v>
      </c>
      <c r="O16" s="47">
        <f t="shared" si="1"/>
        <v>320.58365451731356</v>
      </c>
      <c r="P16" s="9"/>
    </row>
    <row r="17" spans="1:16">
      <c r="A17" s="12"/>
      <c r="B17" s="44">
        <v>525</v>
      </c>
      <c r="C17" s="20" t="s">
        <v>100</v>
      </c>
      <c r="D17" s="46">
        <v>0</v>
      </c>
      <c r="E17" s="46">
        <v>10671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10671</v>
      </c>
      <c r="O17" s="47">
        <f t="shared" si="1"/>
        <v>0.32384449637340296</v>
      </c>
      <c r="P17" s="9"/>
    </row>
    <row r="18" spans="1:16">
      <c r="A18" s="12"/>
      <c r="B18" s="44">
        <v>529</v>
      </c>
      <c r="C18" s="20" t="s">
        <v>55</v>
      </c>
      <c r="D18" s="46">
        <v>0</v>
      </c>
      <c r="E18" s="46">
        <v>69435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69435</v>
      </c>
      <c r="O18" s="47">
        <f t="shared" si="1"/>
        <v>2.1072198112348639</v>
      </c>
      <c r="P18" s="9"/>
    </row>
    <row r="19" spans="1:16" ht="15.75">
      <c r="A19" s="28" t="s">
        <v>30</v>
      </c>
      <c r="B19" s="29"/>
      <c r="C19" s="30"/>
      <c r="D19" s="31">
        <f t="shared" ref="D19:M19" si="5">SUM(D20:D21)</f>
        <v>0</v>
      </c>
      <c r="E19" s="31">
        <f t="shared" si="5"/>
        <v>0</v>
      </c>
      <c r="F19" s="31">
        <f t="shared" si="5"/>
        <v>0</v>
      </c>
      <c r="G19" s="31">
        <f t="shared" si="5"/>
        <v>0</v>
      </c>
      <c r="H19" s="31">
        <f t="shared" si="5"/>
        <v>0</v>
      </c>
      <c r="I19" s="31">
        <f t="shared" si="5"/>
        <v>28287203</v>
      </c>
      <c r="J19" s="31">
        <f t="shared" si="5"/>
        <v>0</v>
      </c>
      <c r="K19" s="31">
        <f t="shared" si="5"/>
        <v>0</v>
      </c>
      <c r="L19" s="31">
        <f t="shared" si="5"/>
        <v>0</v>
      </c>
      <c r="M19" s="31">
        <f t="shared" si="5"/>
        <v>0</v>
      </c>
      <c r="N19" s="42">
        <f t="shared" si="4"/>
        <v>28287203</v>
      </c>
      <c r="O19" s="43">
        <f t="shared" si="1"/>
        <v>858.46265667202817</v>
      </c>
      <c r="P19" s="10"/>
    </row>
    <row r="20" spans="1:16">
      <c r="A20" s="12"/>
      <c r="B20" s="44">
        <v>534</v>
      </c>
      <c r="C20" s="20" t="s">
        <v>73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6366785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6366785</v>
      </c>
      <c r="O20" s="47">
        <f t="shared" si="1"/>
        <v>193.21978088677128</v>
      </c>
      <c r="P20" s="9"/>
    </row>
    <row r="21" spans="1:16">
      <c r="A21" s="12"/>
      <c r="B21" s="44">
        <v>536</v>
      </c>
      <c r="C21" s="20" t="s">
        <v>74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21920418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21920418</v>
      </c>
      <c r="O21" s="47">
        <f t="shared" si="1"/>
        <v>665.24287578525684</v>
      </c>
      <c r="P21" s="9"/>
    </row>
    <row r="22" spans="1:16" ht="15.75">
      <c r="A22" s="28" t="s">
        <v>33</v>
      </c>
      <c r="B22" s="29"/>
      <c r="C22" s="30"/>
      <c r="D22" s="31">
        <f t="shared" ref="D22:M22" si="6">SUM(D23:D25)</f>
        <v>2947671</v>
      </c>
      <c r="E22" s="31">
        <f t="shared" si="6"/>
        <v>243886</v>
      </c>
      <c r="F22" s="31">
        <f t="shared" si="6"/>
        <v>0</v>
      </c>
      <c r="G22" s="31">
        <f t="shared" si="6"/>
        <v>669238</v>
      </c>
      <c r="H22" s="31">
        <f t="shared" si="6"/>
        <v>0</v>
      </c>
      <c r="I22" s="31">
        <f t="shared" si="6"/>
        <v>0</v>
      </c>
      <c r="J22" s="31">
        <f t="shared" si="6"/>
        <v>0</v>
      </c>
      <c r="K22" s="31">
        <f t="shared" si="6"/>
        <v>0</v>
      </c>
      <c r="L22" s="31">
        <f t="shared" si="6"/>
        <v>0</v>
      </c>
      <c r="M22" s="31">
        <f t="shared" si="6"/>
        <v>14636759</v>
      </c>
      <c r="N22" s="31">
        <f t="shared" ref="N22:N29" si="7">SUM(D22:M22)</f>
        <v>18497554</v>
      </c>
      <c r="O22" s="43">
        <f t="shared" si="1"/>
        <v>561.36548207945134</v>
      </c>
      <c r="P22" s="10"/>
    </row>
    <row r="23" spans="1:16">
      <c r="A23" s="12"/>
      <c r="B23" s="44">
        <v>541</v>
      </c>
      <c r="C23" s="20" t="s">
        <v>75</v>
      </c>
      <c r="D23" s="46">
        <v>2879171</v>
      </c>
      <c r="E23" s="46">
        <v>243886</v>
      </c>
      <c r="F23" s="46">
        <v>0</v>
      </c>
      <c r="G23" s="46">
        <v>669238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7"/>
        <v>3792295</v>
      </c>
      <c r="O23" s="47">
        <f t="shared" si="1"/>
        <v>115.08891991138357</v>
      </c>
      <c r="P23" s="9"/>
    </row>
    <row r="24" spans="1:16">
      <c r="A24" s="12"/>
      <c r="B24" s="44">
        <v>543</v>
      </c>
      <c r="C24" s="20" t="s">
        <v>76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14636759</v>
      </c>
      <c r="N24" s="46">
        <f t="shared" si="7"/>
        <v>14636759</v>
      </c>
      <c r="O24" s="47">
        <f t="shared" si="1"/>
        <v>444.1977178234348</v>
      </c>
      <c r="P24" s="9"/>
    </row>
    <row r="25" spans="1:16">
      <c r="A25" s="12"/>
      <c r="B25" s="44">
        <v>544</v>
      </c>
      <c r="C25" s="20" t="s">
        <v>77</v>
      </c>
      <c r="D25" s="46">
        <v>68500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68500</v>
      </c>
      <c r="O25" s="47">
        <f t="shared" si="1"/>
        <v>2.0788443446329397</v>
      </c>
      <c r="P25" s="9"/>
    </row>
    <row r="26" spans="1:16" ht="15.75">
      <c r="A26" s="28" t="s">
        <v>36</v>
      </c>
      <c r="B26" s="29"/>
      <c r="C26" s="30"/>
      <c r="D26" s="31">
        <f t="shared" ref="D26:M26" si="8">SUM(D27:D28)</f>
        <v>1175295</v>
      </c>
      <c r="E26" s="31">
        <f t="shared" si="8"/>
        <v>4372720</v>
      </c>
      <c r="F26" s="31">
        <f t="shared" si="8"/>
        <v>0</v>
      </c>
      <c r="G26" s="31">
        <f t="shared" si="8"/>
        <v>0</v>
      </c>
      <c r="H26" s="31">
        <f t="shared" si="8"/>
        <v>0</v>
      </c>
      <c r="I26" s="31">
        <f t="shared" si="8"/>
        <v>0</v>
      </c>
      <c r="J26" s="31">
        <f t="shared" si="8"/>
        <v>0</v>
      </c>
      <c r="K26" s="31">
        <f t="shared" si="8"/>
        <v>0</v>
      </c>
      <c r="L26" s="31">
        <f t="shared" si="8"/>
        <v>0</v>
      </c>
      <c r="M26" s="31">
        <f t="shared" si="8"/>
        <v>0</v>
      </c>
      <c r="N26" s="31">
        <f t="shared" si="7"/>
        <v>5548015</v>
      </c>
      <c r="O26" s="43">
        <f t="shared" si="1"/>
        <v>168.37167309034626</v>
      </c>
      <c r="P26" s="10"/>
    </row>
    <row r="27" spans="1:16">
      <c r="A27" s="13"/>
      <c r="B27" s="45">
        <v>554</v>
      </c>
      <c r="C27" s="21" t="s">
        <v>38</v>
      </c>
      <c r="D27" s="46">
        <v>0</v>
      </c>
      <c r="E27" s="46">
        <v>1310516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1310516</v>
      </c>
      <c r="O27" s="47">
        <f t="shared" si="1"/>
        <v>39.771660951109226</v>
      </c>
      <c r="P27" s="9"/>
    </row>
    <row r="28" spans="1:16">
      <c r="A28" s="13"/>
      <c r="B28" s="45">
        <v>559</v>
      </c>
      <c r="C28" s="21" t="s">
        <v>39</v>
      </c>
      <c r="D28" s="46">
        <v>1175295</v>
      </c>
      <c r="E28" s="46">
        <v>3062204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4237499</v>
      </c>
      <c r="O28" s="47">
        <f t="shared" si="1"/>
        <v>128.60001213923704</v>
      </c>
      <c r="P28" s="9"/>
    </row>
    <row r="29" spans="1:16" ht="15.75">
      <c r="A29" s="28" t="s">
        <v>40</v>
      </c>
      <c r="B29" s="29"/>
      <c r="C29" s="30"/>
      <c r="D29" s="31">
        <f t="shared" ref="D29:M29" si="9">SUM(D30:D30)</f>
        <v>235158</v>
      </c>
      <c r="E29" s="31">
        <f t="shared" si="9"/>
        <v>0</v>
      </c>
      <c r="F29" s="31">
        <f t="shared" si="9"/>
        <v>0</v>
      </c>
      <c r="G29" s="31">
        <f t="shared" si="9"/>
        <v>0</v>
      </c>
      <c r="H29" s="31">
        <f t="shared" si="9"/>
        <v>0</v>
      </c>
      <c r="I29" s="31">
        <f t="shared" si="9"/>
        <v>0</v>
      </c>
      <c r="J29" s="31">
        <f t="shared" si="9"/>
        <v>0</v>
      </c>
      <c r="K29" s="31">
        <f t="shared" si="9"/>
        <v>0</v>
      </c>
      <c r="L29" s="31">
        <f t="shared" si="9"/>
        <v>0</v>
      </c>
      <c r="M29" s="31">
        <f t="shared" si="9"/>
        <v>0</v>
      </c>
      <c r="N29" s="31">
        <f t="shared" si="7"/>
        <v>235158</v>
      </c>
      <c r="O29" s="43">
        <f t="shared" si="1"/>
        <v>7.1365967648933264</v>
      </c>
      <c r="P29" s="10"/>
    </row>
    <row r="30" spans="1:16">
      <c r="A30" s="12"/>
      <c r="B30" s="44">
        <v>562</v>
      </c>
      <c r="C30" s="20" t="s">
        <v>78</v>
      </c>
      <c r="D30" s="46">
        <v>235158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ref="N30:N39" si="10">SUM(D30:M30)</f>
        <v>235158</v>
      </c>
      <c r="O30" s="47">
        <f t="shared" si="1"/>
        <v>7.1365967648933264</v>
      </c>
      <c r="P30" s="9"/>
    </row>
    <row r="31" spans="1:16" ht="15.75">
      <c r="A31" s="28" t="s">
        <v>43</v>
      </c>
      <c r="B31" s="29"/>
      <c r="C31" s="30"/>
      <c r="D31" s="31">
        <f t="shared" ref="D31:M31" si="11">SUM(D32:D34)</f>
        <v>2081406</v>
      </c>
      <c r="E31" s="31">
        <f t="shared" si="11"/>
        <v>9921156</v>
      </c>
      <c r="F31" s="31">
        <f t="shared" si="11"/>
        <v>0</v>
      </c>
      <c r="G31" s="31">
        <f t="shared" si="11"/>
        <v>0</v>
      </c>
      <c r="H31" s="31">
        <f t="shared" si="11"/>
        <v>0</v>
      </c>
      <c r="I31" s="31">
        <f t="shared" si="11"/>
        <v>2536576</v>
      </c>
      <c r="J31" s="31">
        <f t="shared" si="11"/>
        <v>0</v>
      </c>
      <c r="K31" s="31">
        <f t="shared" si="11"/>
        <v>0</v>
      </c>
      <c r="L31" s="31">
        <f t="shared" si="11"/>
        <v>0</v>
      </c>
      <c r="M31" s="31">
        <f t="shared" si="11"/>
        <v>0</v>
      </c>
      <c r="N31" s="31">
        <f t="shared" si="10"/>
        <v>14539138</v>
      </c>
      <c r="O31" s="43">
        <f t="shared" si="1"/>
        <v>441.23510667354554</v>
      </c>
      <c r="P31" s="9"/>
    </row>
    <row r="32" spans="1:16">
      <c r="A32" s="12"/>
      <c r="B32" s="44">
        <v>572</v>
      </c>
      <c r="C32" s="20" t="s">
        <v>79</v>
      </c>
      <c r="D32" s="46">
        <v>1801859</v>
      </c>
      <c r="E32" s="46">
        <v>2578075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10"/>
        <v>4379934</v>
      </c>
      <c r="O32" s="47">
        <f t="shared" si="1"/>
        <v>132.92264271190555</v>
      </c>
      <c r="P32" s="9"/>
    </row>
    <row r="33" spans="1:119">
      <c r="A33" s="12"/>
      <c r="B33" s="44">
        <v>574</v>
      </c>
      <c r="C33" s="20" t="s">
        <v>45</v>
      </c>
      <c r="D33" s="46">
        <v>25000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10"/>
        <v>25000</v>
      </c>
      <c r="O33" s="47">
        <f t="shared" si="1"/>
        <v>0.7587023155594671</v>
      </c>
      <c r="P33" s="9"/>
    </row>
    <row r="34" spans="1:119">
      <c r="A34" s="12"/>
      <c r="B34" s="44">
        <v>575</v>
      </c>
      <c r="C34" s="20" t="s">
        <v>80</v>
      </c>
      <c r="D34" s="46">
        <v>254547</v>
      </c>
      <c r="E34" s="46">
        <v>7343081</v>
      </c>
      <c r="F34" s="46">
        <v>0</v>
      </c>
      <c r="G34" s="46">
        <v>0</v>
      </c>
      <c r="H34" s="46">
        <v>0</v>
      </c>
      <c r="I34" s="46">
        <v>2536576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0"/>
        <v>10134204</v>
      </c>
      <c r="O34" s="47">
        <f t="shared" si="1"/>
        <v>307.55376164608055</v>
      </c>
      <c r="P34" s="9"/>
    </row>
    <row r="35" spans="1:119" ht="15.75">
      <c r="A35" s="28" t="s">
        <v>81</v>
      </c>
      <c r="B35" s="29"/>
      <c r="C35" s="30"/>
      <c r="D35" s="31">
        <f t="shared" ref="D35:M35" si="12">SUM(D36:D38)</f>
        <v>21333348</v>
      </c>
      <c r="E35" s="31">
        <f t="shared" si="12"/>
        <v>2871658</v>
      </c>
      <c r="F35" s="31">
        <f t="shared" si="12"/>
        <v>0</v>
      </c>
      <c r="G35" s="31">
        <f t="shared" si="12"/>
        <v>656832</v>
      </c>
      <c r="H35" s="31">
        <f t="shared" si="12"/>
        <v>0</v>
      </c>
      <c r="I35" s="31">
        <f t="shared" si="12"/>
        <v>4753437</v>
      </c>
      <c r="J35" s="31">
        <f t="shared" si="12"/>
        <v>82207</v>
      </c>
      <c r="K35" s="31">
        <f t="shared" si="12"/>
        <v>0</v>
      </c>
      <c r="L35" s="31">
        <f t="shared" si="12"/>
        <v>0</v>
      </c>
      <c r="M35" s="31">
        <f t="shared" si="12"/>
        <v>866093</v>
      </c>
      <c r="N35" s="31">
        <f t="shared" si="10"/>
        <v>30563575</v>
      </c>
      <c r="O35" s="43">
        <f t="shared" si="1"/>
        <v>927.54620497101757</v>
      </c>
      <c r="P35" s="9"/>
    </row>
    <row r="36" spans="1:119">
      <c r="A36" s="12"/>
      <c r="B36" s="44">
        <v>581</v>
      </c>
      <c r="C36" s="20" t="s">
        <v>82</v>
      </c>
      <c r="D36" s="46">
        <v>21333348</v>
      </c>
      <c r="E36" s="46">
        <v>2871658</v>
      </c>
      <c r="F36" s="46">
        <v>0</v>
      </c>
      <c r="G36" s="46">
        <v>656832</v>
      </c>
      <c r="H36" s="46">
        <v>0</v>
      </c>
      <c r="I36" s="46">
        <v>3610766</v>
      </c>
      <c r="J36" s="46">
        <v>82207</v>
      </c>
      <c r="K36" s="46">
        <v>0</v>
      </c>
      <c r="L36" s="46">
        <v>0</v>
      </c>
      <c r="M36" s="46">
        <v>0</v>
      </c>
      <c r="N36" s="46">
        <f t="shared" si="10"/>
        <v>28554811</v>
      </c>
      <c r="O36" s="47">
        <f t="shared" si="1"/>
        <v>866.58404904251768</v>
      </c>
      <c r="P36" s="9"/>
    </row>
    <row r="37" spans="1:119">
      <c r="A37" s="12"/>
      <c r="B37" s="44">
        <v>590</v>
      </c>
      <c r="C37" s="20" t="s">
        <v>83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163152</v>
      </c>
      <c r="J37" s="46">
        <v>0</v>
      </c>
      <c r="K37" s="46">
        <v>0</v>
      </c>
      <c r="L37" s="46">
        <v>0</v>
      </c>
      <c r="M37" s="46">
        <v>26938</v>
      </c>
      <c r="N37" s="46">
        <f t="shared" si="10"/>
        <v>190090</v>
      </c>
      <c r="O37" s="47">
        <f t="shared" si="1"/>
        <v>5.768868926587964</v>
      </c>
      <c r="P37" s="9"/>
    </row>
    <row r="38" spans="1:119" ht="15.75" thickBot="1">
      <c r="A38" s="12"/>
      <c r="B38" s="44">
        <v>591</v>
      </c>
      <c r="C38" s="20" t="s">
        <v>84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979519</v>
      </c>
      <c r="J38" s="46">
        <v>0</v>
      </c>
      <c r="K38" s="46">
        <v>0</v>
      </c>
      <c r="L38" s="46">
        <v>0</v>
      </c>
      <c r="M38" s="46">
        <v>839155</v>
      </c>
      <c r="N38" s="46">
        <f t="shared" si="10"/>
        <v>1818674</v>
      </c>
      <c r="O38" s="47">
        <f t="shared" si="1"/>
        <v>55.193287001911926</v>
      </c>
      <c r="P38" s="9"/>
    </row>
    <row r="39" spans="1:119" ht="16.5" thickBot="1">
      <c r="A39" s="14" t="s">
        <v>10</v>
      </c>
      <c r="B39" s="23"/>
      <c r="C39" s="22"/>
      <c r="D39" s="15">
        <f t="shared" ref="D39:M39" si="13">SUM(D5,D14,D19,D22,D26,D29,D31,D35)</f>
        <v>54575760</v>
      </c>
      <c r="E39" s="15">
        <f t="shared" si="13"/>
        <v>98065336</v>
      </c>
      <c r="F39" s="15">
        <f t="shared" si="13"/>
        <v>3371357</v>
      </c>
      <c r="G39" s="15">
        <f t="shared" si="13"/>
        <v>3863358</v>
      </c>
      <c r="H39" s="15">
        <f t="shared" si="13"/>
        <v>0</v>
      </c>
      <c r="I39" s="15">
        <f t="shared" si="13"/>
        <v>35577216</v>
      </c>
      <c r="J39" s="15">
        <f t="shared" si="13"/>
        <v>6582922</v>
      </c>
      <c r="K39" s="15">
        <f t="shared" si="13"/>
        <v>6814054</v>
      </c>
      <c r="L39" s="15">
        <f t="shared" si="13"/>
        <v>0</v>
      </c>
      <c r="M39" s="15">
        <f t="shared" si="13"/>
        <v>15630624</v>
      </c>
      <c r="N39" s="15">
        <f t="shared" si="10"/>
        <v>224480627</v>
      </c>
      <c r="O39" s="37">
        <f t="shared" si="1"/>
        <v>6812.5588601256413</v>
      </c>
      <c r="P39" s="6"/>
      <c r="Q39" s="2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</row>
    <row r="40" spans="1:119">
      <c r="A40" s="16"/>
      <c r="B40" s="18"/>
      <c r="C40" s="18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9"/>
    </row>
    <row r="41" spans="1:119">
      <c r="A41" s="38"/>
      <c r="B41" s="39"/>
      <c r="C41" s="39"/>
      <c r="D41" s="40"/>
      <c r="E41" s="40"/>
      <c r="F41" s="40"/>
      <c r="G41" s="40"/>
      <c r="H41" s="40"/>
      <c r="I41" s="40"/>
      <c r="J41" s="40"/>
      <c r="K41" s="40"/>
      <c r="L41" s="163" t="s">
        <v>101</v>
      </c>
      <c r="M41" s="163"/>
      <c r="N41" s="163"/>
      <c r="O41" s="41">
        <v>32951</v>
      </c>
    </row>
    <row r="42" spans="1:119">
      <c r="A42" s="164"/>
      <c r="B42" s="141"/>
      <c r="C42" s="141"/>
      <c r="D42" s="141"/>
      <c r="E42" s="141"/>
      <c r="F42" s="141"/>
      <c r="G42" s="141"/>
      <c r="H42" s="141"/>
      <c r="I42" s="141"/>
      <c r="J42" s="141"/>
      <c r="K42" s="141"/>
      <c r="L42" s="141"/>
      <c r="M42" s="141"/>
      <c r="N42" s="141"/>
      <c r="O42" s="142"/>
    </row>
    <row r="43" spans="1:119" ht="15.75" customHeight="1" thickBot="1">
      <c r="A43" s="165" t="s">
        <v>59</v>
      </c>
      <c r="B43" s="144"/>
      <c r="C43" s="144"/>
      <c r="D43" s="144"/>
      <c r="E43" s="144"/>
      <c r="F43" s="144"/>
      <c r="G43" s="144"/>
      <c r="H43" s="144"/>
      <c r="I43" s="144"/>
      <c r="J43" s="144"/>
      <c r="K43" s="144"/>
      <c r="L43" s="144"/>
      <c r="M43" s="144"/>
      <c r="N43" s="144"/>
      <c r="O43" s="145"/>
    </row>
  </sheetData>
  <mergeCells count="10">
    <mergeCell ref="L41:N41"/>
    <mergeCell ref="A42:O42"/>
    <mergeCell ref="A43:O4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30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C4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53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96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SUM(D6:D13)</f>
        <v>6017339</v>
      </c>
      <c r="E5" s="26">
        <f t="shared" si="0"/>
        <v>0</v>
      </c>
      <c r="F5" s="26">
        <f t="shared" si="0"/>
        <v>391387</v>
      </c>
      <c r="G5" s="26">
        <f t="shared" si="0"/>
        <v>8303192</v>
      </c>
      <c r="H5" s="26">
        <f t="shared" si="0"/>
        <v>0</v>
      </c>
      <c r="I5" s="26">
        <f t="shared" si="0"/>
        <v>0</v>
      </c>
      <c r="J5" s="26">
        <f t="shared" si="0"/>
        <v>8466007</v>
      </c>
      <c r="K5" s="26">
        <f t="shared" si="0"/>
        <v>6663530</v>
      </c>
      <c r="L5" s="26">
        <f t="shared" si="0"/>
        <v>0</v>
      </c>
      <c r="M5" s="26">
        <f t="shared" si="0"/>
        <v>228700</v>
      </c>
      <c r="N5" s="27">
        <f>SUM(D5:M5)</f>
        <v>30070155</v>
      </c>
      <c r="O5" s="32">
        <f t="shared" ref="O5:O39" si="1">(N5/O$41)</f>
        <v>808.16370135454736</v>
      </c>
      <c r="P5" s="6"/>
    </row>
    <row r="6" spans="1:133">
      <c r="A6" s="12"/>
      <c r="B6" s="44">
        <v>511</v>
      </c>
      <c r="C6" s="20" t="s">
        <v>19</v>
      </c>
      <c r="D6" s="46">
        <v>855643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855643</v>
      </c>
      <c r="O6" s="47">
        <f t="shared" si="1"/>
        <v>22.996210492367233</v>
      </c>
      <c r="P6" s="9"/>
    </row>
    <row r="7" spans="1:133">
      <c r="A7" s="12"/>
      <c r="B7" s="44">
        <v>512</v>
      </c>
      <c r="C7" s="20" t="s">
        <v>20</v>
      </c>
      <c r="D7" s="46">
        <v>747627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747627</v>
      </c>
      <c r="O7" s="47">
        <f t="shared" si="1"/>
        <v>20.093178886261018</v>
      </c>
      <c r="P7" s="9"/>
    </row>
    <row r="8" spans="1:133">
      <c r="A8" s="12"/>
      <c r="B8" s="44">
        <v>513</v>
      </c>
      <c r="C8" s="20" t="s">
        <v>21</v>
      </c>
      <c r="D8" s="46">
        <v>1921436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1921436</v>
      </c>
      <c r="O8" s="47">
        <f t="shared" si="1"/>
        <v>51.640399913996987</v>
      </c>
      <c r="P8" s="9"/>
    </row>
    <row r="9" spans="1:133">
      <c r="A9" s="12"/>
      <c r="B9" s="44">
        <v>514</v>
      </c>
      <c r="C9" s="20" t="s">
        <v>22</v>
      </c>
      <c r="D9" s="46">
        <v>464363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464363</v>
      </c>
      <c r="O9" s="47">
        <f t="shared" si="1"/>
        <v>12.480192431735111</v>
      </c>
      <c r="P9" s="9"/>
    </row>
    <row r="10" spans="1:133">
      <c r="A10" s="12"/>
      <c r="B10" s="44">
        <v>515</v>
      </c>
      <c r="C10" s="20" t="s">
        <v>23</v>
      </c>
      <c r="D10" s="46">
        <v>728656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728656</v>
      </c>
      <c r="O10" s="47">
        <f t="shared" si="1"/>
        <v>19.583315416039561</v>
      </c>
      <c r="P10" s="9"/>
    </row>
    <row r="11" spans="1:133">
      <c r="A11" s="12"/>
      <c r="B11" s="44">
        <v>517</v>
      </c>
      <c r="C11" s="20" t="s">
        <v>24</v>
      </c>
      <c r="D11" s="46">
        <v>0</v>
      </c>
      <c r="E11" s="46">
        <v>0</v>
      </c>
      <c r="F11" s="46">
        <v>391387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391387</v>
      </c>
      <c r="O11" s="47">
        <f t="shared" si="1"/>
        <v>10.51889378628252</v>
      </c>
      <c r="P11" s="9"/>
    </row>
    <row r="12" spans="1:133">
      <c r="A12" s="12"/>
      <c r="B12" s="44">
        <v>518</v>
      </c>
      <c r="C12" s="20" t="s">
        <v>25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6663530</v>
      </c>
      <c r="L12" s="46">
        <v>0</v>
      </c>
      <c r="M12" s="46">
        <v>0</v>
      </c>
      <c r="N12" s="46">
        <f t="shared" si="2"/>
        <v>6663530</v>
      </c>
      <c r="O12" s="47">
        <f t="shared" si="1"/>
        <v>179.08863685228982</v>
      </c>
      <c r="P12" s="9"/>
    </row>
    <row r="13" spans="1:133">
      <c r="A13" s="12"/>
      <c r="B13" s="44">
        <v>519</v>
      </c>
      <c r="C13" s="20" t="s">
        <v>72</v>
      </c>
      <c r="D13" s="46">
        <v>1299614</v>
      </c>
      <c r="E13" s="46">
        <v>0</v>
      </c>
      <c r="F13" s="46">
        <v>0</v>
      </c>
      <c r="G13" s="46">
        <v>8303192</v>
      </c>
      <c r="H13" s="46">
        <v>0</v>
      </c>
      <c r="I13" s="46">
        <v>0</v>
      </c>
      <c r="J13" s="46">
        <v>8466007</v>
      </c>
      <c r="K13" s="46">
        <v>0</v>
      </c>
      <c r="L13" s="46">
        <v>0</v>
      </c>
      <c r="M13" s="46">
        <v>228700</v>
      </c>
      <c r="N13" s="46">
        <f t="shared" si="2"/>
        <v>18297513</v>
      </c>
      <c r="O13" s="47">
        <f t="shared" si="1"/>
        <v>491.76287357557516</v>
      </c>
      <c r="P13" s="9"/>
    </row>
    <row r="14" spans="1:133" ht="15.75">
      <c r="A14" s="28" t="s">
        <v>27</v>
      </c>
      <c r="B14" s="29"/>
      <c r="C14" s="30"/>
      <c r="D14" s="31">
        <f t="shared" ref="D14:M14" si="3">SUM(D15:D16)</f>
        <v>18759962</v>
      </c>
      <c r="E14" s="31">
        <f t="shared" si="3"/>
        <v>0</v>
      </c>
      <c r="F14" s="31">
        <f t="shared" si="3"/>
        <v>0</v>
      </c>
      <c r="G14" s="31">
        <f t="shared" si="3"/>
        <v>4679944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20" si="4">SUM(D14:M14)</f>
        <v>23439906</v>
      </c>
      <c r="O14" s="43">
        <f t="shared" si="1"/>
        <v>629.96952268329392</v>
      </c>
      <c r="P14" s="10"/>
    </row>
    <row r="15" spans="1:133">
      <c r="A15" s="12"/>
      <c r="B15" s="44">
        <v>521</v>
      </c>
      <c r="C15" s="20" t="s">
        <v>28</v>
      </c>
      <c r="D15" s="46">
        <v>11347628</v>
      </c>
      <c r="E15" s="46">
        <v>0</v>
      </c>
      <c r="F15" s="46">
        <v>0</v>
      </c>
      <c r="G15" s="46">
        <v>4679944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16027572</v>
      </c>
      <c r="O15" s="47">
        <f t="shared" si="1"/>
        <v>430.75607396258869</v>
      </c>
      <c r="P15" s="9"/>
    </row>
    <row r="16" spans="1:133">
      <c r="A16" s="12"/>
      <c r="B16" s="44">
        <v>522</v>
      </c>
      <c r="C16" s="20" t="s">
        <v>29</v>
      </c>
      <c r="D16" s="46">
        <v>7412334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7412334</v>
      </c>
      <c r="O16" s="47">
        <f t="shared" si="1"/>
        <v>199.21344872070523</v>
      </c>
      <c r="P16" s="9"/>
    </row>
    <row r="17" spans="1:16" ht="15.75">
      <c r="A17" s="28" t="s">
        <v>30</v>
      </c>
      <c r="B17" s="29"/>
      <c r="C17" s="30"/>
      <c r="D17" s="31">
        <f t="shared" ref="D17:M17" si="5">SUM(D18:D20)</f>
        <v>0</v>
      </c>
      <c r="E17" s="31">
        <f t="shared" si="5"/>
        <v>0</v>
      </c>
      <c r="F17" s="31">
        <f t="shared" si="5"/>
        <v>0</v>
      </c>
      <c r="G17" s="31">
        <f t="shared" si="5"/>
        <v>95018</v>
      </c>
      <c r="H17" s="31">
        <f t="shared" si="5"/>
        <v>0</v>
      </c>
      <c r="I17" s="31">
        <f t="shared" si="5"/>
        <v>19779836</v>
      </c>
      <c r="J17" s="31">
        <f t="shared" si="5"/>
        <v>0</v>
      </c>
      <c r="K17" s="31">
        <f t="shared" si="5"/>
        <v>0</v>
      </c>
      <c r="L17" s="31">
        <f t="shared" si="5"/>
        <v>0</v>
      </c>
      <c r="M17" s="31">
        <f t="shared" si="5"/>
        <v>0</v>
      </c>
      <c r="N17" s="42">
        <f t="shared" si="4"/>
        <v>19874854</v>
      </c>
      <c r="O17" s="43">
        <f t="shared" si="1"/>
        <v>534.15539668888414</v>
      </c>
      <c r="P17" s="10"/>
    </row>
    <row r="18" spans="1:16">
      <c r="A18" s="12"/>
      <c r="B18" s="44">
        <v>534</v>
      </c>
      <c r="C18" s="20" t="s">
        <v>73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5920508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5920508</v>
      </c>
      <c r="O18" s="47">
        <f t="shared" si="1"/>
        <v>159.11922167275856</v>
      </c>
      <c r="P18" s="9"/>
    </row>
    <row r="19" spans="1:16">
      <c r="A19" s="12"/>
      <c r="B19" s="44">
        <v>536</v>
      </c>
      <c r="C19" s="20" t="s">
        <v>74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13859328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13859328</v>
      </c>
      <c r="O19" s="47">
        <f t="shared" si="1"/>
        <v>372.48247688669102</v>
      </c>
      <c r="P19" s="9"/>
    </row>
    <row r="20" spans="1:16">
      <c r="A20" s="12"/>
      <c r="B20" s="44">
        <v>539</v>
      </c>
      <c r="C20" s="20" t="s">
        <v>97</v>
      </c>
      <c r="D20" s="46">
        <v>0</v>
      </c>
      <c r="E20" s="46">
        <v>0</v>
      </c>
      <c r="F20" s="46">
        <v>0</v>
      </c>
      <c r="G20" s="46">
        <v>95018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95018</v>
      </c>
      <c r="O20" s="47">
        <f t="shared" si="1"/>
        <v>2.55369812943453</v>
      </c>
      <c r="P20" s="9"/>
    </row>
    <row r="21" spans="1:16" ht="15.75">
      <c r="A21" s="28" t="s">
        <v>33</v>
      </c>
      <c r="B21" s="29"/>
      <c r="C21" s="30"/>
      <c r="D21" s="31">
        <f t="shared" ref="D21:M21" si="6">SUM(D22:D24)</f>
        <v>3929630</v>
      </c>
      <c r="E21" s="31">
        <f t="shared" si="6"/>
        <v>0</v>
      </c>
      <c r="F21" s="31">
        <f t="shared" si="6"/>
        <v>0</v>
      </c>
      <c r="G21" s="31">
        <f t="shared" si="6"/>
        <v>0</v>
      </c>
      <c r="H21" s="31">
        <f t="shared" si="6"/>
        <v>0</v>
      </c>
      <c r="I21" s="31">
        <f t="shared" si="6"/>
        <v>0</v>
      </c>
      <c r="J21" s="31">
        <f t="shared" si="6"/>
        <v>0</v>
      </c>
      <c r="K21" s="31">
        <f t="shared" si="6"/>
        <v>0</v>
      </c>
      <c r="L21" s="31">
        <f t="shared" si="6"/>
        <v>0</v>
      </c>
      <c r="M21" s="31">
        <f t="shared" si="6"/>
        <v>14328990</v>
      </c>
      <c r="N21" s="31">
        <f t="shared" ref="N21:N28" si="7">SUM(D21:M21)</f>
        <v>18258620</v>
      </c>
      <c r="O21" s="43">
        <f t="shared" si="1"/>
        <v>490.71758761556657</v>
      </c>
      <c r="P21" s="10"/>
    </row>
    <row r="22" spans="1:16">
      <c r="A22" s="12"/>
      <c r="B22" s="44">
        <v>541</v>
      </c>
      <c r="C22" s="20" t="s">
        <v>75</v>
      </c>
      <c r="D22" s="46">
        <v>3841629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7"/>
        <v>3841629</v>
      </c>
      <c r="O22" s="47">
        <f t="shared" si="1"/>
        <v>103.24739303375618</v>
      </c>
      <c r="P22" s="9"/>
    </row>
    <row r="23" spans="1:16">
      <c r="A23" s="12"/>
      <c r="B23" s="44">
        <v>543</v>
      </c>
      <c r="C23" s="20" t="s">
        <v>76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14328990</v>
      </c>
      <c r="N23" s="46">
        <f t="shared" si="7"/>
        <v>14328990</v>
      </c>
      <c r="O23" s="47">
        <f t="shared" si="1"/>
        <v>385.10508492797248</v>
      </c>
      <c r="P23" s="9"/>
    </row>
    <row r="24" spans="1:16">
      <c r="A24" s="12"/>
      <c r="B24" s="44">
        <v>544</v>
      </c>
      <c r="C24" s="20" t="s">
        <v>77</v>
      </c>
      <c r="D24" s="46">
        <v>88001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7"/>
        <v>88001</v>
      </c>
      <c r="O24" s="47">
        <f t="shared" si="1"/>
        <v>2.3651096538378842</v>
      </c>
      <c r="P24" s="9"/>
    </row>
    <row r="25" spans="1:16" ht="15.75">
      <c r="A25" s="28" t="s">
        <v>36</v>
      </c>
      <c r="B25" s="29"/>
      <c r="C25" s="30"/>
      <c r="D25" s="31">
        <f t="shared" ref="D25:M25" si="8">SUM(D26:D27)</f>
        <v>1059112</v>
      </c>
      <c r="E25" s="31">
        <f t="shared" si="8"/>
        <v>4583982</v>
      </c>
      <c r="F25" s="31">
        <f t="shared" si="8"/>
        <v>0</v>
      </c>
      <c r="G25" s="31">
        <f t="shared" si="8"/>
        <v>0</v>
      </c>
      <c r="H25" s="31">
        <f t="shared" si="8"/>
        <v>0</v>
      </c>
      <c r="I25" s="31">
        <f t="shared" si="8"/>
        <v>0</v>
      </c>
      <c r="J25" s="31">
        <f t="shared" si="8"/>
        <v>0</v>
      </c>
      <c r="K25" s="31">
        <f t="shared" si="8"/>
        <v>0</v>
      </c>
      <c r="L25" s="31">
        <f t="shared" si="8"/>
        <v>0</v>
      </c>
      <c r="M25" s="31">
        <f t="shared" si="8"/>
        <v>0</v>
      </c>
      <c r="N25" s="31">
        <f t="shared" si="7"/>
        <v>5643094</v>
      </c>
      <c r="O25" s="43">
        <f t="shared" si="1"/>
        <v>151.6634594710815</v>
      </c>
      <c r="P25" s="10"/>
    </row>
    <row r="26" spans="1:16">
      <c r="A26" s="13"/>
      <c r="B26" s="45">
        <v>554</v>
      </c>
      <c r="C26" s="21" t="s">
        <v>38</v>
      </c>
      <c r="D26" s="46">
        <v>0</v>
      </c>
      <c r="E26" s="46">
        <v>487274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487274</v>
      </c>
      <c r="O26" s="47">
        <f t="shared" si="1"/>
        <v>13.095947108148785</v>
      </c>
      <c r="P26" s="9"/>
    </row>
    <row r="27" spans="1:16">
      <c r="A27" s="13"/>
      <c r="B27" s="45">
        <v>559</v>
      </c>
      <c r="C27" s="21" t="s">
        <v>39</v>
      </c>
      <c r="D27" s="46">
        <v>1059112</v>
      </c>
      <c r="E27" s="46">
        <v>4096708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5155820</v>
      </c>
      <c r="O27" s="47">
        <f t="shared" si="1"/>
        <v>138.56751236293269</v>
      </c>
      <c r="P27" s="9"/>
    </row>
    <row r="28" spans="1:16" ht="15.75">
      <c r="A28" s="28" t="s">
        <v>40</v>
      </c>
      <c r="B28" s="29"/>
      <c r="C28" s="30"/>
      <c r="D28" s="31">
        <f t="shared" ref="D28:M28" si="9">SUM(D29:D30)</f>
        <v>244479</v>
      </c>
      <c r="E28" s="31">
        <f t="shared" si="9"/>
        <v>0</v>
      </c>
      <c r="F28" s="31">
        <f t="shared" si="9"/>
        <v>0</v>
      </c>
      <c r="G28" s="31">
        <f t="shared" si="9"/>
        <v>0</v>
      </c>
      <c r="H28" s="31">
        <f t="shared" si="9"/>
        <v>0</v>
      </c>
      <c r="I28" s="31">
        <f t="shared" si="9"/>
        <v>0</v>
      </c>
      <c r="J28" s="31">
        <f t="shared" si="9"/>
        <v>0</v>
      </c>
      <c r="K28" s="31">
        <f t="shared" si="9"/>
        <v>0</v>
      </c>
      <c r="L28" s="31">
        <f t="shared" si="9"/>
        <v>0</v>
      </c>
      <c r="M28" s="31">
        <f t="shared" si="9"/>
        <v>0</v>
      </c>
      <c r="N28" s="31">
        <f t="shared" si="7"/>
        <v>244479</v>
      </c>
      <c r="O28" s="43">
        <f t="shared" si="1"/>
        <v>6.5706030961083641</v>
      </c>
      <c r="P28" s="10"/>
    </row>
    <row r="29" spans="1:16">
      <c r="A29" s="12"/>
      <c r="B29" s="44">
        <v>562</v>
      </c>
      <c r="C29" s="20" t="s">
        <v>78</v>
      </c>
      <c r="D29" s="46">
        <v>243591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ref="N29:N34" si="10">SUM(D29:M29)</f>
        <v>243591</v>
      </c>
      <c r="O29" s="47">
        <f t="shared" si="1"/>
        <v>6.5467372608041279</v>
      </c>
      <c r="P29" s="9"/>
    </row>
    <row r="30" spans="1:16">
      <c r="A30" s="12"/>
      <c r="B30" s="44">
        <v>569</v>
      </c>
      <c r="C30" s="20" t="s">
        <v>57</v>
      </c>
      <c r="D30" s="46">
        <v>888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10"/>
        <v>888</v>
      </c>
      <c r="O30" s="47">
        <f t="shared" si="1"/>
        <v>2.3865835304235649E-2</v>
      </c>
      <c r="P30" s="9"/>
    </row>
    <row r="31" spans="1:16" ht="15.75">
      <c r="A31" s="28" t="s">
        <v>43</v>
      </c>
      <c r="B31" s="29"/>
      <c r="C31" s="30"/>
      <c r="D31" s="31">
        <f t="shared" ref="D31:M31" si="11">SUM(D32:D34)</f>
        <v>2832145</v>
      </c>
      <c r="E31" s="31">
        <f t="shared" si="11"/>
        <v>0</v>
      </c>
      <c r="F31" s="31">
        <f t="shared" si="11"/>
        <v>0</v>
      </c>
      <c r="G31" s="31">
        <f t="shared" si="11"/>
        <v>1657052</v>
      </c>
      <c r="H31" s="31">
        <f t="shared" si="11"/>
        <v>0</v>
      </c>
      <c r="I31" s="31">
        <f t="shared" si="11"/>
        <v>2772452</v>
      </c>
      <c r="J31" s="31">
        <f t="shared" si="11"/>
        <v>0</v>
      </c>
      <c r="K31" s="31">
        <f t="shared" si="11"/>
        <v>0</v>
      </c>
      <c r="L31" s="31">
        <f t="shared" si="11"/>
        <v>0</v>
      </c>
      <c r="M31" s="31">
        <f t="shared" si="11"/>
        <v>0</v>
      </c>
      <c r="N31" s="31">
        <f>SUM(D31:M31)</f>
        <v>7261649</v>
      </c>
      <c r="O31" s="43">
        <f t="shared" si="1"/>
        <v>195.16364760266609</v>
      </c>
      <c r="P31" s="9"/>
    </row>
    <row r="32" spans="1:16">
      <c r="A32" s="12"/>
      <c r="B32" s="44">
        <v>572</v>
      </c>
      <c r="C32" s="20" t="s">
        <v>79</v>
      </c>
      <c r="D32" s="46">
        <v>2123564</v>
      </c>
      <c r="E32" s="46">
        <v>0</v>
      </c>
      <c r="F32" s="46">
        <v>0</v>
      </c>
      <c r="G32" s="46">
        <v>1657052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10"/>
        <v>3780616</v>
      </c>
      <c r="O32" s="47">
        <f t="shared" si="1"/>
        <v>101.60761126639433</v>
      </c>
      <c r="P32" s="9"/>
    </row>
    <row r="33" spans="1:119">
      <c r="A33" s="12"/>
      <c r="B33" s="44">
        <v>574</v>
      </c>
      <c r="C33" s="20" t="s">
        <v>45</v>
      </c>
      <c r="D33" s="46">
        <v>25000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10"/>
        <v>25000</v>
      </c>
      <c r="O33" s="47">
        <f t="shared" si="1"/>
        <v>0.67189851644807563</v>
      </c>
      <c r="P33" s="9"/>
    </row>
    <row r="34" spans="1:119">
      <c r="A34" s="12"/>
      <c r="B34" s="44">
        <v>575</v>
      </c>
      <c r="C34" s="20" t="s">
        <v>80</v>
      </c>
      <c r="D34" s="46">
        <v>683581</v>
      </c>
      <c r="E34" s="46">
        <v>0</v>
      </c>
      <c r="F34" s="46">
        <v>0</v>
      </c>
      <c r="G34" s="46">
        <v>0</v>
      </c>
      <c r="H34" s="46">
        <v>0</v>
      </c>
      <c r="I34" s="46">
        <v>2772452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0"/>
        <v>3456033</v>
      </c>
      <c r="O34" s="47">
        <f t="shared" si="1"/>
        <v>92.884137819823692</v>
      </c>
      <c r="P34" s="9"/>
    </row>
    <row r="35" spans="1:119" ht="15.75">
      <c r="A35" s="28" t="s">
        <v>81</v>
      </c>
      <c r="B35" s="29"/>
      <c r="C35" s="30"/>
      <c r="D35" s="31">
        <f t="shared" ref="D35:M35" si="12">SUM(D36:D38)</f>
        <v>8225992</v>
      </c>
      <c r="E35" s="31">
        <f t="shared" si="12"/>
        <v>652016</v>
      </c>
      <c r="F35" s="31">
        <f t="shared" si="12"/>
        <v>0</v>
      </c>
      <c r="G35" s="31">
        <f t="shared" si="12"/>
        <v>4202065</v>
      </c>
      <c r="H35" s="31">
        <f t="shared" si="12"/>
        <v>0</v>
      </c>
      <c r="I35" s="31">
        <f t="shared" si="12"/>
        <v>4814669</v>
      </c>
      <c r="J35" s="31">
        <f t="shared" si="12"/>
        <v>83316</v>
      </c>
      <c r="K35" s="31">
        <f t="shared" si="12"/>
        <v>0</v>
      </c>
      <c r="L35" s="31">
        <f t="shared" si="12"/>
        <v>0</v>
      </c>
      <c r="M35" s="31">
        <f t="shared" si="12"/>
        <v>884884</v>
      </c>
      <c r="N35" s="31">
        <f>SUM(D35:M35)</f>
        <v>18862942</v>
      </c>
      <c r="O35" s="43">
        <f t="shared" si="1"/>
        <v>506.95930982584389</v>
      </c>
      <c r="P35" s="9"/>
    </row>
    <row r="36" spans="1:119">
      <c r="A36" s="12"/>
      <c r="B36" s="44">
        <v>581</v>
      </c>
      <c r="C36" s="20" t="s">
        <v>82</v>
      </c>
      <c r="D36" s="46">
        <v>8225992</v>
      </c>
      <c r="E36" s="46">
        <v>652016</v>
      </c>
      <c r="F36" s="46">
        <v>0</v>
      </c>
      <c r="G36" s="46">
        <v>4202065</v>
      </c>
      <c r="H36" s="46">
        <v>0</v>
      </c>
      <c r="I36" s="46">
        <v>3615154</v>
      </c>
      <c r="J36" s="46">
        <v>83316</v>
      </c>
      <c r="K36" s="46">
        <v>0</v>
      </c>
      <c r="L36" s="46">
        <v>0</v>
      </c>
      <c r="M36" s="46">
        <v>0</v>
      </c>
      <c r="N36" s="46">
        <f>SUM(D36:M36)</f>
        <v>16778543</v>
      </c>
      <c r="O36" s="47">
        <f t="shared" si="1"/>
        <v>450.93912599440978</v>
      </c>
      <c r="P36" s="9"/>
    </row>
    <row r="37" spans="1:119">
      <c r="A37" s="12"/>
      <c r="B37" s="44">
        <v>590</v>
      </c>
      <c r="C37" s="20" t="s">
        <v>83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163152</v>
      </c>
      <c r="J37" s="46">
        <v>0</v>
      </c>
      <c r="K37" s="46">
        <v>0</v>
      </c>
      <c r="L37" s="46">
        <v>0</v>
      </c>
      <c r="M37" s="46">
        <v>43750</v>
      </c>
      <c r="N37" s="46">
        <f>SUM(D37:M37)</f>
        <v>206902</v>
      </c>
      <c r="O37" s="47">
        <f t="shared" si="1"/>
        <v>5.56068587400559</v>
      </c>
      <c r="P37" s="9"/>
    </row>
    <row r="38" spans="1:119" ht="15.75" thickBot="1">
      <c r="A38" s="12"/>
      <c r="B38" s="44">
        <v>591</v>
      </c>
      <c r="C38" s="20" t="s">
        <v>84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1036363</v>
      </c>
      <c r="J38" s="46">
        <v>0</v>
      </c>
      <c r="K38" s="46">
        <v>0</v>
      </c>
      <c r="L38" s="46">
        <v>0</v>
      </c>
      <c r="M38" s="46">
        <v>841134</v>
      </c>
      <c r="N38" s="46">
        <f>SUM(D38:M38)</f>
        <v>1877497</v>
      </c>
      <c r="O38" s="47">
        <f t="shared" si="1"/>
        <v>50.459497957428511</v>
      </c>
      <c r="P38" s="9"/>
    </row>
    <row r="39" spans="1:119" ht="16.5" thickBot="1">
      <c r="A39" s="14" t="s">
        <v>10</v>
      </c>
      <c r="B39" s="23"/>
      <c r="C39" s="22"/>
      <c r="D39" s="15">
        <f t="shared" ref="D39:M39" si="13">SUM(D5,D14,D17,D21,D25,D28,D31,D35)</f>
        <v>41068659</v>
      </c>
      <c r="E39" s="15">
        <f t="shared" si="13"/>
        <v>5235998</v>
      </c>
      <c r="F39" s="15">
        <f t="shared" si="13"/>
        <v>391387</v>
      </c>
      <c r="G39" s="15">
        <f t="shared" si="13"/>
        <v>18937271</v>
      </c>
      <c r="H39" s="15">
        <f t="shared" si="13"/>
        <v>0</v>
      </c>
      <c r="I39" s="15">
        <f t="shared" si="13"/>
        <v>27366957</v>
      </c>
      <c r="J39" s="15">
        <f t="shared" si="13"/>
        <v>8549323</v>
      </c>
      <c r="K39" s="15">
        <f t="shared" si="13"/>
        <v>6663530</v>
      </c>
      <c r="L39" s="15">
        <f t="shared" si="13"/>
        <v>0</v>
      </c>
      <c r="M39" s="15">
        <f t="shared" si="13"/>
        <v>15442574</v>
      </c>
      <c r="N39" s="15">
        <f>SUM(D39:M39)</f>
        <v>123655699</v>
      </c>
      <c r="O39" s="37">
        <f t="shared" si="1"/>
        <v>3323.363228337992</v>
      </c>
      <c r="P39" s="6"/>
      <c r="Q39" s="2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</row>
    <row r="40" spans="1:119">
      <c r="A40" s="16"/>
      <c r="B40" s="18"/>
      <c r="C40" s="18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9"/>
    </row>
    <row r="41" spans="1:119">
      <c r="A41" s="38"/>
      <c r="B41" s="39"/>
      <c r="C41" s="39"/>
      <c r="D41" s="40"/>
      <c r="E41" s="40"/>
      <c r="F41" s="40"/>
      <c r="G41" s="40"/>
      <c r="H41" s="40"/>
      <c r="I41" s="40"/>
      <c r="J41" s="40"/>
      <c r="K41" s="40"/>
      <c r="L41" s="163" t="s">
        <v>98</v>
      </c>
      <c r="M41" s="163"/>
      <c r="N41" s="163"/>
      <c r="O41" s="41">
        <v>37208</v>
      </c>
    </row>
    <row r="42" spans="1:119">
      <c r="A42" s="164"/>
      <c r="B42" s="141"/>
      <c r="C42" s="141"/>
      <c r="D42" s="141"/>
      <c r="E42" s="141"/>
      <c r="F42" s="141"/>
      <c r="G42" s="141"/>
      <c r="H42" s="141"/>
      <c r="I42" s="141"/>
      <c r="J42" s="141"/>
      <c r="K42" s="141"/>
      <c r="L42" s="141"/>
      <c r="M42" s="141"/>
      <c r="N42" s="141"/>
      <c r="O42" s="142"/>
    </row>
    <row r="43" spans="1:119" ht="15.75" customHeight="1" thickBot="1">
      <c r="A43" s="165" t="s">
        <v>59</v>
      </c>
      <c r="B43" s="144"/>
      <c r="C43" s="144"/>
      <c r="D43" s="144"/>
      <c r="E43" s="144"/>
      <c r="F43" s="144"/>
      <c r="G43" s="144"/>
      <c r="H43" s="144"/>
      <c r="I43" s="144"/>
      <c r="J43" s="144"/>
      <c r="K43" s="144"/>
      <c r="L43" s="144"/>
      <c r="M43" s="144"/>
      <c r="N43" s="144"/>
      <c r="O43" s="145"/>
    </row>
  </sheetData>
  <mergeCells count="10">
    <mergeCell ref="L41:N41"/>
    <mergeCell ref="A42:O42"/>
    <mergeCell ref="A43:O4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C4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53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94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SUM(D6:D13)</f>
        <v>11037331</v>
      </c>
      <c r="E5" s="26">
        <f t="shared" si="0"/>
        <v>0</v>
      </c>
      <c r="F5" s="26">
        <f t="shared" si="0"/>
        <v>3736141</v>
      </c>
      <c r="G5" s="26">
        <f t="shared" si="0"/>
        <v>3224191</v>
      </c>
      <c r="H5" s="26">
        <f t="shared" si="0"/>
        <v>0</v>
      </c>
      <c r="I5" s="26">
        <f t="shared" si="0"/>
        <v>0</v>
      </c>
      <c r="J5" s="26">
        <f t="shared" si="0"/>
        <v>8754879</v>
      </c>
      <c r="K5" s="26">
        <f t="shared" si="0"/>
        <v>7023060</v>
      </c>
      <c r="L5" s="26">
        <f t="shared" si="0"/>
        <v>0</v>
      </c>
      <c r="M5" s="26">
        <f t="shared" si="0"/>
        <v>324226</v>
      </c>
      <c r="N5" s="27">
        <f>SUM(D5:M5)</f>
        <v>34099828</v>
      </c>
      <c r="O5" s="32">
        <f t="shared" ref="O5:O38" si="1">(N5/O$40)</f>
        <v>921.9159727479182</v>
      </c>
      <c r="P5" s="6"/>
    </row>
    <row r="6" spans="1:133">
      <c r="A6" s="12"/>
      <c r="B6" s="44">
        <v>511</v>
      </c>
      <c r="C6" s="20" t="s">
        <v>19</v>
      </c>
      <c r="D6" s="46">
        <v>327692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327692</v>
      </c>
      <c r="O6" s="47">
        <f t="shared" si="1"/>
        <v>8.8594138639558775</v>
      </c>
      <c r="P6" s="9"/>
    </row>
    <row r="7" spans="1:133">
      <c r="A7" s="12"/>
      <c r="B7" s="44">
        <v>512</v>
      </c>
      <c r="C7" s="20" t="s">
        <v>20</v>
      </c>
      <c r="D7" s="46">
        <v>857324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857324</v>
      </c>
      <c r="O7" s="47">
        <f t="shared" si="1"/>
        <v>23.178436249594462</v>
      </c>
      <c r="P7" s="9"/>
    </row>
    <row r="8" spans="1:133">
      <c r="A8" s="12"/>
      <c r="B8" s="44">
        <v>513</v>
      </c>
      <c r="C8" s="20" t="s">
        <v>21</v>
      </c>
      <c r="D8" s="46">
        <v>1830101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1830101</v>
      </c>
      <c r="O8" s="47">
        <f t="shared" si="1"/>
        <v>49.478236184708557</v>
      </c>
      <c r="P8" s="9"/>
    </row>
    <row r="9" spans="1:133">
      <c r="A9" s="12"/>
      <c r="B9" s="44">
        <v>514</v>
      </c>
      <c r="C9" s="20" t="s">
        <v>22</v>
      </c>
      <c r="D9" s="46">
        <v>494926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494926</v>
      </c>
      <c r="O9" s="47">
        <f t="shared" si="1"/>
        <v>13.38071807072564</v>
      </c>
      <c r="P9" s="9"/>
    </row>
    <row r="10" spans="1:133">
      <c r="A10" s="12"/>
      <c r="B10" s="44">
        <v>515</v>
      </c>
      <c r="C10" s="20" t="s">
        <v>23</v>
      </c>
      <c r="D10" s="46">
        <v>781442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781442</v>
      </c>
      <c r="O10" s="47">
        <f t="shared" si="1"/>
        <v>21.126906023575213</v>
      </c>
      <c r="P10" s="9"/>
    </row>
    <row r="11" spans="1:133">
      <c r="A11" s="12"/>
      <c r="B11" s="44">
        <v>517</v>
      </c>
      <c r="C11" s="20" t="s">
        <v>24</v>
      </c>
      <c r="D11" s="46">
        <v>0</v>
      </c>
      <c r="E11" s="46">
        <v>0</v>
      </c>
      <c r="F11" s="46">
        <v>3736141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3736141</v>
      </c>
      <c r="O11" s="47">
        <f t="shared" si="1"/>
        <v>101.00954363577377</v>
      </c>
      <c r="P11" s="9"/>
    </row>
    <row r="12" spans="1:133">
      <c r="A12" s="12"/>
      <c r="B12" s="44">
        <v>518</v>
      </c>
      <c r="C12" s="20" t="s">
        <v>25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7023060</v>
      </c>
      <c r="L12" s="46">
        <v>0</v>
      </c>
      <c r="M12" s="46">
        <v>0</v>
      </c>
      <c r="N12" s="46">
        <f t="shared" si="2"/>
        <v>7023060</v>
      </c>
      <c r="O12" s="47">
        <f t="shared" si="1"/>
        <v>189.87401319346816</v>
      </c>
      <c r="P12" s="9"/>
    </row>
    <row r="13" spans="1:133">
      <c r="A13" s="12"/>
      <c r="B13" s="44">
        <v>519</v>
      </c>
      <c r="C13" s="20" t="s">
        <v>72</v>
      </c>
      <c r="D13" s="46">
        <v>6745846</v>
      </c>
      <c r="E13" s="46">
        <v>0</v>
      </c>
      <c r="F13" s="46">
        <v>0</v>
      </c>
      <c r="G13" s="46">
        <v>3224191</v>
      </c>
      <c r="H13" s="46">
        <v>0</v>
      </c>
      <c r="I13" s="46">
        <v>0</v>
      </c>
      <c r="J13" s="46">
        <v>8754879</v>
      </c>
      <c r="K13" s="46">
        <v>0</v>
      </c>
      <c r="L13" s="46">
        <v>0</v>
      </c>
      <c r="M13" s="46">
        <v>324226</v>
      </c>
      <c r="N13" s="46">
        <f t="shared" si="2"/>
        <v>19049142</v>
      </c>
      <c r="O13" s="47">
        <f t="shared" si="1"/>
        <v>515.00870552611661</v>
      </c>
      <c r="P13" s="9"/>
    </row>
    <row r="14" spans="1:133" ht="15.75">
      <c r="A14" s="28" t="s">
        <v>27</v>
      </c>
      <c r="B14" s="29"/>
      <c r="C14" s="30"/>
      <c r="D14" s="31">
        <f t="shared" ref="D14:M14" si="3">SUM(D15:D16)</f>
        <v>17292600</v>
      </c>
      <c r="E14" s="31">
        <f t="shared" si="3"/>
        <v>0</v>
      </c>
      <c r="F14" s="31">
        <f t="shared" si="3"/>
        <v>0</v>
      </c>
      <c r="G14" s="31">
        <f t="shared" si="3"/>
        <v>2515612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19" si="4">SUM(D14:M14)</f>
        <v>19808212</v>
      </c>
      <c r="O14" s="43">
        <f t="shared" si="1"/>
        <v>535.53076673515739</v>
      </c>
      <c r="P14" s="10"/>
    </row>
    <row r="15" spans="1:133">
      <c r="A15" s="12"/>
      <c r="B15" s="44">
        <v>521</v>
      </c>
      <c r="C15" s="20" t="s">
        <v>28</v>
      </c>
      <c r="D15" s="46">
        <v>10220309</v>
      </c>
      <c r="E15" s="46">
        <v>0</v>
      </c>
      <c r="F15" s="46">
        <v>0</v>
      </c>
      <c r="G15" s="46">
        <v>2515612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12735921</v>
      </c>
      <c r="O15" s="47">
        <f t="shared" si="1"/>
        <v>344.32575429869149</v>
      </c>
      <c r="P15" s="9"/>
    </row>
    <row r="16" spans="1:133">
      <c r="A16" s="12"/>
      <c r="B16" s="44">
        <v>522</v>
      </c>
      <c r="C16" s="20" t="s">
        <v>29</v>
      </c>
      <c r="D16" s="46">
        <v>7072291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7072291</v>
      </c>
      <c r="O16" s="47">
        <f t="shared" si="1"/>
        <v>191.20501243646589</v>
      </c>
      <c r="P16" s="9"/>
    </row>
    <row r="17" spans="1:16" ht="15.75">
      <c r="A17" s="28" t="s">
        <v>30</v>
      </c>
      <c r="B17" s="29"/>
      <c r="C17" s="30"/>
      <c r="D17" s="31">
        <f t="shared" ref="D17:M17" si="5">SUM(D18:D19)</f>
        <v>0</v>
      </c>
      <c r="E17" s="31">
        <f t="shared" si="5"/>
        <v>0</v>
      </c>
      <c r="F17" s="31">
        <f t="shared" si="5"/>
        <v>0</v>
      </c>
      <c r="G17" s="31">
        <f t="shared" si="5"/>
        <v>0</v>
      </c>
      <c r="H17" s="31">
        <f t="shared" si="5"/>
        <v>0</v>
      </c>
      <c r="I17" s="31">
        <f t="shared" si="5"/>
        <v>19000071</v>
      </c>
      <c r="J17" s="31">
        <f t="shared" si="5"/>
        <v>0</v>
      </c>
      <c r="K17" s="31">
        <f t="shared" si="5"/>
        <v>0</v>
      </c>
      <c r="L17" s="31">
        <f t="shared" si="5"/>
        <v>0</v>
      </c>
      <c r="M17" s="31">
        <f t="shared" si="5"/>
        <v>0</v>
      </c>
      <c r="N17" s="42">
        <f t="shared" si="4"/>
        <v>19000071</v>
      </c>
      <c r="O17" s="43">
        <f t="shared" si="1"/>
        <v>513.6820320103817</v>
      </c>
      <c r="P17" s="10"/>
    </row>
    <row r="18" spans="1:16">
      <c r="A18" s="12"/>
      <c r="B18" s="44">
        <v>534</v>
      </c>
      <c r="C18" s="20" t="s">
        <v>73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5686079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5686079</v>
      </c>
      <c r="O18" s="47">
        <f t="shared" si="1"/>
        <v>153.72766843300531</v>
      </c>
      <c r="P18" s="9"/>
    </row>
    <row r="19" spans="1:16">
      <c r="A19" s="12"/>
      <c r="B19" s="44">
        <v>536</v>
      </c>
      <c r="C19" s="20" t="s">
        <v>74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13313992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13313992</v>
      </c>
      <c r="O19" s="47">
        <f t="shared" si="1"/>
        <v>359.95436357737645</v>
      </c>
      <c r="P19" s="9"/>
    </row>
    <row r="20" spans="1:16" ht="15.75">
      <c r="A20" s="28" t="s">
        <v>33</v>
      </c>
      <c r="B20" s="29"/>
      <c r="C20" s="30"/>
      <c r="D20" s="31">
        <f t="shared" ref="D20:M20" si="6">SUM(D21:D23)</f>
        <v>4213565</v>
      </c>
      <c r="E20" s="31">
        <f t="shared" si="6"/>
        <v>0</v>
      </c>
      <c r="F20" s="31">
        <f t="shared" si="6"/>
        <v>0</v>
      </c>
      <c r="G20" s="31">
        <f t="shared" si="6"/>
        <v>0</v>
      </c>
      <c r="H20" s="31">
        <f t="shared" si="6"/>
        <v>0</v>
      </c>
      <c r="I20" s="31">
        <f t="shared" si="6"/>
        <v>0</v>
      </c>
      <c r="J20" s="31">
        <f t="shared" si="6"/>
        <v>0</v>
      </c>
      <c r="K20" s="31">
        <f t="shared" si="6"/>
        <v>0</v>
      </c>
      <c r="L20" s="31">
        <f t="shared" si="6"/>
        <v>0</v>
      </c>
      <c r="M20" s="31">
        <f t="shared" si="6"/>
        <v>13602921</v>
      </c>
      <c r="N20" s="31">
        <f t="shared" ref="N20:N27" si="7">SUM(D20:M20)</f>
        <v>17816486</v>
      </c>
      <c r="O20" s="43">
        <f t="shared" si="1"/>
        <v>481.68287012003896</v>
      </c>
      <c r="P20" s="10"/>
    </row>
    <row r="21" spans="1:16">
      <c r="A21" s="12"/>
      <c r="B21" s="44">
        <v>541</v>
      </c>
      <c r="C21" s="20" t="s">
        <v>75</v>
      </c>
      <c r="D21" s="46">
        <v>4163175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7"/>
        <v>4163175</v>
      </c>
      <c r="O21" s="47">
        <f t="shared" si="1"/>
        <v>112.55474748567103</v>
      </c>
      <c r="P21" s="9"/>
    </row>
    <row r="22" spans="1:16">
      <c r="A22" s="12"/>
      <c r="B22" s="44">
        <v>543</v>
      </c>
      <c r="C22" s="20" t="s">
        <v>76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13602921</v>
      </c>
      <c r="N22" s="46">
        <f t="shared" si="7"/>
        <v>13602921</v>
      </c>
      <c r="O22" s="47">
        <f t="shared" si="1"/>
        <v>367.76578890450958</v>
      </c>
      <c r="P22" s="9"/>
    </row>
    <row r="23" spans="1:16">
      <c r="A23" s="12"/>
      <c r="B23" s="44">
        <v>544</v>
      </c>
      <c r="C23" s="20" t="s">
        <v>77</v>
      </c>
      <c r="D23" s="46">
        <v>50390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7"/>
        <v>50390</v>
      </c>
      <c r="O23" s="47">
        <f t="shared" si="1"/>
        <v>1.3623337298583325</v>
      </c>
      <c r="P23" s="9"/>
    </row>
    <row r="24" spans="1:16" ht="15.75">
      <c r="A24" s="28" t="s">
        <v>36</v>
      </c>
      <c r="B24" s="29"/>
      <c r="C24" s="30"/>
      <c r="D24" s="31">
        <f t="shared" ref="D24:M24" si="8">SUM(D25:D26)</f>
        <v>1065327</v>
      </c>
      <c r="E24" s="31">
        <f t="shared" si="8"/>
        <v>2969890</v>
      </c>
      <c r="F24" s="31">
        <f t="shared" si="8"/>
        <v>0</v>
      </c>
      <c r="G24" s="31">
        <f t="shared" si="8"/>
        <v>0</v>
      </c>
      <c r="H24" s="31">
        <f t="shared" si="8"/>
        <v>0</v>
      </c>
      <c r="I24" s="31">
        <f t="shared" si="8"/>
        <v>0</v>
      </c>
      <c r="J24" s="31">
        <f t="shared" si="8"/>
        <v>0</v>
      </c>
      <c r="K24" s="31">
        <f t="shared" si="8"/>
        <v>0</v>
      </c>
      <c r="L24" s="31">
        <f t="shared" si="8"/>
        <v>0</v>
      </c>
      <c r="M24" s="31">
        <f t="shared" si="8"/>
        <v>0</v>
      </c>
      <c r="N24" s="31">
        <f t="shared" si="7"/>
        <v>4035217</v>
      </c>
      <c r="O24" s="43">
        <f t="shared" si="1"/>
        <v>109.09530117876068</v>
      </c>
      <c r="P24" s="10"/>
    </row>
    <row r="25" spans="1:16">
      <c r="A25" s="13"/>
      <c r="B25" s="45">
        <v>554</v>
      </c>
      <c r="C25" s="21" t="s">
        <v>38</v>
      </c>
      <c r="D25" s="46">
        <v>0</v>
      </c>
      <c r="E25" s="46">
        <v>329587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329587</v>
      </c>
      <c r="O25" s="47">
        <f t="shared" si="1"/>
        <v>8.9106466962258022</v>
      </c>
      <c r="P25" s="9"/>
    </row>
    <row r="26" spans="1:16">
      <c r="A26" s="13"/>
      <c r="B26" s="45">
        <v>559</v>
      </c>
      <c r="C26" s="21" t="s">
        <v>39</v>
      </c>
      <c r="D26" s="46">
        <v>1065327</v>
      </c>
      <c r="E26" s="46">
        <v>2640303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3705630</v>
      </c>
      <c r="O26" s="47">
        <f t="shared" si="1"/>
        <v>100.18465448253488</v>
      </c>
      <c r="P26" s="9"/>
    </row>
    <row r="27" spans="1:16" ht="15.75">
      <c r="A27" s="28" t="s">
        <v>40</v>
      </c>
      <c r="B27" s="29"/>
      <c r="C27" s="30"/>
      <c r="D27" s="31">
        <f t="shared" ref="D27:M27" si="9">SUM(D28:D29)</f>
        <v>282512</v>
      </c>
      <c r="E27" s="31">
        <f t="shared" si="9"/>
        <v>0</v>
      </c>
      <c r="F27" s="31">
        <f t="shared" si="9"/>
        <v>0</v>
      </c>
      <c r="G27" s="31">
        <f t="shared" si="9"/>
        <v>0</v>
      </c>
      <c r="H27" s="31">
        <f t="shared" si="9"/>
        <v>0</v>
      </c>
      <c r="I27" s="31">
        <f t="shared" si="9"/>
        <v>0</v>
      </c>
      <c r="J27" s="31">
        <f t="shared" si="9"/>
        <v>0</v>
      </c>
      <c r="K27" s="31">
        <f t="shared" si="9"/>
        <v>0</v>
      </c>
      <c r="L27" s="31">
        <f t="shared" si="9"/>
        <v>0</v>
      </c>
      <c r="M27" s="31">
        <f t="shared" si="9"/>
        <v>0</v>
      </c>
      <c r="N27" s="31">
        <f t="shared" si="7"/>
        <v>282512</v>
      </c>
      <c r="O27" s="43">
        <f t="shared" si="1"/>
        <v>7.6379366280955985</v>
      </c>
      <c r="P27" s="10"/>
    </row>
    <row r="28" spans="1:16">
      <c r="A28" s="12"/>
      <c r="B28" s="44">
        <v>562</v>
      </c>
      <c r="C28" s="20" t="s">
        <v>78</v>
      </c>
      <c r="D28" s="46">
        <v>280624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ref="N28:N33" si="10">SUM(D28:M28)</f>
        <v>280624</v>
      </c>
      <c r="O28" s="47">
        <f t="shared" si="1"/>
        <v>7.586893046393425</v>
      </c>
      <c r="P28" s="9"/>
    </row>
    <row r="29" spans="1:16">
      <c r="A29" s="12"/>
      <c r="B29" s="44">
        <v>569</v>
      </c>
      <c r="C29" s="20" t="s">
        <v>57</v>
      </c>
      <c r="D29" s="46">
        <v>1888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10"/>
        <v>1888</v>
      </c>
      <c r="O29" s="47">
        <f t="shared" si="1"/>
        <v>5.1043581702173678E-2</v>
      </c>
      <c r="P29" s="9"/>
    </row>
    <row r="30" spans="1:16" ht="15.75">
      <c r="A30" s="28" t="s">
        <v>43</v>
      </c>
      <c r="B30" s="29"/>
      <c r="C30" s="30"/>
      <c r="D30" s="31">
        <f t="shared" ref="D30:M30" si="11">SUM(D31:D33)</f>
        <v>2843386</v>
      </c>
      <c r="E30" s="31">
        <f t="shared" si="11"/>
        <v>0</v>
      </c>
      <c r="F30" s="31">
        <f t="shared" si="11"/>
        <v>0</v>
      </c>
      <c r="G30" s="31">
        <f t="shared" si="11"/>
        <v>1057386</v>
      </c>
      <c r="H30" s="31">
        <f t="shared" si="11"/>
        <v>0</v>
      </c>
      <c r="I30" s="31">
        <f t="shared" si="11"/>
        <v>2635447</v>
      </c>
      <c r="J30" s="31">
        <f t="shared" si="11"/>
        <v>0</v>
      </c>
      <c r="K30" s="31">
        <f t="shared" si="11"/>
        <v>0</v>
      </c>
      <c r="L30" s="31">
        <f t="shared" si="11"/>
        <v>0</v>
      </c>
      <c r="M30" s="31">
        <f t="shared" si="11"/>
        <v>0</v>
      </c>
      <c r="N30" s="31">
        <f>SUM(D30:M30)</f>
        <v>6536219</v>
      </c>
      <c r="O30" s="43">
        <f t="shared" si="1"/>
        <v>176.71187952849573</v>
      </c>
      <c r="P30" s="9"/>
    </row>
    <row r="31" spans="1:16">
      <c r="A31" s="12"/>
      <c r="B31" s="44">
        <v>572</v>
      </c>
      <c r="C31" s="20" t="s">
        <v>79</v>
      </c>
      <c r="D31" s="46">
        <v>2150419</v>
      </c>
      <c r="E31" s="46">
        <v>0</v>
      </c>
      <c r="F31" s="46">
        <v>0</v>
      </c>
      <c r="G31" s="46">
        <v>850495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10"/>
        <v>3000914</v>
      </c>
      <c r="O31" s="47">
        <f t="shared" si="1"/>
        <v>81.13209689629069</v>
      </c>
      <c r="P31" s="9"/>
    </row>
    <row r="32" spans="1:16">
      <c r="A32" s="12"/>
      <c r="B32" s="44">
        <v>574</v>
      </c>
      <c r="C32" s="20" t="s">
        <v>45</v>
      </c>
      <c r="D32" s="46">
        <v>25000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10"/>
        <v>25000</v>
      </c>
      <c r="O32" s="47">
        <f t="shared" si="1"/>
        <v>0.67589488482751159</v>
      </c>
      <c r="P32" s="9"/>
    </row>
    <row r="33" spans="1:119">
      <c r="A33" s="12"/>
      <c r="B33" s="44">
        <v>575</v>
      </c>
      <c r="C33" s="20" t="s">
        <v>80</v>
      </c>
      <c r="D33" s="46">
        <v>667967</v>
      </c>
      <c r="E33" s="46">
        <v>0</v>
      </c>
      <c r="F33" s="46">
        <v>0</v>
      </c>
      <c r="G33" s="46">
        <v>206891</v>
      </c>
      <c r="H33" s="46">
        <v>0</v>
      </c>
      <c r="I33" s="46">
        <v>2635447</v>
      </c>
      <c r="J33" s="46">
        <v>0</v>
      </c>
      <c r="K33" s="46">
        <v>0</v>
      </c>
      <c r="L33" s="46">
        <v>0</v>
      </c>
      <c r="M33" s="46">
        <v>0</v>
      </c>
      <c r="N33" s="46">
        <f t="shared" si="10"/>
        <v>3510305</v>
      </c>
      <c r="O33" s="47">
        <f t="shared" si="1"/>
        <v>94.903887747377524</v>
      </c>
      <c r="P33" s="9"/>
    </row>
    <row r="34" spans="1:119" ht="15.75">
      <c r="A34" s="28" t="s">
        <v>81</v>
      </c>
      <c r="B34" s="29"/>
      <c r="C34" s="30"/>
      <c r="D34" s="31">
        <f t="shared" ref="D34:M34" si="12">SUM(D35:D37)</f>
        <v>8232933</v>
      </c>
      <c r="E34" s="31">
        <f t="shared" si="12"/>
        <v>409860</v>
      </c>
      <c r="F34" s="31">
        <f t="shared" si="12"/>
        <v>0</v>
      </c>
      <c r="G34" s="31">
        <f t="shared" si="12"/>
        <v>0</v>
      </c>
      <c r="H34" s="31">
        <f t="shared" si="12"/>
        <v>0</v>
      </c>
      <c r="I34" s="31">
        <f t="shared" si="12"/>
        <v>4646484</v>
      </c>
      <c r="J34" s="31">
        <f t="shared" si="12"/>
        <v>68683</v>
      </c>
      <c r="K34" s="31">
        <f t="shared" si="12"/>
        <v>0</v>
      </c>
      <c r="L34" s="31">
        <f t="shared" si="12"/>
        <v>0</v>
      </c>
      <c r="M34" s="31">
        <f t="shared" si="12"/>
        <v>932994</v>
      </c>
      <c r="N34" s="31">
        <f>SUM(D34:M34)</f>
        <v>14290954</v>
      </c>
      <c r="O34" s="43">
        <f t="shared" si="1"/>
        <v>386.36730831621065</v>
      </c>
      <c r="P34" s="9"/>
    </row>
    <row r="35" spans="1:119">
      <c r="A35" s="12"/>
      <c r="B35" s="44">
        <v>581</v>
      </c>
      <c r="C35" s="20" t="s">
        <v>82</v>
      </c>
      <c r="D35" s="46">
        <v>8232933</v>
      </c>
      <c r="E35" s="46">
        <v>409860</v>
      </c>
      <c r="F35" s="46">
        <v>0</v>
      </c>
      <c r="G35" s="46">
        <v>0</v>
      </c>
      <c r="H35" s="46">
        <v>0</v>
      </c>
      <c r="I35" s="46">
        <v>3402490</v>
      </c>
      <c r="J35" s="46">
        <v>68683</v>
      </c>
      <c r="K35" s="46">
        <v>0</v>
      </c>
      <c r="L35" s="46">
        <v>0</v>
      </c>
      <c r="M35" s="46">
        <v>0</v>
      </c>
      <c r="N35" s="46">
        <f>SUM(D35:M35)</f>
        <v>12113966</v>
      </c>
      <c r="O35" s="47">
        <f t="shared" si="1"/>
        <v>327.51070617497567</v>
      </c>
      <c r="P35" s="9"/>
    </row>
    <row r="36" spans="1:119">
      <c r="A36" s="12"/>
      <c r="B36" s="44">
        <v>590</v>
      </c>
      <c r="C36" s="20" t="s">
        <v>83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163153</v>
      </c>
      <c r="J36" s="46">
        <v>0</v>
      </c>
      <c r="K36" s="46">
        <v>0</v>
      </c>
      <c r="L36" s="46">
        <v>0</v>
      </c>
      <c r="M36" s="46">
        <v>35820</v>
      </c>
      <c r="N36" s="46">
        <f>SUM(D36:M36)</f>
        <v>198973</v>
      </c>
      <c r="O36" s="47">
        <f t="shared" si="1"/>
        <v>5.3793933167513792</v>
      </c>
      <c r="P36" s="9"/>
    </row>
    <row r="37" spans="1:119" ht="15.75" thickBot="1">
      <c r="A37" s="12"/>
      <c r="B37" s="44">
        <v>591</v>
      </c>
      <c r="C37" s="20" t="s">
        <v>84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1080841</v>
      </c>
      <c r="J37" s="46">
        <v>0</v>
      </c>
      <c r="K37" s="46">
        <v>0</v>
      </c>
      <c r="L37" s="46">
        <v>0</v>
      </c>
      <c r="M37" s="46">
        <v>897174</v>
      </c>
      <c r="N37" s="46">
        <f>SUM(D37:M37)</f>
        <v>1978015</v>
      </c>
      <c r="O37" s="47">
        <f t="shared" si="1"/>
        <v>53.477208824483618</v>
      </c>
      <c r="P37" s="9"/>
    </row>
    <row r="38" spans="1:119" ht="16.5" thickBot="1">
      <c r="A38" s="14" t="s">
        <v>10</v>
      </c>
      <c r="B38" s="23"/>
      <c r="C38" s="22"/>
      <c r="D38" s="15">
        <f t="shared" ref="D38:M38" si="13">SUM(D5,D14,D17,D20,D24,D27,D30,D34)</f>
        <v>44967654</v>
      </c>
      <c r="E38" s="15">
        <f t="shared" si="13"/>
        <v>3379750</v>
      </c>
      <c r="F38" s="15">
        <f t="shared" si="13"/>
        <v>3736141</v>
      </c>
      <c r="G38" s="15">
        <f t="shared" si="13"/>
        <v>6797189</v>
      </c>
      <c r="H38" s="15">
        <f t="shared" si="13"/>
        <v>0</v>
      </c>
      <c r="I38" s="15">
        <f t="shared" si="13"/>
        <v>26282002</v>
      </c>
      <c r="J38" s="15">
        <f t="shared" si="13"/>
        <v>8823562</v>
      </c>
      <c r="K38" s="15">
        <f t="shared" si="13"/>
        <v>7023060</v>
      </c>
      <c r="L38" s="15">
        <f t="shared" si="13"/>
        <v>0</v>
      </c>
      <c r="M38" s="15">
        <f t="shared" si="13"/>
        <v>14860141</v>
      </c>
      <c r="N38" s="15">
        <f>SUM(D38:M38)</f>
        <v>115869499</v>
      </c>
      <c r="O38" s="37">
        <f t="shared" si="1"/>
        <v>3132.6240672650588</v>
      </c>
      <c r="P38" s="6"/>
      <c r="Q38" s="2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</row>
    <row r="39" spans="1:119">
      <c r="A39" s="16"/>
      <c r="B39" s="18"/>
      <c r="C39" s="18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9"/>
    </row>
    <row r="40" spans="1:119">
      <c r="A40" s="38"/>
      <c r="B40" s="39"/>
      <c r="C40" s="39"/>
      <c r="D40" s="40"/>
      <c r="E40" s="40"/>
      <c r="F40" s="40"/>
      <c r="G40" s="40"/>
      <c r="H40" s="40"/>
      <c r="I40" s="40"/>
      <c r="J40" s="40"/>
      <c r="K40" s="40"/>
      <c r="L40" s="163" t="s">
        <v>95</v>
      </c>
      <c r="M40" s="163"/>
      <c r="N40" s="163"/>
      <c r="O40" s="41">
        <v>36988</v>
      </c>
    </row>
    <row r="41" spans="1:119">
      <c r="A41" s="164"/>
      <c r="B41" s="141"/>
      <c r="C41" s="141"/>
      <c r="D41" s="141"/>
      <c r="E41" s="141"/>
      <c r="F41" s="141"/>
      <c r="G41" s="141"/>
      <c r="H41" s="141"/>
      <c r="I41" s="141"/>
      <c r="J41" s="141"/>
      <c r="K41" s="141"/>
      <c r="L41" s="141"/>
      <c r="M41" s="141"/>
      <c r="N41" s="141"/>
      <c r="O41" s="142"/>
    </row>
    <row r="42" spans="1:119" ht="15.75" customHeight="1" thickBot="1">
      <c r="A42" s="165" t="s">
        <v>59</v>
      </c>
      <c r="B42" s="144"/>
      <c r="C42" s="144"/>
      <c r="D42" s="144"/>
      <c r="E42" s="144"/>
      <c r="F42" s="144"/>
      <c r="G42" s="144"/>
      <c r="H42" s="144"/>
      <c r="I42" s="144"/>
      <c r="J42" s="144"/>
      <c r="K42" s="144"/>
      <c r="L42" s="144"/>
      <c r="M42" s="144"/>
      <c r="N42" s="144"/>
      <c r="O42" s="145"/>
    </row>
  </sheetData>
  <mergeCells count="10">
    <mergeCell ref="L40:N40"/>
    <mergeCell ref="A41:O41"/>
    <mergeCell ref="A42:O4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C4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53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91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SUM(D6:D13)</f>
        <v>5372810</v>
      </c>
      <c r="E5" s="26">
        <f t="shared" si="0"/>
        <v>0</v>
      </c>
      <c r="F5" s="26">
        <f t="shared" si="0"/>
        <v>2170914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7527834</v>
      </c>
      <c r="K5" s="26">
        <f t="shared" si="0"/>
        <v>7116078</v>
      </c>
      <c r="L5" s="26">
        <f t="shared" si="0"/>
        <v>0</v>
      </c>
      <c r="M5" s="26">
        <f t="shared" si="0"/>
        <v>165107</v>
      </c>
      <c r="N5" s="27">
        <f>SUM(D5:M5)</f>
        <v>22352743</v>
      </c>
      <c r="O5" s="32">
        <f t="shared" ref="O5:O39" si="1">(N5/O$41)</f>
        <v>605.61768132433826</v>
      </c>
      <c r="P5" s="6"/>
    </row>
    <row r="6" spans="1:133">
      <c r="A6" s="12"/>
      <c r="B6" s="44">
        <v>511</v>
      </c>
      <c r="C6" s="20" t="s">
        <v>19</v>
      </c>
      <c r="D6" s="46">
        <v>277266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277266</v>
      </c>
      <c r="O6" s="47">
        <f t="shared" si="1"/>
        <v>7.5121515077623346</v>
      </c>
      <c r="P6" s="9"/>
    </row>
    <row r="7" spans="1:133">
      <c r="A7" s="12"/>
      <c r="B7" s="44">
        <v>512</v>
      </c>
      <c r="C7" s="20" t="s">
        <v>20</v>
      </c>
      <c r="D7" s="46">
        <v>760505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760505</v>
      </c>
      <c r="O7" s="47">
        <f t="shared" si="1"/>
        <v>20.604866021837491</v>
      </c>
      <c r="P7" s="9"/>
    </row>
    <row r="8" spans="1:133">
      <c r="A8" s="12"/>
      <c r="B8" s="44">
        <v>513</v>
      </c>
      <c r="C8" s="20" t="s">
        <v>21</v>
      </c>
      <c r="D8" s="46">
        <v>1770634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1770634</v>
      </c>
      <c r="O8" s="47">
        <f t="shared" si="1"/>
        <v>47.972960524533313</v>
      </c>
      <c r="P8" s="9"/>
    </row>
    <row r="9" spans="1:133">
      <c r="A9" s="12"/>
      <c r="B9" s="44">
        <v>514</v>
      </c>
      <c r="C9" s="20" t="s">
        <v>22</v>
      </c>
      <c r="D9" s="46">
        <v>424366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424366</v>
      </c>
      <c r="O9" s="47">
        <f t="shared" si="1"/>
        <v>11.497629304505676</v>
      </c>
      <c r="P9" s="9"/>
    </row>
    <row r="10" spans="1:133">
      <c r="A10" s="12"/>
      <c r="B10" s="44">
        <v>515</v>
      </c>
      <c r="C10" s="20" t="s">
        <v>23</v>
      </c>
      <c r="D10" s="46">
        <v>754446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754446</v>
      </c>
      <c r="O10" s="47">
        <f t="shared" si="1"/>
        <v>20.440705518979112</v>
      </c>
      <c r="P10" s="9"/>
    </row>
    <row r="11" spans="1:133">
      <c r="A11" s="12"/>
      <c r="B11" s="44">
        <v>517</v>
      </c>
      <c r="C11" s="20" t="s">
        <v>24</v>
      </c>
      <c r="D11" s="46">
        <v>300000</v>
      </c>
      <c r="E11" s="46">
        <v>0</v>
      </c>
      <c r="F11" s="46">
        <v>2170914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2470914</v>
      </c>
      <c r="O11" s="47">
        <f t="shared" si="1"/>
        <v>66.946110704706172</v>
      </c>
      <c r="P11" s="9"/>
    </row>
    <row r="12" spans="1:133">
      <c r="A12" s="12"/>
      <c r="B12" s="44">
        <v>518</v>
      </c>
      <c r="C12" s="20" t="s">
        <v>25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7116078</v>
      </c>
      <c r="L12" s="46">
        <v>0</v>
      </c>
      <c r="M12" s="46">
        <v>0</v>
      </c>
      <c r="N12" s="46">
        <f t="shared" si="2"/>
        <v>7116078</v>
      </c>
      <c r="O12" s="47">
        <f t="shared" si="1"/>
        <v>192.80061773551165</v>
      </c>
      <c r="P12" s="9"/>
    </row>
    <row r="13" spans="1:133">
      <c r="A13" s="12"/>
      <c r="B13" s="44">
        <v>519</v>
      </c>
      <c r="C13" s="20" t="s">
        <v>72</v>
      </c>
      <c r="D13" s="46">
        <v>1085593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7527834</v>
      </c>
      <c r="K13" s="46">
        <v>0</v>
      </c>
      <c r="L13" s="46">
        <v>0</v>
      </c>
      <c r="M13" s="46">
        <v>165107</v>
      </c>
      <c r="N13" s="46">
        <f t="shared" si="2"/>
        <v>8778534</v>
      </c>
      <c r="O13" s="47">
        <f t="shared" si="1"/>
        <v>237.84264000650248</v>
      </c>
      <c r="P13" s="9"/>
    </row>
    <row r="14" spans="1:133" ht="15.75">
      <c r="A14" s="28" t="s">
        <v>27</v>
      </c>
      <c r="B14" s="29"/>
      <c r="C14" s="30"/>
      <c r="D14" s="31">
        <f t="shared" ref="D14:M14" si="3">SUM(D15:D16)</f>
        <v>17223205</v>
      </c>
      <c r="E14" s="31">
        <f t="shared" si="3"/>
        <v>0</v>
      </c>
      <c r="F14" s="31">
        <f t="shared" si="3"/>
        <v>0</v>
      </c>
      <c r="G14" s="31">
        <f t="shared" si="3"/>
        <v>776919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19" si="4">SUM(D14:M14)</f>
        <v>18000124</v>
      </c>
      <c r="O14" s="43">
        <f t="shared" si="1"/>
        <v>487.68928987509821</v>
      </c>
      <c r="P14" s="10"/>
    </row>
    <row r="15" spans="1:133">
      <c r="A15" s="12"/>
      <c r="B15" s="44">
        <v>521</v>
      </c>
      <c r="C15" s="20" t="s">
        <v>28</v>
      </c>
      <c r="D15" s="46">
        <v>10274914</v>
      </c>
      <c r="E15" s="46">
        <v>0</v>
      </c>
      <c r="F15" s="46">
        <v>0</v>
      </c>
      <c r="G15" s="46">
        <v>776919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11051833</v>
      </c>
      <c r="O15" s="47">
        <f t="shared" si="1"/>
        <v>299.43463653851364</v>
      </c>
      <c r="P15" s="9"/>
    </row>
    <row r="16" spans="1:133">
      <c r="A16" s="12"/>
      <c r="B16" s="44">
        <v>522</v>
      </c>
      <c r="C16" s="20" t="s">
        <v>29</v>
      </c>
      <c r="D16" s="46">
        <v>6948291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6948291</v>
      </c>
      <c r="O16" s="47">
        <f t="shared" si="1"/>
        <v>188.25465333658457</v>
      </c>
      <c r="P16" s="9"/>
    </row>
    <row r="17" spans="1:16" ht="15.75">
      <c r="A17" s="28" t="s">
        <v>30</v>
      </c>
      <c r="B17" s="29"/>
      <c r="C17" s="30"/>
      <c r="D17" s="31">
        <f t="shared" ref="D17:M17" si="5">SUM(D18:D19)</f>
        <v>0</v>
      </c>
      <c r="E17" s="31">
        <f t="shared" si="5"/>
        <v>0</v>
      </c>
      <c r="F17" s="31">
        <f t="shared" si="5"/>
        <v>0</v>
      </c>
      <c r="G17" s="31">
        <f t="shared" si="5"/>
        <v>0</v>
      </c>
      <c r="H17" s="31">
        <f t="shared" si="5"/>
        <v>0</v>
      </c>
      <c r="I17" s="31">
        <f t="shared" si="5"/>
        <v>18503917</v>
      </c>
      <c r="J17" s="31">
        <f t="shared" si="5"/>
        <v>0</v>
      </c>
      <c r="K17" s="31">
        <f t="shared" si="5"/>
        <v>0</v>
      </c>
      <c r="L17" s="31">
        <f t="shared" si="5"/>
        <v>0</v>
      </c>
      <c r="M17" s="31">
        <f t="shared" si="5"/>
        <v>0</v>
      </c>
      <c r="N17" s="42">
        <f t="shared" si="4"/>
        <v>18503917</v>
      </c>
      <c r="O17" s="43">
        <f t="shared" si="1"/>
        <v>501.33888753420575</v>
      </c>
      <c r="P17" s="10"/>
    </row>
    <row r="18" spans="1:16">
      <c r="A18" s="12"/>
      <c r="B18" s="44">
        <v>534</v>
      </c>
      <c r="C18" s="20" t="s">
        <v>73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5494581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5494581</v>
      </c>
      <c r="O18" s="47">
        <f t="shared" si="1"/>
        <v>148.86832479882955</v>
      </c>
      <c r="P18" s="9"/>
    </row>
    <row r="19" spans="1:16">
      <c r="A19" s="12"/>
      <c r="B19" s="44">
        <v>536</v>
      </c>
      <c r="C19" s="20" t="s">
        <v>74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13009336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13009336</v>
      </c>
      <c r="O19" s="47">
        <f t="shared" si="1"/>
        <v>352.47056273537618</v>
      </c>
      <c r="P19" s="9"/>
    </row>
    <row r="20" spans="1:16" ht="15.75">
      <c r="A20" s="28" t="s">
        <v>33</v>
      </c>
      <c r="B20" s="29"/>
      <c r="C20" s="30"/>
      <c r="D20" s="31">
        <f t="shared" ref="D20:M20" si="6">SUM(D21:D23)</f>
        <v>3883658</v>
      </c>
      <c r="E20" s="31">
        <f t="shared" si="6"/>
        <v>0</v>
      </c>
      <c r="F20" s="31">
        <f t="shared" si="6"/>
        <v>0</v>
      </c>
      <c r="G20" s="31">
        <f t="shared" si="6"/>
        <v>0</v>
      </c>
      <c r="H20" s="31">
        <f t="shared" si="6"/>
        <v>0</v>
      </c>
      <c r="I20" s="31">
        <f t="shared" si="6"/>
        <v>0</v>
      </c>
      <c r="J20" s="31">
        <f t="shared" si="6"/>
        <v>0</v>
      </c>
      <c r="K20" s="31">
        <f t="shared" si="6"/>
        <v>0</v>
      </c>
      <c r="L20" s="31">
        <f t="shared" si="6"/>
        <v>0</v>
      </c>
      <c r="M20" s="31">
        <f t="shared" si="6"/>
        <v>13311986</v>
      </c>
      <c r="N20" s="31">
        <f t="shared" ref="N20:N27" si="7">SUM(D20:M20)</f>
        <v>17195644</v>
      </c>
      <c r="O20" s="43">
        <f t="shared" si="1"/>
        <v>465.89298003197052</v>
      </c>
      <c r="P20" s="10"/>
    </row>
    <row r="21" spans="1:16">
      <c r="A21" s="12"/>
      <c r="B21" s="44">
        <v>541</v>
      </c>
      <c r="C21" s="20" t="s">
        <v>75</v>
      </c>
      <c r="D21" s="46">
        <v>3833268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7"/>
        <v>3833268</v>
      </c>
      <c r="O21" s="47">
        <f t="shared" si="1"/>
        <v>103.8572705844103</v>
      </c>
      <c r="P21" s="9"/>
    </row>
    <row r="22" spans="1:16">
      <c r="A22" s="12"/>
      <c r="B22" s="44">
        <v>543</v>
      </c>
      <c r="C22" s="20" t="s">
        <v>76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13311986</v>
      </c>
      <c r="N22" s="46">
        <f t="shared" si="7"/>
        <v>13311986</v>
      </c>
      <c r="O22" s="47">
        <f t="shared" si="1"/>
        <v>360.67045977945759</v>
      </c>
      <c r="P22" s="9"/>
    </row>
    <row r="23" spans="1:16">
      <c r="A23" s="12"/>
      <c r="B23" s="44">
        <v>544</v>
      </c>
      <c r="C23" s="20" t="s">
        <v>77</v>
      </c>
      <c r="D23" s="46">
        <v>50390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7"/>
        <v>50390</v>
      </c>
      <c r="O23" s="47">
        <f t="shared" si="1"/>
        <v>1.3652496681026307</v>
      </c>
      <c r="P23" s="9"/>
    </row>
    <row r="24" spans="1:16" ht="15.75">
      <c r="A24" s="28" t="s">
        <v>36</v>
      </c>
      <c r="B24" s="29"/>
      <c r="C24" s="30"/>
      <c r="D24" s="31">
        <f t="shared" ref="D24:M24" si="8">SUM(D25:D26)</f>
        <v>1108486</v>
      </c>
      <c r="E24" s="31">
        <f t="shared" si="8"/>
        <v>3386250</v>
      </c>
      <c r="F24" s="31">
        <f t="shared" si="8"/>
        <v>0</v>
      </c>
      <c r="G24" s="31">
        <f t="shared" si="8"/>
        <v>0</v>
      </c>
      <c r="H24" s="31">
        <f t="shared" si="8"/>
        <v>0</v>
      </c>
      <c r="I24" s="31">
        <f t="shared" si="8"/>
        <v>0</v>
      </c>
      <c r="J24" s="31">
        <f t="shared" si="8"/>
        <v>0</v>
      </c>
      <c r="K24" s="31">
        <f t="shared" si="8"/>
        <v>0</v>
      </c>
      <c r="L24" s="31">
        <f t="shared" si="8"/>
        <v>0</v>
      </c>
      <c r="M24" s="31">
        <f t="shared" si="8"/>
        <v>0</v>
      </c>
      <c r="N24" s="31">
        <f t="shared" si="7"/>
        <v>4494736</v>
      </c>
      <c r="O24" s="43">
        <f t="shared" si="1"/>
        <v>121.77886152428947</v>
      </c>
      <c r="P24" s="10"/>
    </row>
    <row r="25" spans="1:16">
      <c r="A25" s="13"/>
      <c r="B25" s="45">
        <v>554</v>
      </c>
      <c r="C25" s="21" t="s">
        <v>38</v>
      </c>
      <c r="D25" s="46">
        <v>0</v>
      </c>
      <c r="E25" s="46">
        <v>349112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349112</v>
      </c>
      <c r="O25" s="47">
        <f t="shared" si="1"/>
        <v>9.4587228047359719</v>
      </c>
      <c r="P25" s="9"/>
    </row>
    <row r="26" spans="1:16">
      <c r="A26" s="13"/>
      <c r="B26" s="45">
        <v>559</v>
      </c>
      <c r="C26" s="21" t="s">
        <v>39</v>
      </c>
      <c r="D26" s="46">
        <v>1108486</v>
      </c>
      <c r="E26" s="46">
        <v>3037138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4145624</v>
      </c>
      <c r="O26" s="47">
        <f t="shared" si="1"/>
        <v>112.3201387195535</v>
      </c>
      <c r="P26" s="9"/>
    </row>
    <row r="27" spans="1:16" ht="15.75">
      <c r="A27" s="28" t="s">
        <v>40</v>
      </c>
      <c r="B27" s="29"/>
      <c r="C27" s="30"/>
      <c r="D27" s="31">
        <f t="shared" ref="D27:M27" si="9">SUM(D28:D29)</f>
        <v>244089</v>
      </c>
      <c r="E27" s="31">
        <f t="shared" si="9"/>
        <v>0</v>
      </c>
      <c r="F27" s="31">
        <f t="shared" si="9"/>
        <v>0</v>
      </c>
      <c r="G27" s="31">
        <f t="shared" si="9"/>
        <v>0</v>
      </c>
      <c r="H27" s="31">
        <f t="shared" si="9"/>
        <v>0</v>
      </c>
      <c r="I27" s="31">
        <f t="shared" si="9"/>
        <v>0</v>
      </c>
      <c r="J27" s="31">
        <f t="shared" si="9"/>
        <v>0</v>
      </c>
      <c r="K27" s="31">
        <f t="shared" si="9"/>
        <v>0</v>
      </c>
      <c r="L27" s="31">
        <f t="shared" si="9"/>
        <v>0</v>
      </c>
      <c r="M27" s="31">
        <f t="shared" si="9"/>
        <v>0</v>
      </c>
      <c r="N27" s="31">
        <f t="shared" si="7"/>
        <v>244089</v>
      </c>
      <c r="O27" s="43">
        <f t="shared" si="1"/>
        <v>6.6132650573030967</v>
      </c>
      <c r="P27" s="10"/>
    </row>
    <row r="28" spans="1:16">
      <c r="A28" s="12"/>
      <c r="B28" s="44">
        <v>562</v>
      </c>
      <c r="C28" s="20" t="s">
        <v>78</v>
      </c>
      <c r="D28" s="46">
        <v>242716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ref="N28:N33" si="10">SUM(D28:M28)</f>
        <v>242716</v>
      </c>
      <c r="O28" s="47">
        <f t="shared" si="1"/>
        <v>6.5760654582893059</v>
      </c>
      <c r="P28" s="9"/>
    </row>
    <row r="29" spans="1:16">
      <c r="A29" s="12"/>
      <c r="B29" s="44">
        <v>569</v>
      </c>
      <c r="C29" s="20" t="s">
        <v>57</v>
      </c>
      <c r="D29" s="46">
        <v>1373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10"/>
        <v>1373</v>
      </c>
      <c r="O29" s="47">
        <f t="shared" si="1"/>
        <v>3.7199599013790677E-2</v>
      </c>
      <c r="P29" s="9"/>
    </row>
    <row r="30" spans="1:16" ht="15.75">
      <c r="A30" s="28" t="s">
        <v>43</v>
      </c>
      <c r="B30" s="29"/>
      <c r="C30" s="30"/>
      <c r="D30" s="31">
        <f t="shared" ref="D30:M30" si="11">SUM(D31:D33)</f>
        <v>2896278</v>
      </c>
      <c r="E30" s="31">
        <f t="shared" si="11"/>
        <v>0</v>
      </c>
      <c r="F30" s="31">
        <f t="shared" si="11"/>
        <v>0</v>
      </c>
      <c r="G30" s="31">
        <f t="shared" si="11"/>
        <v>881279</v>
      </c>
      <c r="H30" s="31">
        <f t="shared" si="11"/>
        <v>0</v>
      </c>
      <c r="I30" s="31">
        <f t="shared" si="11"/>
        <v>2431148</v>
      </c>
      <c r="J30" s="31">
        <f t="shared" si="11"/>
        <v>0</v>
      </c>
      <c r="K30" s="31">
        <f t="shared" si="11"/>
        <v>0</v>
      </c>
      <c r="L30" s="31">
        <f t="shared" si="11"/>
        <v>0</v>
      </c>
      <c r="M30" s="31">
        <f t="shared" si="11"/>
        <v>142290</v>
      </c>
      <c r="N30" s="31">
        <f>SUM(D30:M30)</f>
        <v>6350995</v>
      </c>
      <c r="O30" s="43">
        <f t="shared" si="1"/>
        <v>172.07171692541115</v>
      </c>
      <c r="P30" s="9"/>
    </row>
    <row r="31" spans="1:16">
      <c r="A31" s="12"/>
      <c r="B31" s="44">
        <v>572</v>
      </c>
      <c r="C31" s="20" t="s">
        <v>79</v>
      </c>
      <c r="D31" s="46">
        <v>1960789</v>
      </c>
      <c r="E31" s="46">
        <v>0</v>
      </c>
      <c r="F31" s="46">
        <v>0</v>
      </c>
      <c r="G31" s="46">
        <v>868259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10"/>
        <v>2829048</v>
      </c>
      <c r="O31" s="47">
        <f t="shared" si="1"/>
        <v>76.649272535154026</v>
      </c>
      <c r="P31" s="9"/>
    </row>
    <row r="32" spans="1:16">
      <c r="A32" s="12"/>
      <c r="B32" s="44">
        <v>574</v>
      </c>
      <c r="C32" s="20" t="s">
        <v>45</v>
      </c>
      <c r="D32" s="46">
        <v>23300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142290</v>
      </c>
      <c r="N32" s="46">
        <f t="shared" si="10"/>
        <v>165590</v>
      </c>
      <c r="O32" s="47">
        <f t="shared" si="1"/>
        <v>4.4864396217724671</v>
      </c>
      <c r="P32" s="9"/>
    </row>
    <row r="33" spans="1:119">
      <c r="A33" s="12"/>
      <c r="B33" s="44">
        <v>575</v>
      </c>
      <c r="C33" s="20" t="s">
        <v>80</v>
      </c>
      <c r="D33" s="46">
        <v>912189</v>
      </c>
      <c r="E33" s="46">
        <v>0</v>
      </c>
      <c r="F33" s="46">
        <v>0</v>
      </c>
      <c r="G33" s="46">
        <v>13020</v>
      </c>
      <c r="H33" s="46">
        <v>0</v>
      </c>
      <c r="I33" s="46">
        <v>2431148</v>
      </c>
      <c r="J33" s="46">
        <v>0</v>
      </c>
      <c r="K33" s="46">
        <v>0</v>
      </c>
      <c r="L33" s="46">
        <v>0</v>
      </c>
      <c r="M33" s="46">
        <v>0</v>
      </c>
      <c r="N33" s="46">
        <f t="shared" si="10"/>
        <v>3356357</v>
      </c>
      <c r="O33" s="47">
        <f t="shared" si="1"/>
        <v>90.936004768484651</v>
      </c>
      <c r="P33" s="9"/>
    </row>
    <row r="34" spans="1:119" ht="15.75">
      <c r="A34" s="28" t="s">
        <v>81</v>
      </c>
      <c r="B34" s="29"/>
      <c r="C34" s="30"/>
      <c r="D34" s="31">
        <f t="shared" ref="D34:M34" si="12">SUM(D35:D38)</f>
        <v>7496445</v>
      </c>
      <c r="E34" s="31">
        <f t="shared" si="12"/>
        <v>338940</v>
      </c>
      <c r="F34" s="31">
        <f t="shared" si="12"/>
        <v>174495</v>
      </c>
      <c r="G34" s="31">
        <f t="shared" si="12"/>
        <v>800000</v>
      </c>
      <c r="H34" s="31">
        <f t="shared" si="12"/>
        <v>0</v>
      </c>
      <c r="I34" s="31">
        <f t="shared" si="12"/>
        <v>4321978</v>
      </c>
      <c r="J34" s="31">
        <f t="shared" si="12"/>
        <v>82077</v>
      </c>
      <c r="K34" s="31">
        <f t="shared" si="12"/>
        <v>0</v>
      </c>
      <c r="L34" s="31">
        <f t="shared" si="12"/>
        <v>0</v>
      </c>
      <c r="M34" s="31">
        <f t="shared" si="12"/>
        <v>574150</v>
      </c>
      <c r="N34" s="31">
        <f t="shared" ref="N34:N39" si="13">SUM(D34:M34)</f>
        <v>13788085</v>
      </c>
      <c r="O34" s="43">
        <f t="shared" si="1"/>
        <v>373.56972554119591</v>
      </c>
      <c r="P34" s="9"/>
    </row>
    <row r="35" spans="1:119">
      <c r="A35" s="12"/>
      <c r="B35" s="44">
        <v>581</v>
      </c>
      <c r="C35" s="20" t="s">
        <v>82</v>
      </c>
      <c r="D35" s="46">
        <v>7496445</v>
      </c>
      <c r="E35" s="46">
        <v>338940</v>
      </c>
      <c r="F35" s="46">
        <v>174495</v>
      </c>
      <c r="G35" s="46">
        <v>800000</v>
      </c>
      <c r="H35" s="46">
        <v>0</v>
      </c>
      <c r="I35" s="46">
        <v>2993189</v>
      </c>
      <c r="J35" s="46">
        <v>82077</v>
      </c>
      <c r="K35" s="46">
        <v>0</v>
      </c>
      <c r="L35" s="46">
        <v>0</v>
      </c>
      <c r="M35" s="46">
        <v>0</v>
      </c>
      <c r="N35" s="46">
        <f t="shared" si="13"/>
        <v>11885146</v>
      </c>
      <c r="O35" s="47">
        <f t="shared" si="1"/>
        <v>322.01213796093094</v>
      </c>
      <c r="P35" s="9"/>
    </row>
    <row r="36" spans="1:119">
      <c r="A36" s="12"/>
      <c r="B36" s="44">
        <v>590</v>
      </c>
      <c r="C36" s="20" t="s">
        <v>83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163152</v>
      </c>
      <c r="J36" s="46">
        <v>0</v>
      </c>
      <c r="K36" s="46">
        <v>0</v>
      </c>
      <c r="L36" s="46">
        <v>0</v>
      </c>
      <c r="M36" s="46">
        <v>22185</v>
      </c>
      <c r="N36" s="46">
        <f t="shared" si="13"/>
        <v>185337</v>
      </c>
      <c r="O36" s="47">
        <f t="shared" si="1"/>
        <v>5.0214581809314804</v>
      </c>
      <c r="P36" s="9"/>
    </row>
    <row r="37" spans="1:119">
      <c r="A37" s="12"/>
      <c r="B37" s="44">
        <v>591</v>
      </c>
      <c r="C37" s="20" t="s">
        <v>84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1165637</v>
      </c>
      <c r="J37" s="46">
        <v>0</v>
      </c>
      <c r="K37" s="46">
        <v>0</v>
      </c>
      <c r="L37" s="46">
        <v>0</v>
      </c>
      <c r="M37" s="46">
        <v>479870</v>
      </c>
      <c r="N37" s="46">
        <f t="shared" si="13"/>
        <v>1645507</v>
      </c>
      <c r="O37" s="47">
        <f t="shared" si="1"/>
        <v>44.582811780324583</v>
      </c>
      <c r="P37" s="9"/>
    </row>
    <row r="38" spans="1:119" ht="15.75" thickBot="1">
      <c r="A38" s="12"/>
      <c r="B38" s="44">
        <v>592</v>
      </c>
      <c r="C38" s="20" t="s">
        <v>92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72095</v>
      </c>
      <c r="N38" s="46">
        <f t="shared" si="13"/>
        <v>72095</v>
      </c>
      <c r="O38" s="47">
        <f t="shared" si="1"/>
        <v>1.9533176190089139</v>
      </c>
      <c r="P38" s="9"/>
    </row>
    <row r="39" spans="1:119" ht="16.5" thickBot="1">
      <c r="A39" s="14" t="s">
        <v>10</v>
      </c>
      <c r="B39" s="23"/>
      <c r="C39" s="22"/>
      <c r="D39" s="15">
        <f t="shared" ref="D39:M39" si="14">SUM(D5,D14,D17,D20,D24,D27,D30,D34)</f>
        <v>38224971</v>
      </c>
      <c r="E39" s="15">
        <f t="shared" si="14"/>
        <v>3725190</v>
      </c>
      <c r="F39" s="15">
        <f t="shared" si="14"/>
        <v>2345409</v>
      </c>
      <c r="G39" s="15">
        <f t="shared" si="14"/>
        <v>2458198</v>
      </c>
      <c r="H39" s="15">
        <f t="shared" si="14"/>
        <v>0</v>
      </c>
      <c r="I39" s="15">
        <f t="shared" si="14"/>
        <v>25257043</v>
      </c>
      <c r="J39" s="15">
        <f t="shared" si="14"/>
        <v>7609911</v>
      </c>
      <c r="K39" s="15">
        <f t="shared" si="14"/>
        <v>7116078</v>
      </c>
      <c r="L39" s="15">
        <f t="shared" si="14"/>
        <v>0</v>
      </c>
      <c r="M39" s="15">
        <f t="shared" si="14"/>
        <v>14193533</v>
      </c>
      <c r="N39" s="15">
        <f t="shared" si="13"/>
        <v>100930333</v>
      </c>
      <c r="O39" s="37">
        <f t="shared" si="1"/>
        <v>2734.5724078138123</v>
      </c>
      <c r="P39" s="6"/>
      <c r="Q39" s="2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</row>
    <row r="40" spans="1:119">
      <c r="A40" s="16"/>
      <c r="B40" s="18"/>
      <c r="C40" s="18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9"/>
    </row>
    <row r="41" spans="1:119">
      <c r="A41" s="38"/>
      <c r="B41" s="39"/>
      <c r="C41" s="39"/>
      <c r="D41" s="40"/>
      <c r="E41" s="40"/>
      <c r="F41" s="40"/>
      <c r="G41" s="40"/>
      <c r="H41" s="40"/>
      <c r="I41" s="40"/>
      <c r="J41" s="40"/>
      <c r="K41" s="40"/>
      <c r="L41" s="163" t="s">
        <v>93</v>
      </c>
      <c r="M41" s="163"/>
      <c r="N41" s="163"/>
      <c r="O41" s="41">
        <v>36909</v>
      </c>
    </row>
    <row r="42" spans="1:119">
      <c r="A42" s="164"/>
      <c r="B42" s="141"/>
      <c r="C42" s="141"/>
      <c r="D42" s="141"/>
      <c r="E42" s="141"/>
      <c r="F42" s="141"/>
      <c r="G42" s="141"/>
      <c r="H42" s="141"/>
      <c r="I42" s="141"/>
      <c r="J42" s="141"/>
      <c r="K42" s="141"/>
      <c r="L42" s="141"/>
      <c r="M42" s="141"/>
      <c r="N42" s="141"/>
      <c r="O42" s="142"/>
    </row>
    <row r="43" spans="1:119" ht="15.75" customHeight="1" thickBot="1">
      <c r="A43" s="165" t="s">
        <v>59</v>
      </c>
      <c r="B43" s="144"/>
      <c r="C43" s="144"/>
      <c r="D43" s="144"/>
      <c r="E43" s="144"/>
      <c r="F43" s="144"/>
      <c r="G43" s="144"/>
      <c r="H43" s="144"/>
      <c r="I43" s="144"/>
      <c r="J43" s="144"/>
      <c r="K43" s="144"/>
      <c r="L43" s="144"/>
      <c r="M43" s="144"/>
      <c r="N43" s="144"/>
      <c r="O43" s="145"/>
    </row>
  </sheetData>
  <mergeCells count="10">
    <mergeCell ref="L41:N41"/>
    <mergeCell ref="A42:O42"/>
    <mergeCell ref="A43:O4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C4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53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89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SUM(D6:D13)</f>
        <v>5846947</v>
      </c>
      <c r="E5" s="26">
        <f t="shared" si="0"/>
        <v>0</v>
      </c>
      <c r="F5" s="26">
        <f t="shared" si="0"/>
        <v>2172427</v>
      </c>
      <c r="G5" s="26">
        <f t="shared" si="0"/>
        <v>43457</v>
      </c>
      <c r="H5" s="26">
        <f t="shared" si="0"/>
        <v>0</v>
      </c>
      <c r="I5" s="26">
        <f t="shared" si="0"/>
        <v>0</v>
      </c>
      <c r="J5" s="26">
        <f t="shared" si="0"/>
        <v>8427191</v>
      </c>
      <c r="K5" s="26">
        <f t="shared" si="0"/>
        <v>5295919</v>
      </c>
      <c r="L5" s="26">
        <f t="shared" si="0"/>
        <v>0</v>
      </c>
      <c r="M5" s="26">
        <f t="shared" si="0"/>
        <v>162718</v>
      </c>
      <c r="N5" s="27">
        <f>SUM(D5:M5)</f>
        <v>21948659</v>
      </c>
      <c r="O5" s="32">
        <f t="shared" ref="O5:O38" si="1">(N5/O$40)</f>
        <v>612.49222826845266</v>
      </c>
      <c r="P5" s="6"/>
    </row>
    <row r="6" spans="1:133">
      <c r="A6" s="12"/>
      <c r="B6" s="44">
        <v>511</v>
      </c>
      <c r="C6" s="20" t="s">
        <v>19</v>
      </c>
      <c r="D6" s="46">
        <v>720634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720634</v>
      </c>
      <c r="O6" s="47">
        <f t="shared" si="1"/>
        <v>20.109780940421377</v>
      </c>
      <c r="P6" s="9"/>
    </row>
    <row r="7" spans="1:133">
      <c r="A7" s="12"/>
      <c r="B7" s="44">
        <v>512</v>
      </c>
      <c r="C7" s="20" t="s">
        <v>20</v>
      </c>
      <c r="D7" s="46">
        <v>640516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640516</v>
      </c>
      <c r="O7" s="47">
        <f t="shared" si="1"/>
        <v>17.874033765871356</v>
      </c>
      <c r="P7" s="9"/>
    </row>
    <row r="8" spans="1:133">
      <c r="A8" s="12"/>
      <c r="B8" s="44">
        <v>513</v>
      </c>
      <c r="C8" s="20" t="s">
        <v>21</v>
      </c>
      <c r="D8" s="46">
        <v>1785978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1785978</v>
      </c>
      <c r="O8" s="47">
        <f t="shared" si="1"/>
        <v>49.838928421933865</v>
      </c>
      <c r="P8" s="9"/>
    </row>
    <row r="9" spans="1:133">
      <c r="A9" s="12"/>
      <c r="B9" s="44">
        <v>514</v>
      </c>
      <c r="C9" s="20" t="s">
        <v>22</v>
      </c>
      <c r="D9" s="46">
        <v>646115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646115</v>
      </c>
      <c r="O9" s="47">
        <f t="shared" si="1"/>
        <v>18.030277661504115</v>
      </c>
      <c r="P9" s="9"/>
    </row>
    <row r="10" spans="1:133">
      <c r="A10" s="12"/>
      <c r="B10" s="44">
        <v>515</v>
      </c>
      <c r="C10" s="20" t="s">
        <v>23</v>
      </c>
      <c r="D10" s="46">
        <v>656891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656891</v>
      </c>
      <c r="O10" s="47">
        <f t="shared" si="1"/>
        <v>18.330989256313661</v>
      </c>
      <c r="P10" s="9"/>
    </row>
    <row r="11" spans="1:133">
      <c r="A11" s="12"/>
      <c r="B11" s="44">
        <v>517</v>
      </c>
      <c r="C11" s="20" t="s">
        <v>24</v>
      </c>
      <c r="D11" s="46">
        <v>300000</v>
      </c>
      <c r="E11" s="46">
        <v>0</v>
      </c>
      <c r="F11" s="46">
        <v>2172427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2472427</v>
      </c>
      <c r="O11" s="47">
        <f t="shared" si="1"/>
        <v>68.994753732384538</v>
      </c>
      <c r="P11" s="9"/>
    </row>
    <row r="12" spans="1:133">
      <c r="A12" s="12"/>
      <c r="B12" s="44">
        <v>518</v>
      </c>
      <c r="C12" s="20" t="s">
        <v>25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5295919</v>
      </c>
      <c r="L12" s="46">
        <v>0</v>
      </c>
      <c r="M12" s="46">
        <v>0</v>
      </c>
      <c r="N12" s="46">
        <f t="shared" si="2"/>
        <v>5295919</v>
      </c>
      <c r="O12" s="47">
        <f t="shared" si="1"/>
        <v>147.78621459467001</v>
      </c>
      <c r="P12" s="9"/>
    </row>
    <row r="13" spans="1:133">
      <c r="A13" s="12"/>
      <c r="B13" s="44">
        <v>519</v>
      </c>
      <c r="C13" s="20" t="s">
        <v>72</v>
      </c>
      <c r="D13" s="46">
        <v>1096813</v>
      </c>
      <c r="E13" s="46">
        <v>0</v>
      </c>
      <c r="F13" s="46">
        <v>0</v>
      </c>
      <c r="G13" s="46">
        <v>43457</v>
      </c>
      <c r="H13" s="46">
        <v>0</v>
      </c>
      <c r="I13" s="46">
        <v>0</v>
      </c>
      <c r="J13" s="46">
        <v>8427191</v>
      </c>
      <c r="K13" s="46">
        <v>0</v>
      </c>
      <c r="L13" s="46">
        <v>0</v>
      </c>
      <c r="M13" s="46">
        <v>162718</v>
      </c>
      <c r="N13" s="46">
        <f t="shared" si="2"/>
        <v>9730179</v>
      </c>
      <c r="O13" s="47">
        <f t="shared" si="1"/>
        <v>271.52724989535369</v>
      </c>
      <c r="P13" s="9"/>
    </row>
    <row r="14" spans="1:133" ht="15.75">
      <c r="A14" s="28" t="s">
        <v>27</v>
      </c>
      <c r="B14" s="29"/>
      <c r="C14" s="30"/>
      <c r="D14" s="31">
        <f t="shared" ref="D14:M14" si="3">SUM(D15:D16)</f>
        <v>19080648</v>
      </c>
      <c r="E14" s="31">
        <f t="shared" si="3"/>
        <v>0</v>
      </c>
      <c r="F14" s="31">
        <f t="shared" si="3"/>
        <v>0</v>
      </c>
      <c r="G14" s="31">
        <f t="shared" si="3"/>
        <v>44682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19" si="4">SUM(D14:M14)</f>
        <v>19125330</v>
      </c>
      <c r="O14" s="43">
        <f t="shared" si="1"/>
        <v>533.70531603181246</v>
      </c>
      <c r="P14" s="10"/>
    </row>
    <row r="15" spans="1:133">
      <c r="A15" s="12"/>
      <c r="B15" s="44">
        <v>521</v>
      </c>
      <c r="C15" s="20" t="s">
        <v>28</v>
      </c>
      <c r="D15" s="46">
        <v>12127560</v>
      </c>
      <c r="E15" s="46">
        <v>0</v>
      </c>
      <c r="F15" s="46">
        <v>0</v>
      </c>
      <c r="G15" s="46">
        <v>37932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12165492</v>
      </c>
      <c r="O15" s="47">
        <f t="shared" si="1"/>
        <v>339.48631226454586</v>
      </c>
      <c r="P15" s="9"/>
    </row>
    <row r="16" spans="1:133">
      <c r="A16" s="12"/>
      <c r="B16" s="44">
        <v>522</v>
      </c>
      <c r="C16" s="20" t="s">
        <v>29</v>
      </c>
      <c r="D16" s="46">
        <v>6953088</v>
      </c>
      <c r="E16" s="46">
        <v>0</v>
      </c>
      <c r="F16" s="46">
        <v>0</v>
      </c>
      <c r="G16" s="46">
        <v>6750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6959838</v>
      </c>
      <c r="O16" s="47">
        <f t="shared" si="1"/>
        <v>194.21900376726663</v>
      </c>
      <c r="P16" s="9"/>
    </row>
    <row r="17" spans="1:16" ht="15.75">
      <c r="A17" s="28" t="s">
        <v>30</v>
      </c>
      <c r="B17" s="29"/>
      <c r="C17" s="30"/>
      <c r="D17" s="31">
        <f t="shared" ref="D17:M17" si="5">SUM(D18:D19)</f>
        <v>0</v>
      </c>
      <c r="E17" s="31">
        <f t="shared" si="5"/>
        <v>0</v>
      </c>
      <c r="F17" s="31">
        <f t="shared" si="5"/>
        <v>0</v>
      </c>
      <c r="G17" s="31">
        <f t="shared" si="5"/>
        <v>0</v>
      </c>
      <c r="H17" s="31">
        <f t="shared" si="5"/>
        <v>0</v>
      </c>
      <c r="I17" s="31">
        <f t="shared" si="5"/>
        <v>18014892</v>
      </c>
      <c r="J17" s="31">
        <f t="shared" si="5"/>
        <v>0</v>
      </c>
      <c r="K17" s="31">
        <f t="shared" si="5"/>
        <v>0</v>
      </c>
      <c r="L17" s="31">
        <f t="shared" si="5"/>
        <v>0</v>
      </c>
      <c r="M17" s="31">
        <f t="shared" si="5"/>
        <v>0</v>
      </c>
      <c r="N17" s="42">
        <f t="shared" si="4"/>
        <v>18014892</v>
      </c>
      <c r="O17" s="43">
        <f t="shared" si="1"/>
        <v>502.71778987023862</v>
      </c>
      <c r="P17" s="10"/>
    </row>
    <row r="18" spans="1:16">
      <c r="A18" s="12"/>
      <c r="B18" s="44">
        <v>534</v>
      </c>
      <c r="C18" s="20" t="s">
        <v>73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5252636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5252636</v>
      </c>
      <c r="O18" s="47">
        <f t="shared" si="1"/>
        <v>146.57837309892562</v>
      </c>
      <c r="P18" s="9"/>
    </row>
    <row r="19" spans="1:16">
      <c r="A19" s="12"/>
      <c r="B19" s="44">
        <v>536</v>
      </c>
      <c r="C19" s="20" t="s">
        <v>74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12762256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12762256</v>
      </c>
      <c r="O19" s="47">
        <f t="shared" si="1"/>
        <v>356.13941677131294</v>
      </c>
      <c r="P19" s="9"/>
    </row>
    <row r="20" spans="1:16" ht="15.75">
      <c r="A20" s="28" t="s">
        <v>33</v>
      </c>
      <c r="B20" s="29"/>
      <c r="C20" s="30"/>
      <c r="D20" s="31">
        <f t="shared" ref="D20:M20" si="6">SUM(D21:D23)</f>
        <v>3796637</v>
      </c>
      <c r="E20" s="31">
        <f t="shared" si="6"/>
        <v>0</v>
      </c>
      <c r="F20" s="31">
        <f t="shared" si="6"/>
        <v>0</v>
      </c>
      <c r="G20" s="31">
        <f t="shared" si="6"/>
        <v>3146227</v>
      </c>
      <c r="H20" s="31">
        <f t="shared" si="6"/>
        <v>0</v>
      </c>
      <c r="I20" s="31">
        <f t="shared" si="6"/>
        <v>0</v>
      </c>
      <c r="J20" s="31">
        <f t="shared" si="6"/>
        <v>0</v>
      </c>
      <c r="K20" s="31">
        <f t="shared" si="6"/>
        <v>0</v>
      </c>
      <c r="L20" s="31">
        <f t="shared" si="6"/>
        <v>0</v>
      </c>
      <c r="M20" s="31">
        <f t="shared" si="6"/>
        <v>12883157</v>
      </c>
      <c r="N20" s="31">
        <f t="shared" ref="N20:N27" si="7">SUM(D20:M20)</f>
        <v>19826021</v>
      </c>
      <c r="O20" s="43">
        <f t="shared" si="1"/>
        <v>553.25857401981307</v>
      </c>
      <c r="P20" s="10"/>
    </row>
    <row r="21" spans="1:16">
      <c r="A21" s="12"/>
      <c r="B21" s="44">
        <v>541</v>
      </c>
      <c r="C21" s="20" t="s">
        <v>75</v>
      </c>
      <c r="D21" s="46">
        <v>3746247</v>
      </c>
      <c r="E21" s="46">
        <v>0</v>
      </c>
      <c r="F21" s="46">
        <v>0</v>
      </c>
      <c r="G21" s="46">
        <v>3146227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7"/>
        <v>6892474</v>
      </c>
      <c r="O21" s="47">
        <f t="shared" si="1"/>
        <v>192.33916562020372</v>
      </c>
      <c r="P21" s="9"/>
    </row>
    <row r="22" spans="1:16">
      <c r="A22" s="12"/>
      <c r="B22" s="44">
        <v>543</v>
      </c>
      <c r="C22" s="20" t="s">
        <v>76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12883157</v>
      </c>
      <c r="N22" s="46">
        <f t="shared" si="7"/>
        <v>12883157</v>
      </c>
      <c r="O22" s="47">
        <f t="shared" si="1"/>
        <v>359.5132412445933</v>
      </c>
      <c r="P22" s="9"/>
    </row>
    <row r="23" spans="1:16">
      <c r="A23" s="12"/>
      <c r="B23" s="44">
        <v>544</v>
      </c>
      <c r="C23" s="20" t="s">
        <v>77</v>
      </c>
      <c r="D23" s="46">
        <v>50390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7"/>
        <v>50390</v>
      </c>
      <c r="O23" s="47">
        <f t="shared" si="1"/>
        <v>1.4061671550160457</v>
      </c>
      <c r="P23" s="9"/>
    </row>
    <row r="24" spans="1:16" ht="15.75">
      <c r="A24" s="28" t="s">
        <v>36</v>
      </c>
      <c r="B24" s="29"/>
      <c r="C24" s="30"/>
      <c r="D24" s="31">
        <f t="shared" ref="D24:M24" si="8">SUM(D25:D26)</f>
        <v>1095910</v>
      </c>
      <c r="E24" s="31">
        <f t="shared" si="8"/>
        <v>2619443</v>
      </c>
      <c r="F24" s="31">
        <f t="shared" si="8"/>
        <v>0</v>
      </c>
      <c r="G24" s="31">
        <f t="shared" si="8"/>
        <v>0</v>
      </c>
      <c r="H24" s="31">
        <f t="shared" si="8"/>
        <v>0</v>
      </c>
      <c r="I24" s="31">
        <f t="shared" si="8"/>
        <v>0</v>
      </c>
      <c r="J24" s="31">
        <f t="shared" si="8"/>
        <v>0</v>
      </c>
      <c r="K24" s="31">
        <f t="shared" si="8"/>
        <v>0</v>
      </c>
      <c r="L24" s="31">
        <f t="shared" si="8"/>
        <v>0</v>
      </c>
      <c r="M24" s="31">
        <f t="shared" si="8"/>
        <v>0</v>
      </c>
      <c r="N24" s="31">
        <f t="shared" si="7"/>
        <v>3715353</v>
      </c>
      <c r="O24" s="43">
        <f t="shared" si="1"/>
        <v>103.67944746755965</v>
      </c>
      <c r="P24" s="10"/>
    </row>
    <row r="25" spans="1:16">
      <c r="A25" s="13"/>
      <c r="B25" s="45">
        <v>554</v>
      </c>
      <c r="C25" s="21" t="s">
        <v>38</v>
      </c>
      <c r="D25" s="46">
        <v>0</v>
      </c>
      <c r="E25" s="46">
        <v>426483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426483</v>
      </c>
      <c r="O25" s="47">
        <f t="shared" si="1"/>
        <v>11.901297614064463</v>
      </c>
      <c r="P25" s="9"/>
    </row>
    <row r="26" spans="1:16">
      <c r="A26" s="13"/>
      <c r="B26" s="45">
        <v>559</v>
      </c>
      <c r="C26" s="21" t="s">
        <v>39</v>
      </c>
      <c r="D26" s="46">
        <v>1095910</v>
      </c>
      <c r="E26" s="46">
        <v>2192960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3288870</v>
      </c>
      <c r="O26" s="47">
        <f t="shared" si="1"/>
        <v>91.778149853495179</v>
      </c>
      <c r="P26" s="9"/>
    </row>
    <row r="27" spans="1:16" ht="15.75">
      <c r="A27" s="28" t="s">
        <v>40</v>
      </c>
      <c r="B27" s="29"/>
      <c r="C27" s="30"/>
      <c r="D27" s="31">
        <f t="shared" ref="D27:M27" si="9">SUM(D28:D29)</f>
        <v>265926</v>
      </c>
      <c r="E27" s="31">
        <f t="shared" si="9"/>
        <v>0</v>
      </c>
      <c r="F27" s="31">
        <f t="shared" si="9"/>
        <v>0</v>
      </c>
      <c r="G27" s="31">
        <f t="shared" si="9"/>
        <v>0</v>
      </c>
      <c r="H27" s="31">
        <f t="shared" si="9"/>
        <v>0</v>
      </c>
      <c r="I27" s="31">
        <f t="shared" si="9"/>
        <v>0</v>
      </c>
      <c r="J27" s="31">
        <f t="shared" si="9"/>
        <v>0</v>
      </c>
      <c r="K27" s="31">
        <f t="shared" si="9"/>
        <v>0</v>
      </c>
      <c r="L27" s="31">
        <f t="shared" si="9"/>
        <v>0</v>
      </c>
      <c r="M27" s="31">
        <f t="shared" si="9"/>
        <v>0</v>
      </c>
      <c r="N27" s="31">
        <f t="shared" si="7"/>
        <v>265926</v>
      </c>
      <c r="O27" s="43">
        <f t="shared" si="1"/>
        <v>7.420845542067811</v>
      </c>
      <c r="P27" s="10"/>
    </row>
    <row r="28" spans="1:16">
      <c r="A28" s="12"/>
      <c r="B28" s="44">
        <v>562</v>
      </c>
      <c r="C28" s="20" t="s">
        <v>78</v>
      </c>
      <c r="D28" s="46">
        <v>261498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ref="N28:N33" si="10">SUM(D28:M28)</f>
        <v>261498</v>
      </c>
      <c r="O28" s="47">
        <f t="shared" si="1"/>
        <v>7.2972791963164507</v>
      </c>
      <c r="P28" s="9"/>
    </row>
    <row r="29" spans="1:16">
      <c r="A29" s="12"/>
      <c r="B29" s="44">
        <v>569</v>
      </c>
      <c r="C29" s="20" t="s">
        <v>57</v>
      </c>
      <c r="D29" s="46">
        <v>4428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10"/>
        <v>4428</v>
      </c>
      <c r="O29" s="47">
        <f t="shared" si="1"/>
        <v>0.1235663457513604</v>
      </c>
      <c r="P29" s="9"/>
    </row>
    <row r="30" spans="1:16" ht="15.75">
      <c r="A30" s="28" t="s">
        <v>43</v>
      </c>
      <c r="B30" s="29"/>
      <c r="C30" s="30"/>
      <c r="D30" s="31">
        <f t="shared" ref="D30:M30" si="11">SUM(D31:D33)</f>
        <v>2812709</v>
      </c>
      <c r="E30" s="31">
        <f t="shared" si="11"/>
        <v>0</v>
      </c>
      <c r="F30" s="31">
        <f t="shared" si="11"/>
        <v>0</v>
      </c>
      <c r="G30" s="31">
        <f t="shared" si="11"/>
        <v>2518223</v>
      </c>
      <c r="H30" s="31">
        <f t="shared" si="11"/>
        <v>0</v>
      </c>
      <c r="I30" s="31">
        <f t="shared" si="11"/>
        <v>2827644</v>
      </c>
      <c r="J30" s="31">
        <f t="shared" si="11"/>
        <v>0</v>
      </c>
      <c r="K30" s="31">
        <f t="shared" si="11"/>
        <v>0</v>
      </c>
      <c r="L30" s="31">
        <f t="shared" si="11"/>
        <v>0</v>
      </c>
      <c r="M30" s="31">
        <f t="shared" si="11"/>
        <v>151178</v>
      </c>
      <c r="N30" s="31">
        <f>SUM(D30:M30)</f>
        <v>8309754</v>
      </c>
      <c r="O30" s="43">
        <f t="shared" si="1"/>
        <v>231.88932607785685</v>
      </c>
      <c r="P30" s="9"/>
    </row>
    <row r="31" spans="1:16">
      <c r="A31" s="12"/>
      <c r="B31" s="44">
        <v>572</v>
      </c>
      <c r="C31" s="20" t="s">
        <v>79</v>
      </c>
      <c r="D31" s="46">
        <v>2051319</v>
      </c>
      <c r="E31" s="46">
        <v>0</v>
      </c>
      <c r="F31" s="46">
        <v>0</v>
      </c>
      <c r="G31" s="46">
        <v>223809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10"/>
        <v>2275128</v>
      </c>
      <c r="O31" s="47">
        <f t="shared" si="1"/>
        <v>63.488991209711173</v>
      </c>
      <c r="P31" s="9"/>
    </row>
    <row r="32" spans="1:16">
      <c r="A32" s="12"/>
      <c r="B32" s="44">
        <v>574</v>
      </c>
      <c r="C32" s="20" t="s">
        <v>45</v>
      </c>
      <c r="D32" s="46">
        <v>22500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151178</v>
      </c>
      <c r="N32" s="46">
        <f t="shared" si="10"/>
        <v>173678</v>
      </c>
      <c r="O32" s="47">
        <f t="shared" si="1"/>
        <v>4.8466024836054133</v>
      </c>
      <c r="P32" s="9"/>
    </row>
    <row r="33" spans="1:119">
      <c r="A33" s="12"/>
      <c r="B33" s="44">
        <v>575</v>
      </c>
      <c r="C33" s="20" t="s">
        <v>80</v>
      </c>
      <c r="D33" s="46">
        <v>738890</v>
      </c>
      <c r="E33" s="46">
        <v>0</v>
      </c>
      <c r="F33" s="46">
        <v>0</v>
      </c>
      <c r="G33" s="46">
        <v>2294414</v>
      </c>
      <c r="H33" s="46">
        <v>0</v>
      </c>
      <c r="I33" s="46">
        <v>2827644</v>
      </c>
      <c r="J33" s="46">
        <v>0</v>
      </c>
      <c r="K33" s="46">
        <v>0</v>
      </c>
      <c r="L33" s="46">
        <v>0</v>
      </c>
      <c r="M33" s="46">
        <v>0</v>
      </c>
      <c r="N33" s="46">
        <f t="shared" si="10"/>
        <v>5860948</v>
      </c>
      <c r="O33" s="47">
        <f t="shared" si="1"/>
        <v>163.55373238454024</v>
      </c>
      <c r="P33" s="9"/>
    </row>
    <row r="34" spans="1:119" ht="15.75">
      <c r="A34" s="28" t="s">
        <v>81</v>
      </c>
      <c r="B34" s="29"/>
      <c r="C34" s="30"/>
      <c r="D34" s="31">
        <f t="shared" ref="D34:M34" si="12">SUM(D35:D37)</f>
        <v>8156254</v>
      </c>
      <c r="E34" s="31">
        <f t="shared" si="12"/>
        <v>2013377</v>
      </c>
      <c r="F34" s="31">
        <f t="shared" si="12"/>
        <v>0</v>
      </c>
      <c r="G34" s="31">
        <f t="shared" si="12"/>
        <v>500750</v>
      </c>
      <c r="H34" s="31">
        <f t="shared" si="12"/>
        <v>0</v>
      </c>
      <c r="I34" s="31">
        <f t="shared" si="12"/>
        <v>3501595</v>
      </c>
      <c r="J34" s="31">
        <f t="shared" si="12"/>
        <v>86727</v>
      </c>
      <c r="K34" s="31">
        <f t="shared" si="12"/>
        <v>0</v>
      </c>
      <c r="L34" s="31">
        <f t="shared" si="12"/>
        <v>0</v>
      </c>
      <c r="M34" s="31">
        <f t="shared" si="12"/>
        <v>712564</v>
      </c>
      <c r="N34" s="31">
        <f>SUM(D34:M34)</f>
        <v>14971267</v>
      </c>
      <c r="O34" s="43">
        <f t="shared" si="1"/>
        <v>417.78336821543184</v>
      </c>
      <c r="P34" s="9"/>
    </row>
    <row r="35" spans="1:119">
      <c r="A35" s="12"/>
      <c r="B35" s="44">
        <v>581</v>
      </c>
      <c r="C35" s="20" t="s">
        <v>82</v>
      </c>
      <c r="D35" s="46">
        <v>8156254</v>
      </c>
      <c r="E35" s="46">
        <v>2013377</v>
      </c>
      <c r="F35" s="46">
        <v>0</v>
      </c>
      <c r="G35" s="46">
        <v>500750</v>
      </c>
      <c r="H35" s="46">
        <v>0</v>
      </c>
      <c r="I35" s="46">
        <v>3112067</v>
      </c>
      <c r="J35" s="46">
        <v>86727</v>
      </c>
      <c r="K35" s="46">
        <v>0</v>
      </c>
      <c r="L35" s="46">
        <v>0</v>
      </c>
      <c r="M35" s="46">
        <v>0</v>
      </c>
      <c r="N35" s="46">
        <f>SUM(D35:M35)</f>
        <v>13869175</v>
      </c>
      <c r="O35" s="47">
        <f t="shared" si="1"/>
        <v>387.02874284916982</v>
      </c>
      <c r="P35" s="9"/>
    </row>
    <row r="36" spans="1:119">
      <c r="A36" s="12"/>
      <c r="B36" s="44">
        <v>590</v>
      </c>
      <c r="C36" s="20" t="s">
        <v>83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163747</v>
      </c>
      <c r="J36" s="46">
        <v>0</v>
      </c>
      <c r="K36" s="46">
        <v>0</v>
      </c>
      <c r="L36" s="46">
        <v>0</v>
      </c>
      <c r="M36" s="46">
        <v>239240</v>
      </c>
      <c r="N36" s="46">
        <f>SUM(D36:M36)</f>
        <v>402987</v>
      </c>
      <c r="O36" s="47">
        <f t="shared" si="1"/>
        <v>11.245625784847217</v>
      </c>
      <c r="P36" s="9"/>
    </row>
    <row r="37" spans="1:119" ht="15.75" thickBot="1">
      <c r="A37" s="12"/>
      <c r="B37" s="44">
        <v>591</v>
      </c>
      <c r="C37" s="20" t="s">
        <v>84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225781</v>
      </c>
      <c r="J37" s="46">
        <v>0</v>
      </c>
      <c r="K37" s="46">
        <v>0</v>
      </c>
      <c r="L37" s="46">
        <v>0</v>
      </c>
      <c r="M37" s="46">
        <v>473324</v>
      </c>
      <c r="N37" s="46">
        <f>SUM(D37:M37)</f>
        <v>699105</v>
      </c>
      <c r="O37" s="47">
        <f t="shared" si="1"/>
        <v>19.50899958141482</v>
      </c>
      <c r="P37" s="9"/>
    </row>
    <row r="38" spans="1:119" ht="16.5" thickBot="1">
      <c r="A38" s="14" t="s">
        <v>10</v>
      </c>
      <c r="B38" s="23"/>
      <c r="C38" s="22"/>
      <c r="D38" s="15">
        <f t="shared" ref="D38:M38" si="13">SUM(D5,D14,D17,D20,D24,D27,D30,D34)</f>
        <v>41055031</v>
      </c>
      <c r="E38" s="15">
        <f t="shared" si="13"/>
        <v>4632820</v>
      </c>
      <c r="F38" s="15">
        <f t="shared" si="13"/>
        <v>2172427</v>
      </c>
      <c r="G38" s="15">
        <f t="shared" si="13"/>
        <v>6253339</v>
      </c>
      <c r="H38" s="15">
        <f t="shared" si="13"/>
        <v>0</v>
      </c>
      <c r="I38" s="15">
        <f t="shared" si="13"/>
        <v>24344131</v>
      </c>
      <c r="J38" s="15">
        <f t="shared" si="13"/>
        <v>8513918</v>
      </c>
      <c r="K38" s="15">
        <f t="shared" si="13"/>
        <v>5295919</v>
      </c>
      <c r="L38" s="15">
        <f t="shared" si="13"/>
        <v>0</v>
      </c>
      <c r="M38" s="15">
        <f t="shared" si="13"/>
        <v>13909617</v>
      </c>
      <c r="N38" s="15">
        <f>SUM(D38:M38)</f>
        <v>106177202</v>
      </c>
      <c r="O38" s="37">
        <f t="shared" si="1"/>
        <v>2962.9468954932327</v>
      </c>
      <c r="P38" s="6"/>
      <c r="Q38" s="2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</row>
    <row r="39" spans="1:119">
      <c r="A39" s="16"/>
      <c r="B39" s="18"/>
      <c r="C39" s="18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9"/>
    </row>
    <row r="40" spans="1:119">
      <c r="A40" s="38"/>
      <c r="B40" s="39"/>
      <c r="C40" s="39"/>
      <c r="D40" s="40"/>
      <c r="E40" s="40"/>
      <c r="F40" s="40"/>
      <c r="G40" s="40"/>
      <c r="H40" s="40"/>
      <c r="I40" s="40"/>
      <c r="J40" s="40"/>
      <c r="K40" s="40"/>
      <c r="L40" s="163" t="s">
        <v>90</v>
      </c>
      <c r="M40" s="163"/>
      <c r="N40" s="163"/>
      <c r="O40" s="41">
        <v>35835</v>
      </c>
    </row>
    <row r="41" spans="1:119">
      <c r="A41" s="164"/>
      <c r="B41" s="141"/>
      <c r="C41" s="141"/>
      <c r="D41" s="141"/>
      <c r="E41" s="141"/>
      <c r="F41" s="141"/>
      <c r="G41" s="141"/>
      <c r="H41" s="141"/>
      <c r="I41" s="141"/>
      <c r="J41" s="141"/>
      <c r="K41" s="141"/>
      <c r="L41" s="141"/>
      <c r="M41" s="141"/>
      <c r="N41" s="141"/>
      <c r="O41" s="142"/>
    </row>
    <row r="42" spans="1:119" ht="15.75" customHeight="1" thickBot="1">
      <c r="A42" s="165" t="s">
        <v>59</v>
      </c>
      <c r="B42" s="144"/>
      <c r="C42" s="144"/>
      <c r="D42" s="144"/>
      <c r="E42" s="144"/>
      <c r="F42" s="144"/>
      <c r="G42" s="144"/>
      <c r="H42" s="144"/>
      <c r="I42" s="144"/>
      <c r="J42" s="144"/>
      <c r="K42" s="144"/>
      <c r="L42" s="144"/>
      <c r="M42" s="144"/>
      <c r="N42" s="144"/>
      <c r="O42" s="145"/>
    </row>
  </sheetData>
  <mergeCells count="10">
    <mergeCell ref="L40:N40"/>
    <mergeCell ref="A41:O41"/>
    <mergeCell ref="A42:O4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C42"/>
  <sheetViews>
    <sheetView workbookViewId="0">
      <selection sqref="A1:O1"/>
    </sheetView>
  </sheetViews>
  <sheetFormatPr defaultColWidth="9.77734375" defaultRowHeight="15"/>
  <cols>
    <col min="1" max="1" width="1.77734375" style="63" customWidth="1"/>
    <col min="2" max="2" width="6.77734375" style="63" customWidth="1"/>
    <col min="3" max="3" width="55.77734375" style="63" customWidth="1"/>
    <col min="4" max="5" width="16.77734375" style="92" customWidth="1"/>
    <col min="6" max="7" width="15.77734375" style="92" customWidth="1"/>
    <col min="8" max="8" width="13.77734375" style="92" customWidth="1"/>
    <col min="9" max="10" width="15.77734375" style="92" customWidth="1"/>
    <col min="11" max="13" width="13.77734375" style="92" customWidth="1"/>
    <col min="14" max="14" width="16.77734375" style="92" customWidth="1"/>
    <col min="15" max="15" width="13.77734375" style="63" customWidth="1"/>
    <col min="16" max="16" width="9.77734375" style="63" customWidth="1"/>
    <col min="17" max="17" width="9.77734375" style="63"/>
    <col min="18" max="16384" width="9.77734375" style="49"/>
  </cols>
  <sheetData>
    <row r="1" spans="1:133" ht="27.75">
      <c r="A1" s="184" t="s">
        <v>53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6"/>
      <c r="P1" s="48"/>
      <c r="Q1" s="49"/>
    </row>
    <row r="2" spans="1:133" ht="24" thickBot="1">
      <c r="A2" s="187" t="s">
        <v>71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9"/>
      <c r="P2" s="48"/>
      <c r="Q2" s="49"/>
    </row>
    <row r="3" spans="1:133" ht="18" customHeight="1">
      <c r="A3" s="190" t="s">
        <v>12</v>
      </c>
      <c r="B3" s="191"/>
      <c r="C3" s="192"/>
      <c r="D3" s="196" t="s">
        <v>6</v>
      </c>
      <c r="E3" s="197"/>
      <c r="F3" s="197"/>
      <c r="G3" s="197"/>
      <c r="H3" s="198"/>
      <c r="I3" s="196" t="s">
        <v>7</v>
      </c>
      <c r="J3" s="198"/>
      <c r="K3" s="196" t="s">
        <v>9</v>
      </c>
      <c r="L3" s="198"/>
      <c r="M3" s="50"/>
      <c r="N3" s="51"/>
      <c r="O3" s="199" t="s">
        <v>17</v>
      </c>
      <c r="P3" s="52"/>
      <c r="Q3" s="49"/>
    </row>
    <row r="4" spans="1:133" ht="32.25" customHeight="1" thickBot="1">
      <c r="A4" s="193"/>
      <c r="B4" s="194"/>
      <c r="C4" s="195"/>
      <c r="D4" s="53" t="s">
        <v>0</v>
      </c>
      <c r="E4" s="53" t="s">
        <v>13</v>
      </c>
      <c r="F4" s="53" t="s">
        <v>14</v>
      </c>
      <c r="G4" s="53" t="s">
        <v>15</v>
      </c>
      <c r="H4" s="53" t="s">
        <v>1</v>
      </c>
      <c r="I4" s="53" t="s">
        <v>2</v>
      </c>
      <c r="J4" s="54" t="s">
        <v>16</v>
      </c>
      <c r="K4" s="54" t="s">
        <v>3</v>
      </c>
      <c r="L4" s="54" t="s">
        <v>4</v>
      </c>
      <c r="M4" s="54" t="s">
        <v>5</v>
      </c>
      <c r="N4" s="54" t="s">
        <v>8</v>
      </c>
      <c r="O4" s="200"/>
      <c r="P4" s="55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  <c r="BY4" s="56"/>
      <c r="BZ4" s="56"/>
      <c r="CA4" s="56"/>
      <c r="CB4" s="56"/>
      <c r="CC4" s="56"/>
      <c r="CD4" s="56"/>
      <c r="CE4" s="56"/>
      <c r="CF4" s="56"/>
      <c r="CG4" s="56"/>
      <c r="CH4" s="56"/>
      <c r="CI4" s="56"/>
      <c r="CJ4" s="56"/>
      <c r="CK4" s="56"/>
      <c r="CL4" s="56"/>
      <c r="CM4" s="56"/>
      <c r="CN4" s="56"/>
      <c r="CO4" s="56"/>
      <c r="CP4" s="56"/>
      <c r="CQ4" s="56"/>
      <c r="CR4" s="56"/>
      <c r="CS4" s="56"/>
      <c r="CT4" s="56"/>
      <c r="CU4" s="56"/>
      <c r="CV4" s="56"/>
      <c r="CW4" s="56"/>
      <c r="CX4" s="56"/>
      <c r="CY4" s="56"/>
      <c r="CZ4" s="56"/>
      <c r="DA4" s="56"/>
      <c r="DB4" s="56"/>
      <c r="DC4" s="56"/>
      <c r="DD4" s="56"/>
      <c r="DE4" s="56"/>
      <c r="DF4" s="56"/>
      <c r="DG4" s="56"/>
      <c r="DH4" s="56"/>
      <c r="DI4" s="56"/>
      <c r="DJ4" s="56"/>
      <c r="DK4" s="56"/>
      <c r="DL4" s="56"/>
      <c r="DM4" s="56"/>
      <c r="DN4" s="56"/>
      <c r="DO4" s="56"/>
      <c r="DP4" s="56"/>
      <c r="DQ4" s="56"/>
      <c r="DR4" s="56"/>
      <c r="DS4" s="56"/>
      <c r="DT4" s="56"/>
      <c r="DU4" s="56"/>
      <c r="DV4" s="56"/>
      <c r="DW4" s="56"/>
      <c r="DX4" s="56"/>
      <c r="DY4" s="56"/>
      <c r="DZ4" s="56"/>
      <c r="EA4" s="56"/>
      <c r="EB4" s="56"/>
      <c r="EC4" s="56"/>
    </row>
    <row r="5" spans="1:133" ht="15.75">
      <c r="A5" s="57" t="s">
        <v>18</v>
      </c>
      <c r="B5" s="58"/>
      <c r="C5" s="58"/>
      <c r="D5" s="59">
        <f t="shared" ref="D5:M5" si="0">SUM(D6:D13)</f>
        <v>5244689</v>
      </c>
      <c r="E5" s="59">
        <f t="shared" si="0"/>
        <v>0</v>
      </c>
      <c r="F5" s="59">
        <f t="shared" si="0"/>
        <v>1605705</v>
      </c>
      <c r="G5" s="59">
        <f t="shared" si="0"/>
        <v>56419</v>
      </c>
      <c r="H5" s="59">
        <f t="shared" si="0"/>
        <v>0</v>
      </c>
      <c r="I5" s="59">
        <f t="shared" si="0"/>
        <v>0</v>
      </c>
      <c r="J5" s="59">
        <f t="shared" si="0"/>
        <v>7605512</v>
      </c>
      <c r="K5" s="59">
        <f t="shared" si="0"/>
        <v>5700788</v>
      </c>
      <c r="L5" s="59">
        <f t="shared" si="0"/>
        <v>0</v>
      </c>
      <c r="M5" s="59">
        <f t="shared" si="0"/>
        <v>202036</v>
      </c>
      <c r="N5" s="60">
        <f>SUM(D5:M5)</f>
        <v>20415149</v>
      </c>
      <c r="O5" s="61">
        <f t="shared" ref="O5:O38" si="1">(N5/O$40)</f>
        <v>570.68596427473233</v>
      </c>
      <c r="P5" s="62"/>
    </row>
    <row r="6" spans="1:133">
      <c r="A6" s="64"/>
      <c r="B6" s="65">
        <v>511</v>
      </c>
      <c r="C6" s="66" t="s">
        <v>19</v>
      </c>
      <c r="D6" s="67">
        <v>288706</v>
      </c>
      <c r="E6" s="67">
        <v>0</v>
      </c>
      <c r="F6" s="67">
        <v>0</v>
      </c>
      <c r="G6" s="67">
        <v>0</v>
      </c>
      <c r="H6" s="67">
        <v>0</v>
      </c>
      <c r="I6" s="67">
        <v>0</v>
      </c>
      <c r="J6" s="67">
        <v>0</v>
      </c>
      <c r="K6" s="67">
        <v>0</v>
      </c>
      <c r="L6" s="67">
        <v>0</v>
      </c>
      <c r="M6" s="67">
        <v>0</v>
      </c>
      <c r="N6" s="67">
        <f>SUM(D6:M6)</f>
        <v>288706</v>
      </c>
      <c r="O6" s="68">
        <f t="shared" si="1"/>
        <v>8.0705000978391528</v>
      </c>
      <c r="P6" s="69"/>
    </row>
    <row r="7" spans="1:133">
      <c r="A7" s="64"/>
      <c r="B7" s="65">
        <v>512</v>
      </c>
      <c r="C7" s="66" t="s">
        <v>20</v>
      </c>
      <c r="D7" s="67">
        <v>793183</v>
      </c>
      <c r="E7" s="67">
        <v>0</v>
      </c>
      <c r="F7" s="67">
        <v>0</v>
      </c>
      <c r="G7" s="67">
        <v>0</v>
      </c>
      <c r="H7" s="67">
        <v>0</v>
      </c>
      <c r="I7" s="67">
        <v>0</v>
      </c>
      <c r="J7" s="67">
        <v>0</v>
      </c>
      <c r="K7" s="67">
        <v>0</v>
      </c>
      <c r="L7" s="67">
        <v>0</v>
      </c>
      <c r="M7" s="67">
        <v>0</v>
      </c>
      <c r="N7" s="67">
        <f t="shared" ref="N7:N13" si="2">SUM(D7:M7)</f>
        <v>793183</v>
      </c>
      <c r="O7" s="68">
        <f t="shared" si="1"/>
        <v>22.172672127023173</v>
      </c>
      <c r="P7" s="69"/>
    </row>
    <row r="8" spans="1:133">
      <c r="A8" s="64"/>
      <c r="B8" s="65">
        <v>513</v>
      </c>
      <c r="C8" s="66" t="s">
        <v>21</v>
      </c>
      <c r="D8" s="67">
        <v>1758414</v>
      </c>
      <c r="E8" s="67">
        <v>0</v>
      </c>
      <c r="F8" s="67">
        <v>0</v>
      </c>
      <c r="G8" s="67">
        <v>0</v>
      </c>
      <c r="H8" s="67">
        <v>0</v>
      </c>
      <c r="I8" s="67">
        <v>0</v>
      </c>
      <c r="J8" s="67">
        <v>0</v>
      </c>
      <c r="K8" s="67">
        <v>0</v>
      </c>
      <c r="L8" s="67">
        <v>0</v>
      </c>
      <c r="M8" s="67">
        <v>0</v>
      </c>
      <c r="N8" s="67">
        <f t="shared" si="2"/>
        <v>1758414</v>
      </c>
      <c r="O8" s="68">
        <f t="shared" si="1"/>
        <v>49.154781539149639</v>
      </c>
      <c r="P8" s="69"/>
    </row>
    <row r="9" spans="1:133">
      <c r="A9" s="64"/>
      <c r="B9" s="65">
        <v>514</v>
      </c>
      <c r="C9" s="66" t="s">
        <v>22</v>
      </c>
      <c r="D9" s="67">
        <v>360690</v>
      </c>
      <c r="E9" s="67">
        <v>0</v>
      </c>
      <c r="F9" s="67">
        <v>0</v>
      </c>
      <c r="G9" s="67">
        <v>0</v>
      </c>
      <c r="H9" s="67">
        <v>0</v>
      </c>
      <c r="I9" s="67">
        <v>0</v>
      </c>
      <c r="J9" s="67">
        <v>0</v>
      </c>
      <c r="K9" s="67">
        <v>0</v>
      </c>
      <c r="L9" s="67">
        <v>0</v>
      </c>
      <c r="M9" s="67">
        <v>0</v>
      </c>
      <c r="N9" s="67">
        <f t="shared" si="2"/>
        <v>360690</v>
      </c>
      <c r="O9" s="68">
        <f t="shared" si="1"/>
        <v>10.082743968915103</v>
      </c>
      <c r="P9" s="69"/>
    </row>
    <row r="10" spans="1:133">
      <c r="A10" s="64"/>
      <c r="B10" s="65">
        <v>515</v>
      </c>
      <c r="C10" s="66" t="s">
        <v>23</v>
      </c>
      <c r="D10" s="67">
        <v>693542</v>
      </c>
      <c r="E10" s="67">
        <v>0</v>
      </c>
      <c r="F10" s="67">
        <v>0</v>
      </c>
      <c r="G10" s="67">
        <v>0</v>
      </c>
      <c r="H10" s="67">
        <v>0</v>
      </c>
      <c r="I10" s="67">
        <v>0</v>
      </c>
      <c r="J10" s="67">
        <v>0</v>
      </c>
      <c r="K10" s="67">
        <v>0</v>
      </c>
      <c r="L10" s="67">
        <v>0</v>
      </c>
      <c r="M10" s="67">
        <v>0</v>
      </c>
      <c r="N10" s="67">
        <f t="shared" si="2"/>
        <v>693542</v>
      </c>
      <c r="O10" s="68">
        <f t="shared" si="1"/>
        <v>19.3873032734185</v>
      </c>
      <c r="P10" s="69"/>
    </row>
    <row r="11" spans="1:133">
      <c r="A11" s="64"/>
      <c r="B11" s="65">
        <v>517</v>
      </c>
      <c r="C11" s="66" t="s">
        <v>24</v>
      </c>
      <c r="D11" s="67">
        <v>300000</v>
      </c>
      <c r="E11" s="67">
        <v>0</v>
      </c>
      <c r="F11" s="67">
        <v>1605705</v>
      </c>
      <c r="G11" s="67">
        <v>0</v>
      </c>
      <c r="H11" s="67">
        <v>0</v>
      </c>
      <c r="I11" s="67">
        <v>0</v>
      </c>
      <c r="J11" s="67">
        <v>0</v>
      </c>
      <c r="K11" s="67">
        <v>0</v>
      </c>
      <c r="L11" s="67">
        <v>0</v>
      </c>
      <c r="M11" s="67">
        <v>0</v>
      </c>
      <c r="N11" s="67">
        <f t="shared" si="2"/>
        <v>1905705</v>
      </c>
      <c r="O11" s="68">
        <f t="shared" si="1"/>
        <v>53.272160568026166</v>
      </c>
      <c r="P11" s="69"/>
    </row>
    <row r="12" spans="1:133">
      <c r="A12" s="64"/>
      <c r="B12" s="65">
        <v>518</v>
      </c>
      <c r="C12" s="66" t="s">
        <v>25</v>
      </c>
      <c r="D12" s="67">
        <v>0</v>
      </c>
      <c r="E12" s="67">
        <v>0</v>
      </c>
      <c r="F12" s="67">
        <v>0</v>
      </c>
      <c r="G12" s="67">
        <v>0</v>
      </c>
      <c r="H12" s="67">
        <v>0</v>
      </c>
      <c r="I12" s="67">
        <v>0</v>
      </c>
      <c r="J12" s="67">
        <v>0</v>
      </c>
      <c r="K12" s="67">
        <v>5700788</v>
      </c>
      <c r="L12" s="67">
        <v>0</v>
      </c>
      <c r="M12" s="67">
        <v>0</v>
      </c>
      <c r="N12" s="67">
        <f t="shared" si="2"/>
        <v>5700788</v>
      </c>
      <c r="O12" s="68">
        <f t="shared" si="1"/>
        <v>159.36007603499846</v>
      </c>
      <c r="P12" s="69"/>
    </row>
    <row r="13" spans="1:133">
      <c r="A13" s="64"/>
      <c r="B13" s="65">
        <v>519</v>
      </c>
      <c r="C13" s="66" t="s">
        <v>72</v>
      </c>
      <c r="D13" s="67">
        <v>1050154</v>
      </c>
      <c r="E13" s="67">
        <v>0</v>
      </c>
      <c r="F13" s="67">
        <v>0</v>
      </c>
      <c r="G13" s="67">
        <v>56419</v>
      </c>
      <c r="H13" s="67">
        <v>0</v>
      </c>
      <c r="I13" s="67">
        <v>0</v>
      </c>
      <c r="J13" s="67">
        <v>7605512</v>
      </c>
      <c r="K13" s="67">
        <v>0</v>
      </c>
      <c r="L13" s="67">
        <v>0</v>
      </c>
      <c r="M13" s="67">
        <v>202036</v>
      </c>
      <c r="N13" s="67">
        <f t="shared" si="2"/>
        <v>8914121</v>
      </c>
      <c r="O13" s="68">
        <f t="shared" si="1"/>
        <v>249.18572666536215</v>
      </c>
      <c r="P13" s="69"/>
    </row>
    <row r="14" spans="1:133" ht="15.75">
      <c r="A14" s="70" t="s">
        <v>27</v>
      </c>
      <c r="B14" s="71"/>
      <c r="C14" s="72"/>
      <c r="D14" s="73">
        <f t="shared" ref="D14:M14" si="3">SUM(D15:D16)</f>
        <v>16912300</v>
      </c>
      <c r="E14" s="73">
        <f t="shared" si="3"/>
        <v>0</v>
      </c>
      <c r="F14" s="73">
        <f t="shared" si="3"/>
        <v>0</v>
      </c>
      <c r="G14" s="73">
        <f t="shared" si="3"/>
        <v>424753</v>
      </c>
      <c r="H14" s="73">
        <f t="shared" si="3"/>
        <v>0</v>
      </c>
      <c r="I14" s="73">
        <f t="shared" si="3"/>
        <v>0</v>
      </c>
      <c r="J14" s="73">
        <f t="shared" si="3"/>
        <v>0</v>
      </c>
      <c r="K14" s="73">
        <f t="shared" si="3"/>
        <v>0</v>
      </c>
      <c r="L14" s="73">
        <f t="shared" si="3"/>
        <v>0</v>
      </c>
      <c r="M14" s="73">
        <f t="shared" si="3"/>
        <v>0</v>
      </c>
      <c r="N14" s="74">
        <f t="shared" ref="N14:N19" si="4">SUM(D14:M14)</f>
        <v>17337053</v>
      </c>
      <c r="O14" s="75">
        <f t="shared" si="1"/>
        <v>484.64073463226458</v>
      </c>
      <c r="P14" s="76"/>
    </row>
    <row r="15" spans="1:133">
      <c r="A15" s="64"/>
      <c r="B15" s="65">
        <v>521</v>
      </c>
      <c r="C15" s="66" t="s">
        <v>28</v>
      </c>
      <c r="D15" s="67">
        <v>9763357</v>
      </c>
      <c r="E15" s="67">
        <v>0</v>
      </c>
      <c r="F15" s="67">
        <v>0</v>
      </c>
      <c r="G15" s="67">
        <v>370782</v>
      </c>
      <c r="H15" s="67">
        <v>0</v>
      </c>
      <c r="I15" s="67">
        <v>0</v>
      </c>
      <c r="J15" s="67">
        <v>0</v>
      </c>
      <c r="K15" s="67">
        <v>0</v>
      </c>
      <c r="L15" s="67">
        <v>0</v>
      </c>
      <c r="M15" s="67">
        <v>0</v>
      </c>
      <c r="N15" s="67">
        <f t="shared" si="4"/>
        <v>10134139</v>
      </c>
      <c r="O15" s="68">
        <f t="shared" si="1"/>
        <v>283.29016297207392</v>
      </c>
      <c r="P15" s="69"/>
    </row>
    <row r="16" spans="1:133">
      <c r="A16" s="64"/>
      <c r="B16" s="65">
        <v>522</v>
      </c>
      <c r="C16" s="66" t="s">
        <v>29</v>
      </c>
      <c r="D16" s="67">
        <v>7148943</v>
      </c>
      <c r="E16" s="67">
        <v>0</v>
      </c>
      <c r="F16" s="67">
        <v>0</v>
      </c>
      <c r="G16" s="67">
        <v>53971</v>
      </c>
      <c r="H16" s="67">
        <v>0</v>
      </c>
      <c r="I16" s="67">
        <v>0</v>
      </c>
      <c r="J16" s="67">
        <v>0</v>
      </c>
      <c r="K16" s="67">
        <v>0</v>
      </c>
      <c r="L16" s="67">
        <v>0</v>
      </c>
      <c r="M16" s="67">
        <v>0</v>
      </c>
      <c r="N16" s="67">
        <f t="shared" si="4"/>
        <v>7202914</v>
      </c>
      <c r="O16" s="68">
        <f t="shared" si="1"/>
        <v>201.35057166019064</v>
      </c>
      <c r="P16" s="69"/>
    </row>
    <row r="17" spans="1:16" ht="15.75">
      <c r="A17" s="70" t="s">
        <v>30</v>
      </c>
      <c r="B17" s="71"/>
      <c r="C17" s="72"/>
      <c r="D17" s="73">
        <f t="shared" ref="D17:M17" si="5">SUM(D18:D19)</f>
        <v>0</v>
      </c>
      <c r="E17" s="73">
        <f t="shared" si="5"/>
        <v>0</v>
      </c>
      <c r="F17" s="73">
        <f t="shared" si="5"/>
        <v>0</v>
      </c>
      <c r="G17" s="73">
        <f t="shared" si="5"/>
        <v>0</v>
      </c>
      <c r="H17" s="73">
        <f t="shared" si="5"/>
        <v>0</v>
      </c>
      <c r="I17" s="73">
        <f t="shared" si="5"/>
        <v>17333009</v>
      </c>
      <c r="J17" s="73">
        <f t="shared" si="5"/>
        <v>0</v>
      </c>
      <c r="K17" s="73">
        <f t="shared" si="5"/>
        <v>0</v>
      </c>
      <c r="L17" s="73">
        <f t="shared" si="5"/>
        <v>0</v>
      </c>
      <c r="M17" s="73">
        <f t="shared" si="5"/>
        <v>0</v>
      </c>
      <c r="N17" s="74">
        <f t="shared" si="4"/>
        <v>17333009</v>
      </c>
      <c r="O17" s="75">
        <f t="shared" si="1"/>
        <v>484.52768848013864</v>
      </c>
      <c r="P17" s="76"/>
    </row>
    <row r="18" spans="1:16">
      <c r="A18" s="64"/>
      <c r="B18" s="65">
        <v>534</v>
      </c>
      <c r="C18" s="66" t="s">
        <v>73</v>
      </c>
      <c r="D18" s="67">
        <v>0</v>
      </c>
      <c r="E18" s="67">
        <v>0</v>
      </c>
      <c r="F18" s="67">
        <v>0</v>
      </c>
      <c r="G18" s="67">
        <v>0</v>
      </c>
      <c r="H18" s="67">
        <v>0</v>
      </c>
      <c r="I18" s="67">
        <v>5103656</v>
      </c>
      <c r="J18" s="67">
        <v>0</v>
      </c>
      <c r="K18" s="67">
        <v>0</v>
      </c>
      <c r="L18" s="67">
        <v>0</v>
      </c>
      <c r="M18" s="67">
        <v>0</v>
      </c>
      <c r="N18" s="67">
        <f t="shared" si="4"/>
        <v>5103656</v>
      </c>
      <c r="O18" s="68">
        <f t="shared" si="1"/>
        <v>142.66782210046682</v>
      </c>
      <c r="P18" s="69"/>
    </row>
    <row r="19" spans="1:16">
      <c r="A19" s="64"/>
      <c r="B19" s="65">
        <v>536</v>
      </c>
      <c r="C19" s="66" t="s">
        <v>74</v>
      </c>
      <c r="D19" s="67">
        <v>0</v>
      </c>
      <c r="E19" s="67">
        <v>0</v>
      </c>
      <c r="F19" s="67">
        <v>0</v>
      </c>
      <c r="G19" s="67">
        <v>0</v>
      </c>
      <c r="H19" s="67">
        <v>0</v>
      </c>
      <c r="I19" s="67">
        <v>12229353</v>
      </c>
      <c r="J19" s="67">
        <v>0</v>
      </c>
      <c r="K19" s="67">
        <v>0</v>
      </c>
      <c r="L19" s="67">
        <v>0</v>
      </c>
      <c r="M19" s="67">
        <v>0</v>
      </c>
      <c r="N19" s="67">
        <f t="shared" si="4"/>
        <v>12229353</v>
      </c>
      <c r="O19" s="68">
        <f t="shared" si="1"/>
        <v>341.85986637967181</v>
      </c>
      <c r="P19" s="69"/>
    </row>
    <row r="20" spans="1:16" ht="15.75">
      <c r="A20" s="70" t="s">
        <v>33</v>
      </c>
      <c r="B20" s="71"/>
      <c r="C20" s="72"/>
      <c r="D20" s="73">
        <f t="shared" ref="D20:M20" si="6">SUM(D21:D23)</f>
        <v>3952599</v>
      </c>
      <c r="E20" s="73">
        <f t="shared" si="6"/>
        <v>0</v>
      </c>
      <c r="F20" s="73">
        <f t="shared" si="6"/>
        <v>0</v>
      </c>
      <c r="G20" s="73">
        <f t="shared" si="6"/>
        <v>2338368</v>
      </c>
      <c r="H20" s="73">
        <f t="shared" si="6"/>
        <v>0</v>
      </c>
      <c r="I20" s="73">
        <f t="shared" si="6"/>
        <v>0</v>
      </c>
      <c r="J20" s="73">
        <f t="shared" si="6"/>
        <v>0</v>
      </c>
      <c r="K20" s="73">
        <f t="shared" si="6"/>
        <v>0</v>
      </c>
      <c r="L20" s="73">
        <f t="shared" si="6"/>
        <v>0</v>
      </c>
      <c r="M20" s="73">
        <f t="shared" si="6"/>
        <v>12679767</v>
      </c>
      <c r="N20" s="73">
        <f t="shared" ref="N20:N27" si="7">SUM(D20:M20)</f>
        <v>18970734</v>
      </c>
      <c r="O20" s="75">
        <f t="shared" si="1"/>
        <v>530.30872445699265</v>
      </c>
      <c r="P20" s="76"/>
    </row>
    <row r="21" spans="1:16">
      <c r="A21" s="64"/>
      <c r="B21" s="65">
        <v>541</v>
      </c>
      <c r="C21" s="66" t="s">
        <v>75</v>
      </c>
      <c r="D21" s="67">
        <v>3902209</v>
      </c>
      <c r="E21" s="67">
        <v>0</v>
      </c>
      <c r="F21" s="67">
        <v>0</v>
      </c>
      <c r="G21" s="67">
        <v>2338368</v>
      </c>
      <c r="H21" s="67">
        <v>0</v>
      </c>
      <c r="I21" s="67">
        <v>0</v>
      </c>
      <c r="J21" s="67">
        <v>0</v>
      </c>
      <c r="K21" s="67">
        <v>0</v>
      </c>
      <c r="L21" s="67">
        <v>0</v>
      </c>
      <c r="M21" s="67">
        <v>0</v>
      </c>
      <c r="N21" s="67">
        <f t="shared" si="7"/>
        <v>6240577</v>
      </c>
      <c r="O21" s="68">
        <f t="shared" si="1"/>
        <v>174.44936125010483</v>
      </c>
      <c r="P21" s="69"/>
    </row>
    <row r="22" spans="1:16">
      <c r="A22" s="64"/>
      <c r="B22" s="65">
        <v>543</v>
      </c>
      <c r="C22" s="66" t="s">
        <v>76</v>
      </c>
      <c r="D22" s="67">
        <v>0</v>
      </c>
      <c r="E22" s="67">
        <v>0</v>
      </c>
      <c r="F22" s="67">
        <v>0</v>
      </c>
      <c r="G22" s="67">
        <v>0</v>
      </c>
      <c r="H22" s="67">
        <v>0</v>
      </c>
      <c r="I22" s="67">
        <v>0</v>
      </c>
      <c r="J22" s="67">
        <v>0</v>
      </c>
      <c r="K22" s="67">
        <v>0</v>
      </c>
      <c r="L22" s="67">
        <v>0</v>
      </c>
      <c r="M22" s="67">
        <v>12679767</v>
      </c>
      <c r="N22" s="67">
        <f t="shared" si="7"/>
        <v>12679767</v>
      </c>
      <c r="O22" s="68">
        <f t="shared" si="1"/>
        <v>354.45075895228246</v>
      </c>
      <c r="P22" s="69"/>
    </row>
    <row r="23" spans="1:16">
      <c r="A23" s="64"/>
      <c r="B23" s="65">
        <v>544</v>
      </c>
      <c r="C23" s="66" t="s">
        <v>77</v>
      </c>
      <c r="D23" s="67">
        <v>50390</v>
      </c>
      <c r="E23" s="67">
        <v>0</v>
      </c>
      <c r="F23" s="67">
        <v>0</v>
      </c>
      <c r="G23" s="67">
        <v>0</v>
      </c>
      <c r="H23" s="67">
        <v>0</v>
      </c>
      <c r="I23" s="67">
        <v>0</v>
      </c>
      <c r="J23" s="67">
        <v>0</v>
      </c>
      <c r="K23" s="67">
        <v>0</v>
      </c>
      <c r="L23" s="67">
        <v>0</v>
      </c>
      <c r="M23" s="67">
        <v>0</v>
      </c>
      <c r="N23" s="67">
        <f t="shared" si="7"/>
        <v>50390</v>
      </c>
      <c r="O23" s="68">
        <f t="shared" si="1"/>
        <v>1.4086042546054287</v>
      </c>
      <c r="P23" s="69"/>
    </row>
    <row r="24" spans="1:16" ht="15.75">
      <c r="A24" s="70" t="s">
        <v>36</v>
      </c>
      <c r="B24" s="71"/>
      <c r="C24" s="72"/>
      <c r="D24" s="73">
        <f t="shared" ref="D24:M24" si="8">SUM(D25:D26)</f>
        <v>1112127</v>
      </c>
      <c r="E24" s="73">
        <f t="shared" si="8"/>
        <v>3535224</v>
      </c>
      <c r="F24" s="73">
        <f t="shared" si="8"/>
        <v>0</v>
      </c>
      <c r="G24" s="73">
        <f t="shared" si="8"/>
        <v>0</v>
      </c>
      <c r="H24" s="73">
        <f t="shared" si="8"/>
        <v>0</v>
      </c>
      <c r="I24" s="73">
        <f t="shared" si="8"/>
        <v>0</v>
      </c>
      <c r="J24" s="73">
        <f t="shared" si="8"/>
        <v>0</v>
      </c>
      <c r="K24" s="73">
        <f t="shared" si="8"/>
        <v>0</v>
      </c>
      <c r="L24" s="73">
        <f t="shared" si="8"/>
        <v>0</v>
      </c>
      <c r="M24" s="73">
        <f t="shared" si="8"/>
        <v>0</v>
      </c>
      <c r="N24" s="73">
        <f t="shared" si="7"/>
        <v>4647351</v>
      </c>
      <c r="O24" s="75">
        <f t="shared" si="1"/>
        <v>129.91225225728903</v>
      </c>
      <c r="P24" s="76"/>
    </row>
    <row r="25" spans="1:16">
      <c r="A25" s="64"/>
      <c r="B25" s="65">
        <v>554</v>
      </c>
      <c r="C25" s="66" t="s">
        <v>38</v>
      </c>
      <c r="D25" s="67">
        <v>0</v>
      </c>
      <c r="E25" s="67">
        <v>922350</v>
      </c>
      <c r="F25" s="67">
        <v>0</v>
      </c>
      <c r="G25" s="67">
        <v>0</v>
      </c>
      <c r="H25" s="67">
        <v>0</v>
      </c>
      <c r="I25" s="67">
        <v>0</v>
      </c>
      <c r="J25" s="67">
        <v>0</v>
      </c>
      <c r="K25" s="67">
        <v>0</v>
      </c>
      <c r="L25" s="67">
        <v>0</v>
      </c>
      <c r="M25" s="67">
        <v>0</v>
      </c>
      <c r="N25" s="67">
        <f t="shared" si="7"/>
        <v>922350</v>
      </c>
      <c r="O25" s="68">
        <f t="shared" si="1"/>
        <v>25.783412070556007</v>
      </c>
      <c r="P25" s="69"/>
    </row>
    <row r="26" spans="1:16">
      <c r="A26" s="64"/>
      <c r="B26" s="65">
        <v>559</v>
      </c>
      <c r="C26" s="66" t="s">
        <v>39</v>
      </c>
      <c r="D26" s="67">
        <v>1112127</v>
      </c>
      <c r="E26" s="67">
        <v>2612874</v>
      </c>
      <c r="F26" s="67">
        <v>0</v>
      </c>
      <c r="G26" s="67">
        <v>0</v>
      </c>
      <c r="H26" s="67">
        <v>0</v>
      </c>
      <c r="I26" s="67">
        <v>0</v>
      </c>
      <c r="J26" s="67">
        <v>0</v>
      </c>
      <c r="K26" s="67">
        <v>0</v>
      </c>
      <c r="L26" s="67">
        <v>0</v>
      </c>
      <c r="M26" s="67">
        <v>0</v>
      </c>
      <c r="N26" s="67">
        <f t="shared" si="7"/>
        <v>3725001</v>
      </c>
      <c r="O26" s="68">
        <f t="shared" si="1"/>
        <v>104.12884018673302</v>
      </c>
      <c r="P26" s="69"/>
    </row>
    <row r="27" spans="1:16" ht="15.75">
      <c r="A27" s="70" t="s">
        <v>40</v>
      </c>
      <c r="B27" s="71"/>
      <c r="C27" s="72"/>
      <c r="D27" s="73">
        <f t="shared" ref="D27:M27" si="9">SUM(D28:D29)</f>
        <v>313463</v>
      </c>
      <c r="E27" s="73">
        <f t="shared" si="9"/>
        <v>0</v>
      </c>
      <c r="F27" s="73">
        <f t="shared" si="9"/>
        <v>0</v>
      </c>
      <c r="G27" s="73">
        <f t="shared" si="9"/>
        <v>0</v>
      </c>
      <c r="H27" s="73">
        <f t="shared" si="9"/>
        <v>0</v>
      </c>
      <c r="I27" s="73">
        <f t="shared" si="9"/>
        <v>0</v>
      </c>
      <c r="J27" s="73">
        <f t="shared" si="9"/>
        <v>0</v>
      </c>
      <c r="K27" s="73">
        <f t="shared" si="9"/>
        <v>0</v>
      </c>
      <c r="L27" s="73">
        <f t="shared" si="9"/>
        <v>0</v>
      </c>
      <c r="M27" s="73">
        <f t="shared" si="9"/>
        <v>0</v>
      </c>
      <c r="N27" s="73">
        <f t="shared" si="7"/>
        <v>313463</v>
      </c>
      <c r="O27" s="75">
        <f t="shared" si="1"/>
        <v>8.7625583540659164</v>
      </c>
      <c r="P27" s="76"/>
    </row>
    <row r="28" spans="1:16">
      <c r="A28" s="64"/>
      <c r="B28" s="65">
        <v>562</v>
      </c>
      <c r="C28" s="66" t="s">
        <v>78</v>
      </c>
      <c r="D28" s="67">
        <v>309336</v>
      </c>
      <c r="E28" s="67">
        <v>0</v>
      </c>
      <c r="F28" s="67">
        <v>0</v>
      </c>
      <c r="G28" s="67">
        <v>0</v>
      </c>
      <c r="H28" s="67">
        <v>0</v>
      </c>
      <c r="I28" s="67">
        <v>0</v>
      </c>
      <c r="J28" s="67">
        <v>0</v>
      </c>
      <c r="K28" s="67">
        <v>0</v>
      </c>
      <c r="L28" s="67">
        <v>0</v>
      </c>
      <c r="M28" s="67">
        <v>0</v>
      </c>
      <c r="N28" s="67">
        <f t="shared" ref="N28:N33" si="10">SUM(D28:M28)</f>
        <v>309336</v>
      </c>
      <c r="O28" s="68">
        <f t="shared" si="1"/>
        <v>8.6471920163251621</v>
      </c>
      <c r="P28" s="69"/>
    </row>
    <row r="29" spans="1:16">
      <c r="A29" s="64"/>
      <c r="B29" s="65">
        <v>569</v>
      </c>
      <c r="C29" s="66" t="s">
        <v>57</v>
      </c>
      <c r="D29" s="67">
        <v>4127</v>
      </c>
      <c r="E29" s="67">
        <v>0</v>
      </c>
      <c r="F29" s="67">
        <v>0</v>
      </c>
      <c r="G29" s="67">
        <v>0</v>
      </c>
      <c r="H29" s="67">
        <v>0</v>
      </c>
      <c r="I29" s="67">
        <v>0</v>
      </c>
      <c r="J29" s="67">
        <v>0</v>
      </c>
      <c r="K29" s="67">
        <v>0</v>
      </c>
      <c r="L29" s="67">
        <v>0</v>
      </c>
      <c r="M29" s="67">
        <v>0</v>
      </c>
      <c r="N29" s="67">
        <f t="shared" si="10"/>
        <v>4127</v>
      </c>
      <c r="O29" s="68">
        <f t="shared" si="1"/>
        <v>0.11536633774075419</v>
      </c>
      <c r="P29" s="69"/>
    </row>
    <row r="30" spans="1:16" ht="15.75">
      <c r="A30" s="70" t="s">
        <v>43</v>
      </c>
      <c r="B30" s="71"/>
      <c r="C30" s="72"/>
      <c r="D30" s="73">
        <f t="shared" ref="D30:M30" si="11">SUM(D31:D33)</f>
        <v>2504833</v>
      </c>
      <c r="E30" s="73">
        <f t="shared" si="11"/>
        <v>0</v>
      </c>
      <c r="F30" s="73">
        <f t="shared" si="11"/>
        <v>0</v>
      </c>
      <c r="G30" s="73">
        <f t="shared" si="11"/>
        <v>2895645</v>
      </c>
      <c r="H30" s="73">
        <f t="shared" si="11"/>
        <v>0</v>
      </c>
      <c r="I30" s="73">
        <f t="shared" si="11"/>
        <v>2971144</v>
      </c>
      <c r="J30" s="73">
        <f t="shared" si="11"/>
        <v>0</v>
      </c>
      <c r="K30" s="73">
        <f t="shared" si="11"/>
        <v>0</v>
      </c>
      <c r="L30" s="73">
        <f t="shared" si="11"/>
        <v>0</v>
      </c>
      <c r="M30" s="73">
        <f t="shared" si="11"/>
        <v>244138</v>
      </c>
      <c r="N30" s="73">
        <f>SUM(D30:M30)</f>
        <v>8615760</v>
      </c>
      <c r="O30" s="75">
        <f t="shared" si="1"/>
        <v>240.84533027702457</v>
      </c>
      <c r="P30" s="69"/>
    </row>
    <row r="31" spans="1:16">
      <c r="A31" s="64"/>
      <c r="B31" s="65">
        <v>572</v>
      </c>
      <c r="C31" s="66" t="s">
        <v>79</v>
      </c>
      <c r="D31" s="67">
        <v>1788061</v>
      </c>
      <c r="E31" s="67">
        <v>0</v>
      </c>
      <c r="F31" s="67">
        <v>0</v>
      </c>
      <c r="G31" s="67">
        <v>1053514</v>
      </c>
      <c r="H31" s="67">
        <v>0</v>
      </c>
      <c r="I31" s="67">
        <v>0</v>
      </c>
      <c r="J31" s="67">
        <v>0</v>
      </c>
      <c r="K31" s="67">
        <v>0</v>
      </c>
      <c r="L31" s="67">
        <v>0</v>
      </c>
      <c r="M31" s="67">
        <v>0</v>
      </c>
      <c r="N31" s="67">
        <f t="shared" si="10"/>
        <v>2841575</v>
      </c>
      <c r="O31" s="68">
        <f t="shared" si="1"/>
        <v>79.433511307410612</v>
      </c>
      <c r="P31" s="69"/>
    </row>
    <row r="32" spans="1:16">
      <c r="A32" s="64"/>
      <c r="B32" s="65">
        <v>574</v>
      </c>
      <c r="C32" s="66" t="s">
        <v>45</v>
      </c>
      <c r="D32" s="67">
        <v>22500</v>
      </c>
      <c r="E32" s="67">
        <v>0</v>
      </c>
      <c r="F32" s="67">
        <v>0</v>
      </c>
      <c r="G32" s="67">
        <v>0</v>
      </c>
      <c r="H32" s="67">
        <v>0</v>
      </c>
      <c r="I32" s="67">
        <v>0</v>
      </c>
      <c r="J32" s="67">
        <v>0</v>
      </c>
      <c r="K32" s="67">
        <v>0</v>
      </c>
      <c r="L32" s="67">
        <v>0</v>
      </c>
      <c r="M32" s="67">
        <v>244138</v>
      </c>
      <c r="N32" s="67">
        <f t="shared" si="10"/>
        <v>266638</v>
      </c>
      <c r="O32" s="68">
        <f t="shared" si="1"/>
        <v>7.4536102647247926</v>
      </c>
      <c r="P32" s="69"/>
    </row>
    <row r="33" spans="1:119">
      <c r="A33" s="64"/>
      <c r="B33" s="65">
        <v>575</v>
      </c>
      <c r="C33" s="66" t="s">
        <v>80</v>
      </c>
      <c r="D33" s="67">
        <v>694272</v>
      </c>
      <c r="E33" s="67">
        <v>0</v>
      </c>
      <c r="F33" s="67">
        <v>0</v>
      </c>
      <c r="G33" s="67">
        <v>1842131</v>
      </c>
      <c r="H33" s="67">
        <v>0</v>
      </c>
      <c r="I33" s="67">
        <v>2971144</v>
      </c>
      <c r="J33" s="67">
        <v>0</v>
      </c>
      <c r="K33" s="67">
        <v>0</v>
      </c>
      <c r="L33" s="67">
        <v>0</v>
      </c>
      <c r="M33" s="67">
        <v>0</v>
      </c>
      <c r="N33" s="67">
        <f t="shared" si="10"/>
        <v>5507547</v>
      </c>
      <c r="O33" s="68">
        <f t="shared" si="1"/>
        <v>153.95820870488916</v>
      </c>
      <c r="P33" s="69"/>
    </row>
    <row r="34" spans="1:119" ht="15.75">
      <c r="A34" s="70" t="s">
        <v>81</v>
      </c>
      <c r="B34" s="71"/>
      <c r="C34" s="72"/>
      <c r="D34" s="73">
        <f t="shared" ref="D34:M34" si="12">SUM(D35:D37)</f>
        <v>6134338</v>
      </c>
      <c r="E34" s="73">
        <f t="shared" si="12"/>
        <v>1684579</v>
      </c>
      <c r="F34" s="73">
        <f t="shared" si="12"/>
        <v>0</v>
      </c>
      <c r="G34" s="73">
        <f t="shared" si="12"/>
        <v>1040000</v>
      </c>
      <c r="H34" s="73">
        <f t="shared" si="12"/>
        <v>0</v>
      </c>
      <c r="I34" s="73">
        <f t="shared" si="12"/>
        <v>3840532</v>
      </c>
      <c r="J34" s="73">
        <f t="shared" si="12"/>
        <v>69409</v>
      </c>
      <c r="K34" s="73">
        <f t="shared" si="12"/>
        <v>0</v>
      </c>
      <c r="L34" s="73">
        <f t="shared" si="12"/>
        <v>0</v>
      </c>
      <c r="M34" s="73">
        <f t="shared" si="12"/>
        <v>512598</v>
      </c>
      <c r="N34" s="73">
        <f>SUM(D34:M34)</f>
        <v>13281456</v>
      </c>
      <c r="O34" s="75">
        <f t="shared" si="1"/>
        <v>371.27039946328239</v>
      </c>
      <c r="P34" s="69"/>
    </row>
    <row r="35" spans="1:119">
      <c r="A35" s="64"/>
      <c r="B35" s="65">
        <v>581</v>
      </c>
      <c r="C35" s="66" t="s">
        <v>82</v>
      </c>
      <c r="D35" s="67">
        <v>6134338</v>
      </c>
      <c r="E35" s="67">
        <v>1684579</v>
      </c>
      <c r="F35" s="67">
        <v>0</v>
      </c>
      <c r="G35" s="67">
        <v>1040000</v>
      </c>
      <c r="H35" s="67">
        <v>0</v>
      </c>
      <c r="I35" s="67">
        <v>3098396</v>
      </c>
      <c r="J35" s="67">
        <v>69409</v>
      </c>
      <c r="K35" s="67">
        <v>0</v>
      </c>
      <c r="L35" s="67">
        <v>0</v>
      </c>
      <c r="M35" s="67">
        <v>0</v>
      </c>
      <c r="N35" s="67">
        <f>SUM(D35:M35)</f>
        <v>12026722</v>
      </c>
      <c r="O35" s="68">
        <f t="shared" si="1"/>
        <v>336.19551058060546</v>
      </c>
      <c r="P35" s="69"/>
    </row>
    <row r="36" spans="1:119">
      <c r="A36" s="64"/>
      <c r="B36" s="65">
        <v>590</v>
      </c>
      <c r="C36" s="66" t="s">
        <v>83</v>
      </c>
      <c r="D36" s="67">
        <v>0</v>
      </c>
      <c r="E36" s="67">
        <v>0</v>
      </c>
      <c r="F36" s="67">
        <v>0</v>
      </c>
      <c r="G36" s="67">
        <v>0</v>
      </c>
      <c r="H36" s="67">
        <v>0</v>
      </c>
      <c r="I36" s="67">
        <v>221663</v>
      </c>
      <c r="J36" s="67">
        <v>0</v>
      </c>
      <c r="K36" s="67">
        <v>0</v>
      </c>
      <c r="L36" s="67">
        <v>0</v>
      </c>
      <c r="M36" s="67">
        <v>50936</v>
      </c>
      <c r="N36" s="67">
        <f>SUM(D36:M36)</f>
        <v>272599</v>
      </c>
      <c r="O36" s="68">
        <f t="shared" si="1"/>
        <v>7.6202443183406476</v>
      </c>
      <c r="P36" s="69"/>
    </row>
    <row r="37" spans="1:119" ht="15.75" thickBot="1">
      <c r="A37" s="64"/>
      <c r="B37" s="65">
        <v>591</v>
      </c>
      <c r="C37" s="66" t="s">
        <v>84</v>
      </c>
      <c r="D37" s="67">
        <v>0</v>
      </c>
      <c r="E37" s="67">
        <v>0</v>
      </c>
      <c r="F37" s="67">
        <v>0</v>
      </c>
      <c r="G37" s="67">
        <v>0</v>
      </c>
      <c r="H37" s="67">
        <v>0</v>
      </c>
      <c r="I37" s="67">
        <v>520473</v>
      </c>
      <c r="J37" s="67">
        <v>0</v>
      </c>
      <c r="K37" s="67">
        <v>0</v>
      </c>
      <c r="L37" s="67">
        <v>0</v>
      </c>
      <c r="M37" s="67">
        <v>461662</v>
      </c>
      <c r="N37" s="67">
        <f>SUM(D37:M37)</f>
        <v>982135</v>
      </c>
      <c r="O37" s="68">
        <f t="shared" si="1"/>
        <v>27.454644564336231</v>
      </c>
      <c r="P37" s="69"/>
    </row>
    <row r="38" spans="1:119" ht="16.5" thickBot="1">
      <c r="A38" s="77" t="s">
        <v>10</v>
      </c>
      <c r="B38" s="78"/>
      <c r="C38" s="79"/>
      <c r="D38" s="80">
        <f t="shared" ref="D38:M38" si="13">SUM(D5,D14,D17,D20,D24,D27,D30,D34)</f>
        <v>36174349</v>
      </c>
      <c r="E38" s="80">
        <f t="shared" si="13"/>
        <v>5219803</v>
      </c>
      <c r="F38" s="80">
        <f t="shared" si="13"/>
        <v>1605705</v>
      </c>
      <c r="G38" s="80">
        <f t="shared" si="13"/>
        <v>6755185</v>
      </c>
      <c r="H38" s="80">
        <f t="shared" si="13"/>
        <v>0</v>
      </c>
      <c r="I38" s="80">
        <f t="shared" si="13"/>
        <v>24144685</v>
      </c>
      <c r="J38" s="80">
        <f t="shared" si="13"/>
        <v>7674921</v>
      </c>
      <c r="K38" s="80">
        <f t="shared" si="13"/>
        <v>5700788</v>
      </c>
      <c r="L38" s="80">
        <f t="shared" si="13"/>
        <v>0</v>
      </c>
      <c r="M38" s="80">
        <f t="shared" si="13"/>
        <v>13638539</v>
      </c>
      <c r="N38" s="80">
        <f>SUM(D38:M38)</f>
        <v>100913975</v>
      </c>
      <c r="O38" s="81">
        <f t="shared" si="1"/>
        <v>2820.9536521957903</v>
      </c>
      <c r="P38" s="62"/>
      <c r="Q38" s="82"/>
      <c r="R38" s="83"/>
      <c r="S38" s="83"/>
      <c r="T38" s="83"/>
      <c r="U38" s="83"/>
      <c r="V38" s="83"/>
      <c r="W38" s="83"/>
      <c r="X38" s="83"/>
      <c r="Y38" s="83"/>
      <c r="Z38" s="83"/>
      <c r="AA38" s="83"/>
      <c r="AB38" s="83"/>
      <c r="AC38" s="83"/>
      <c r="AD38" s="83"/>
      <c r="AE38" s="83"/>
      <c r="AF38" s="83"/>
      <c r="AG38" s="83"/>
      <c r="AH38" s="83"/>
      <c r="AI38" s="83"/>
      <c r="AJ38" s="83"/>
      <c r="AK38" s="83"/>
      <c r="AL38" s="83"/>
      <c r="AM38" s="83"/>
      <c r="AN38" s="83"/>
      <c r="AO38" s="83"/>
      <c r="AP38" s="83"/>
      <c r="AQ38" s="83"/>
      <c r="AR38" s="83"/>
      <c r="AS38" s="83"/>
      <c r="AT38" s="83"/>
      <c r="AU38" s="83"/>
      <c r="AV38" s="83"/>
      <c r="AW38" s="83"/>
      <c r="AX38" s="83"/>
      <c r="AY38" s="83"/>
      <c r="AZ38" s="83"/>
      <c r="BA38" s="83"/>
      <c r="BB38" s="83"/>
      <c r="BC38" s="83"/>
      <c r="BD38" s="83"/>
      <c r="BE38" s="83"/>
      <c r="BF38" s="83"/>
      <c r="BG38" s="83"/>
      <c r="BH38" s="83"/>
      <c r="BI38" s="83"/>
      <c r="BJ38" s="83"/>
      <c r="BK38" s="83"/>
      <c r="BL38" s="83"/>
      <c r="BM38" s="83"/>
      <c r="BN38" s="83"/>
      <c r="BO38" s="83"/>
      <c r="BP38" s="83"/>
      <c r="BQ38" s="83"/>
      <c r="BR38" s="83"/>
      <c r="BS38" s="83"/>
      <c r="BT38" s="83"/>
      <c r="BU38" s="83"/>
      <c r="BV38" s="83"/>
      <c r="BW38" s="83"/>
      <c r="BX38" s="83"/>
      <c r="BY38" s="83"/>
      <c r="BZ38" s="83"/>
      <c r="CA38" s="83"/>
      <c r="CB38" s="83"/>
      <c r="CC38" s="83"/>
      <c r="CD38" s="83"/>
      <c r="CE38" s="83"/>
      <c r="CF38" s="83"/>
      <c r="CG38" s="83"/>
      <c r="CH38" s="83"/>
      <c r="CI38" s="83"/>
      <c r="CJ38" s="83"/>
      <c r="CK38" s="83"/>
      <c r="CL38" s="83"/>
      <c r="CM38" s="83"/>
      <c r="CN38" s="83"/>
      <c r="CO38" s="83"/>
      <c r="CP38" s="83"/>
      <c r="CQ38" s="83"/>
      <c r="CR38" s="83"/>
      <c r="CS38" s="83"/>
      <c r="CT38" s="83"/>
      <c r="CU38" s="83"/>
      <c r="CV38" s="83"/>
      <c r="CW38" s="83"/>
      <c r="CX38" s="83"/>
      <c r="CY38" s="83"/>
      <c r="CZ38" s="83"/>
      <c r="DA38" s="83"/>
      <c r="DB38" s="83"/>
      <c r="DC38" s="83"/>
      <c r="DD38" s="83"/>
      <c r="DE38" s="83"/>
      <c r="DF38" s="83"/>
      <c r="DG38" s="83"/>
      <c r="DH38" s="83"/>
      <c r="DI38" s="83"/>
      <c r="DJ38" s="83"/>
      <c r="DK38" s="83"/>
      <c r="DL38" s="83"/>
      <c r="DM38" s="83"/>
      <c r="DN38" s="83"/>
      <c r="DO38" s="83"/>
    </row>
    <row r="39" spans="1:119">
      <c r="A39" s="84"/>
      <c r="B39" s="85"/>
      <c r="C39" s="85"/>
      <c r="D39" s="86"/>
      <c r="E39" s="86"/>
      <c r="F39" s="86"/>
      <c r="G39" s="86"/>
      <c r="H39" s="86"/>
      <c r="I39" s="86"/>
      <c r="J39" s="86"/>
      <c r="K39" s="86"/>
      <c r="L39" s="86"/>
      <c r="M39" s="86"/>
      <c r="N39" s="86"/>
      <c r="O39" s="87"/>
    </row>
    <row r="40" spans="1:119">
      <c r="A40" s="88"/>
      <c r="B40" s="89"/>
      <c r="C40" s="89"/>
      <c r="D40" s="90"/>
      <c r="E40" s="90"/>
      <c r="F40" s="90"/>
      <c r="G40" s="90"/>
      <c r="H40" s="90"/>
      <c r="I40" s="90"/>
      <c r="J40" s="90"/>
      <c r="K40" s="90"/>
      <c r="L40" s="177" t="s">
        <v>85</v>
      </c>
      <c r="M40" s="177"/>
      <c r="N40" s="177"/>
      <c r="O40" s="91">
        <v>35773</v>
      </c>
    </row>
    <row r="41" spans="1:119">
      <c r="A41" s="178"/>
      <c r="B41" s="179"/>
      <c r="C41" s="179"/>
      <c r="D41" s="179"/>
      <c r="E41" s="179"/>
      <c r="F41" s="179"/>
      <c r="G41" s="179"/>
      <c r="H41" s="179"/>
      <c r="I41" s="179"/>
      <c r="J41" s="179"/>
      <c r="K41" s="179"/>
      <c r="L41" s="179"/>
      <c r="M41" s="179"/>
      <c r="N41" s="179"/>
      <c r="O41" s="180"/>
    </row>
    <row r="42" spans="1:119" ht="15.75" customHeight="1" thickBot="1">
      <c r="A42" s="181" t="s">
        <v>59</v>
      </c>
      <c r="B42" s="182"/>
      <c r="C42" s="182"/>
      <c r="D42" s="182"/>
      <c r="E42" s="182"/>
      <c r="F42" s="182"/>
      <c r="G42" s="182"/>
      <c r="H42" s="182"/>
      <c r="I42" s="182"/>
      <c r="J42" s="182"/>
      <c r="K42" s="182"/>
      <c r="L42" s="182"/>
      <c r="M42" s="182"/>
      <c r="N42" s="182"/>
      <c r="O42" s="183"/>
    </row>
  </sheetData>
  <mergeCells count="10">
    <mergeCell ref="L40:N40"/>
    <mergeCell ref="A41:O41"/>
    <mergeCell ref="A42:O4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C4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53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65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SUM(D6:D13)</f>
        <v>5317944</v>
      </c>
      <c r="E5" s="26">
        <f t="shared" si="0"/>
        <v>0</v>
      </c>
      <c r="F5" s="26">
        <f t="shared" si="0"/>
        <v>2102681</v>
      </c>
      <c r="G5" s="26">
        <f t="shared" si="0"/>
        <v>1332760</v>
      </c>
      <c r="H5" s="26">
        <f t="shared" si="0"/>
        <v>0</v>
      </c>
      <c r="I5" s="26">
        <f t="shared" si="0"/>
        <v>0</v>
      </c>
      <c r="J5" s="26">
        <f t="shared" si="0"/>
        <v>7421932</v>
      </c>
      <c r="K5" s="26">
        <f t="shared" si="0"/>
        <v>5683586</v>
      </c>
      <c r="L5" s="26">
        <f t="shared" si="0"/>
        <v>0</v>
      </c>
      <c r="M5" s="26">
        <f t="shared" si="0"/>
        <v>192407</v>
      </c>
      <c r="N5" s="27">
        <f>SUM(D5:M5)</f>
        <v>22051310</v>
      </c>
      <c r="O5" s="32">
        <f t="shared" ref="O5:O40" si="1">(N5/O$42)</f>
        <v>617.33790593505034</v>
      </c>
      <c r="P5" s="6"/>
    </row>
    <row r="6" spans="1:133">
      <c r="A6" s="12"/>
      <c r="B6" s="44">
        <v>511</v>
      </c>
      <c r="C6" s="20" t="s">
        <v>19</v>
      </c>
      <c r="D6" s="46">
        <v>290000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290000</v>
      </c>
      <c r="O6" s="47">
        <f t="shared" si="1"/>
        <v>8.1187010078387463</v>
      </c>
      <c r="P6" s="9"/>
    </row>
    <row r="7" spans="1:133">
      <c r="A7" s="12"/>
      <c r="B7" s="44">
        <v>512</v>
      </c>
      <c r="C7" s="20" t="s">
        <v>20</v>
      </c>
      <c r="D7" s="46">
        <v>737537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737537</v>
      </c>
      <c r="O7" s="47">
        <f t="shared" si="1"/>
        <v>20.647732362821948</v>
      </c>
      <c r="P7" s="9"/>
    </row>
    <row r="8" spans="1:133">
      <c r="A8" s="12"/>
      <c r="B8" s="44">
        <v>513</v>
      </c>
      <c r="C8" s="20" t="s">
        <v>21</v>
      </c>
      <c r="D8" s="46">
        <v>1736696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1736696</v>
      </c>
      <c r="O8" s="47">
        <f t="shared" si="1"/>
        <v>48.619708846584544</v>
      </c>
      <c r="P8" s="9"/>
    </row>
    <row r="9" spans="1:133">
      <c r="A9" s="12"/>
      <c r="B9" s="44">
        <v>514</v>
      </c>
      <c r="C9" s="20" t="s">
        <v>22</v>
      </c>
      <c r="D9" s="46">
        <v>632965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632965</v>
      </c>
      <c r="O9" s="47">
        <f t="shared" si="1"/>
        <v>17.720184770436731</v>
      </c>
      <c r="P9" s="9"/>
    </row>
    <row r="10" spans="1:133">
      <c r="A10" s="12"/>
      <c r="B10" s="44">
        <v>515</v>
      </c>
      <c r="C10" s="20" t="s">
        <v>23</v>
      </c>
      <c r="D10" s="46">
        <v>306203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306203</v>
      </c>
      <c r="O10" s="47">
        <f t="shared" si="1"/>
        <v>8.5723124300111984</v>
      </c>
      <c r="P10" s="9"/>
    </row>
    <row r="11" spans="1:133">
      <c r="A11" s="12"/>
      <c r="B11" s="44">
        <v>517</v>
      </c>
      <c r="C11" s="20" t="s">
        <v>24</v>
      </c>
      <c r="D11" s="46">
        <v>0</v>
      </c>
      <c r="E11" s="46">
        <v>0</v>
      </c>
      <c r="F11" s="46">
        <v>2102681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2102681</v>
      </c>
      <c r="O11" s="47">
        <f t="shared" si="1"/>
        <v>58.865649496080628</v>
      </c>
      <c r="P11" s="9"/>
    </row>
    <row r="12" spans="1:133">
      <c r="A12" s="12"/>
      <c r="B12" s="44">
        <v>518</v>
      </c>
      <c r="C12" s="20" t="s">
        <v>25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5683586</v>
      </c>
      <c r="L12" s="46">
        <v>0</v>
      </c>
      <c r="M12" s="46">
        <v>0</v>
      </c>
      <c r="N12" s="46">
        <f t="shared" si="2"/>
        <v>5683586</v>
      </c>
      <c r="O12" s="47">
        <f t="shared" si="1"/>
        <v>159.11494960806272</v>
      </c>
      <c r="P12" s="9"/>
    </row>
    <row r="13" spans="1:133">
      <c r="A13" s="12"/>
      <c r="B13" s="44">
        <v>519</v>
      </c>
      <c r="C13" s="20" t="s">
        <v>26</v>
      </c>
      <c r="D13" s="46">
        <v>1614543</v>
      </c>
      <c r="E13" s="46">
        <v>0</v>
      </c>
      <c r="F13" s="46">
        <v>0</v>
      </c>
      <c r="G13" s="46">
        <v>1332760</v>
      </c>
      <c r="H13" s="46">
        <v>0</v>
      </c>
      <c r="I13" s="46">
        <v>0</v>
      </c>
      <c r="J13" s="46">
        <v>7421932</v>
      </c>
      <c r="K13" s="46">
        <v>0</v>
      </c>
      <c r="L13" s="46">
        <v>0</v>
      </c>
      <c r="M13" s="46">
        <v>192407</v>
      </c>
      <c r="N13" s="46">
        <f t="shared" si="2"/>
        <v>10561642</v>
      </c>
      <c r="O13" s="47">
        <f t="shared" si="1"/>
        <v>295.67866741321387</v>
      </c>
      <c r="P13" s="9"/>
    </row>
    <row r="14" spans="1:133" ht="15.75">
      <c r="A14" s="28" t="s">
        <v>27</v>
      </c>
      <c r="B14" s="29"/>
      <c r="C14" s="30"/>
      <c r="D14" s="31">
        <f t="shared" ref="D14:M14" si="3">SUM(D15:D16)</f>
        <v>17372656</v>
      </c>
      <c r="E14" s="31">
        <f t="shared" si="3"/>
        <v>0</v>
      </c>
      <c r="F14" s="31">
        <f t="shared" si="3"/>
        <v>0</v>
      </c>
      <c r="G14" s="31">
        <f t="shared" si="3"/>
        <v>19232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19" si="4">SUM(D14:M14)</f>
        <v>17391888</v>
      </c>
      <c r="O14" s="43">
        <f t="shared" si="1"/>
        <v>486.894960806271</v>
      </c>
      <c r="P14" s="10"/>
    </row>
    <row r="15" spans="1:133">
      <c r="A15" s="12"/>
      <c r="B15" s="44">
        <v>521</v>
      </c>
      <c r="C15" s="20" t="s">
        <v>28</v>
      </c>
      <c r="D15" s="46">
        <v>9756051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9756051</v>
      </c>
      <c r="O15" s="47">
        <f t="shared" si="1"/>
        <v>273.12572788353862</v>
      </c>
      <c r="P15" s="9"/>
    </row>
    <row r="16" spans="1:133">
      <c r="A16" s="12"/>
      <c r="B16" s="44">
        <v>522</v>
      </c>
      <c r="C16" s="20" t="s">
        <v>29</v>
      </c>
      <c r="D16" s="46">
        <v>7616605</v>
      </c>
      <c r="E16" s="46">
        <v>0</v>
      </c>
      <c r="F16" s="46">
        <v>0</v>
      </c>
      <c r="G16" s="46">
        <v>19232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7635837</v>
      </c>
      <c r="O16" s="47">
        <f t="shared" si="1"/>
        <v>213.76923292273236</v>
      </c>
      <c r="P16" s="9"/>
    </row>
    <row r="17" spans="1:16" ht="15.75">
      <c r="A17" s="28" t="s">
        <v>30</v>
      </c>
      <c r="B17" s="29"/>
      <c r="C17" s="30"/>
      <c r="D17" s="31">
        <f t="shared" ref="D17:M17" si="5">SUM(D18:D19)</f>
        <v>0</v>
      </c>
      <c r="E17" s="31">
        <f t="shared" si="5"/>
        <v>0</v>
      </c>
      <c r="F17" s="31">
        <f t="shared" si="5"/>
        <v>0</v>
      </c>
      <c r="G17" s="31">
        <f t="shared" si="5"/>
        <v>0</v>
      </c>
      <c r="H17" s="31">
        <f t="shared" si="5"/>
        <v>0</v>
      </c>
      <c r="I17" s="31">
        <f t="shared" si="5"/>
        <v>17954281</v>
      </c>
      <c r="J17" s="31">
        <f t="shared" si="5"/>
        <v>0</v>
      </c>
      <c r="K17" s="31">
        <f t="shared" si="5"/>
        <v>0</v>
      </c>
      <c r="L17" s="31">
        <f t="shared" si="5"/>
        <v>0</v>
      </c>
      <c r="M17" s="31">
        <f t="shared" si="5"/>
        <v>0</v>
      </c>
      <c r="N17" s="42">
        <f t="shared" si="4"/>
        <v>17954281</v>
      </c>
      <c r="O17" s="43">
        <f t="shared" si="1"/>
        <v>502.63944568868982</v>
      </c>
      <c r="P17" s="10"/>
    </row>
    <row r="18" spans="1:16">
      <c r="A18" s="12"/>
      <c r="B18" s="44">
        <v>534</v>
      </c>
      <c r="C18" s="20" t="s">
        <v>31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5180314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5180314</v>
      </c>
      <c r="O18" s="47">
        <f t="shared" si="1"/>
        <v>145.02558790593505</v>
      </c>
      <c r="P18" s="9"/>
    </row>
    <row r="19" spans="1:16">
      <c r="A19" s="12"/>
      <c r="B19" s="44">
        <v>536</v>
      </c>
      <c r="C19" s="20" t="s">
        <v>32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12773967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12773967</v>
      </c>
      <c r="O19" s="47">
        <f t="shared" si="1"/>
        <v>357.61385778275474</v>
      </c>
      <c r="P19" s="9"/>
    </row>
    <row r="20" spans="1:16" ht="15.75">
      <c r="A20" s="28" t="s">
        <v>33</v>
      </c>
      <c r="B20" s="29"/>
      <c r="C20" s="30"/>
      <c r="D20" s="31">
        <f t="shared" ref="D20:M20" si="6">SUM(D21:D22)</f>
        <v>4014056</v>
      </c>
      <c r="E20" s="31">
        <f t="shared" si="6"/>
        <v>0</v>
      </c>
      <c r="F20" s="31">
        <f t="shared" si="6"/>
        <v>0</v>
      </c>
      <c r="G20" s="31">
        <f t="shared" si="6"/>
        <v>1659416</v>
      </c>
      <c r="H20" s="31">
        <f t="shared" si="6"/>
        <v>0</v>
      </c>
      <c r="I20" s="31">
        <f t="shared" si="6"/>
        <v>0</v>
      </c>
      <c r="J20" s="31">
        <f t="shared" si="6"/>
        <v>0</v>
      </c>
      <c r="K20" s="31">
        <f t="shared" si="6"/>
        <v>0</v>
      </c>
      <c r="L20" s="31">
        <f t="shared" si="6"/>
        <v>0</v>
      </c>
      <c r="M20" s="31">
        <f t="shared" si="6"/>
        <v>12597896</v>
      </c>
      <c r="N20" s="31">
        <f t="shared" ref="N20:N28" si="7">SUM(D20:M20)</f>
        <v>18271368</v>
      </c>
      <c r="O20" s="43">
        <f t="shared" si="1"/>
        <v>511.51646136618143</v>
      </c>
      <c r="P20" s="10"/>
    </row>
    <row r="21" spans="1:16">
      <c r="A21" s="12"/>
      <c r="B21" s="44">
        <v>541</v>
      </c>
      <c r="C21" s="20" t="s">
        <v>34</v>
      </c>
      <c r="D21" s="46">
        <v>4014056</v>
      </c>
      <c r="E21" s="46">
        <v>0</v>
      </c>
      <c r="F21" s="46">
        <v>0</v>
      </c>
      <c r="G21" s="46">
        <v>1659416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7"/>
        <v>5673472</v>
      </c>
      <c r="O21" s="47">
        <f t="shared" si="1"/>
        <v>158.83180291153417</v>
      </c>
      <c r="P21" s="9"/>
    </row>
    <row r="22" spans="1:16">
      <c r="A22" s="12"/>
      <c r="B22" s="44">
        <v>543</v>
      </c>
      <c r="C22" s="20" t="s">
        <v>35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12597896</v>
      </c>
      <c r="N22" s="46">
        <f t="shared" si="7"/>
        <v>12597896</v>
      </c>
      <c r="O22" s="47">
        <f t="shared" si="1"/>
        <v>352.68465845464726</v>
      </c>
      <c r="P22" s="9"/>
    </row>
    <row r="23" spans="1:16" ht="15.75">
      <c r="A23" s="28" t="s">
        <v>36</v>
      </c>
      <c r="B23" s="29"/>
      <c r="C23" s="30"/>
      <c r="D23" s="31">
        <f t="shared" ref="D23:M23" si="8">SUM(D24:D27)</f>
        <v>835245</v>
      </c>
      <c r="E23" s="31">
        <f t="shared" si="8"/>
        <v>3783279</v>
      </c>
      <c r="F23" s="31">
        <f t="shared" si="8"/>
        <v>0</v>
      </c>
      <c r="G23" s="31">
        <f t="shared" si="8"/>
        <v>0</v>
      </c>
      <c r="H23" s="31">
        <f t="shared" si="8"/>
        <v>0</v>
      </c>
      <c r="I23" s="31">
        <f t="shared" si="8"/>
        <v>0</v>
      </c>
      <c r="J23" s="31">
        <f t="shared" si="8"/>
        <v>0</v>
      </c>
      <c r="K23" s="31">
        <f t="shared" si="8"/>
        <v>0</v>
      </c>
      <c r="L23" s="31">
        <f t="shared" si="8"/>
        <v>0</v>
      </c>
      <c r="M23" s="31">
        <f t="shared" si="8"/>
        <v>0</v>
      </c>
      <c r="N23" s="31">
        <f t="shared" si="7"/>
        <v>4618524</v>
      </c>
      <c r="O23" s="43">
        <f t="shared" si="1"/>
        <v>129.2979843225084</v>
      </c>
      <c r="P23" s="10"/>
    </row>
    <row r="24" spans="1:16">
      <c r="A24" s="13"/>
      <c r="B24" s="45">
        <v>551</v>
      </c>
      <c r="C24" s="21" t="s">
        <v>56</v>
      </c>
      <c r="D24" s="46">
        <v>27465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7"/>
        <v>27465</v>
      </c>
      <c r="O24" s="47">
        <f t="shared" si="1"/>
        <v>0.76889697648376265</v>
      </c>
      <c r="P24" s="9"/>
    </row>
    <row r="25" spans="1:16">
      <c r="A25" s="13"/>
      <c r="B25" s="45">
        <v>552</v>
      </c>
      <c r="C25" s="21" t="s">
        <v>37</v>
      </c>
      <c r="D25" s="46">
        <v>0</v>
      </c>
      <c r="E25" s="46">
        <v>73440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73440</v>
      </c>
      <c r="O25" s="47">
        <f t="shared" si="1"/>
        <v>2.0559910414333706</v>
      </c>
      <c r="P25" s="9"/>
    </row>
    <row r="26" spans="1:16">
      <c r="A26" s="13"/>
      <c r="B26" s="45">
        <v>554</v>
      </c>
      <c r="C26" s="21" t="s">
        <v>38</v>
      </c>
      <c r="D26" s="46">
        <v>0</v>
      </c>
      <c r="E26" s="46">
        <v>1000584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1000584</v>
      </c>
      <c r="O26" s="47">
        <f t="shared" si="1"/>
        <v>28.011870100783874</v>
      </c>
      <c r="P26" s="9"/>
    </row>
    <row r="27" spans="1:16">
      <c r="A27" s="13"/>
      <c r="B27" s="45">
        <v>559</v>
      </c>
      <c r="C27" s="21" t="s">
        <v>39</v>
      </c>
      <c r="D27" s="46">
        <v>807780</v>
      </c>
      <c r="E27" s="46">
        <v>2709255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3517035</v>
      </c>
      <c r="O27" s="47">
        <f t="shared" si="1"/>
        <v>98.461226203807385</v>
      </c>
      <c r="P27" s="9"/>
    </row>
    <row r="28" spans="1:16" ht="15.75">
      <c r="A28" s="28" t="s">
        <v>40</v>
      </c>
      <c r="B28" s="29"/>
      <c r="C28" s="30"/>
      <c r="D28" s="31">
        <f t="shared" ref="D28:M28" si="9">SUM(D29:D29)</f>
        <v>274702</v>
      </c>
      <c r="E28" s="31">
        <f t="shared" si="9"/>
        <v>0</v>
      </c>
      <c r="F28" s="31">
        <f t="shared" si="9"/>
        <v>0</v>
      </c>
      <c r="G28" s="31">
        <f t="shared" si="9"/>
        <v>0</v>
      </c>
      <c r="H28" s="31">
        <f t="shared" si="9"/>
        <v>0</v>
      </c>
      <c r="I28" s="31">
        <f t="shared" si="9"/>
        <v>0</v>
      </c>
      <c r="J28" s="31">
        <f t="shared" si="9"/>
        <v>0</v>
      </c>
      <c r="K28" s="31">
        <f t="shared" si="9"/>
        <v>0</v>
      </c>
      <c r="L28" s="31">
        <f t="shared" si="9"/>
        <v>0</v>
      </c>
      <c r="M28" s="31">
        <f t="shared" si="9"/>
        <v>0</v>
      </c>
      <c r="N28" s="31">
        <f t="shared" si="7"/>
        <v>274702</v>
      </c>
      <c r="O28" s="43">
        <f t="shared" si="1"/>
        <v>7.6904255319148938</v>
      </c>
      <c r="P28" s="10"/>
    </row>
    <row r="29" spans="1:16">
      <c r="A29" s="12"/>
      <c r="B29" s="44">
        <v>569</v>
      </c>
      <c r="C29" s="20" t="s">
        <v>57</v>
      </c>
      <c r="D29" s="46">
        <v>274702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ref="N29:N34" si="10">SUM(D29:M29)</f>
        <v>274702</v>
      </c>
      <c r="O29" s="47">
        <f t="shared" si="1"/>
        <v>7.6904255319148938</v>
      </c>
      <c r="P29" s="9"/>
    </row>
    <row r="30" spans="1:16" ht="15.75">
      <c r="A30" s="28" t="s">
        <v>43</v>
      </c>
      <c r="B30" s="29"/>
      <c r="C30" s="30"/>
      <c r="D30" s="31">
        <f t="shared" ref="D30:M30" si="11">SUM(D31:D34)</f>
        <v>2520165</v>
      </c>
      <c r="E30" s="31">
        <f t="shared" si="11"/>
        <v>0</v>
      </c>
      <c r="F30" s="31">
        <f t="shared" si="11"/>
        <v>0</v>
      </c>
      <c r="G30" s="31">
        <f t="shared" si="11"/>
        <v>1427217</v>
      </c>
      <c r="H30" s="31">
        <f t="shared" si="11"/>
        <v>0</v>
      </c>
      <c r="I30" s="31">
        <f t="shared" si="11"/>
        <v>3157150</v>
      </c>
      <c r="J30" s="31">
        <f t="shared" si="11"/>
        <v>0</v>
      </c>
      <c r="K30" s="31">
        <f t="shared" si="11"/>
        <v>0</v>
      </c>
      <c r="L30" s="31">
        <f t="shared" si="11"/>
        <v>0</v>
      </c>
      <c r="M30" s="31">
        <f t="shared" si="11"/>
        <v>299132</v>
      </c>
      <c r="N30" s="31">
        <f>SUM(D30:M30)</f>
        <v>7403664</v>
      </c>
      <c r="O30" s="43">
        <f t="shared" si="1"/>
        <v>207.26942889137737</v>
      </c>
      <c r="P30" s="9"/>
    </row>
    <row r="31" spans="1:16">
      <c r="A31" s="12"/>
      <c r="B31" s="44">
        <v>572</v>
      </c>
      <c r="C31" s="20" t="s">
        <v>44</v>
      </c>
      <c r="D31" s="46">
        <v>1807505</v>
      </c>
      <c r="E31" s="46">
        <v>0</v>
      </c>
      <c r="F31" s="46">
        <v>0</v>
      </c>
      <c r="G31" s="46">
        <v>628920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10"/>
        <v>2436425</v>
      </c>
      <c r="O31" s="47">
        <f t="shared" si="1"/>
        <v>68.208986562150059</v>
      </c>
      <c r="P31" s="9"/>
    </row>
    <row r="32" spans="1:16">
      <c r="A32" s="12"/>
      <c r="B32" s="44">
        <v>573</v>
      </c>
      <c r="C32" s="20" t="s">
        <v>66</v>
      </c>
      <c r="D32" s="46">
        <v>690160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10"/>
        <v>690160</v>
      </c>
      <c r="O32" s="47">
        <f t="shared" si="1"/>
        <v>19.321388577827548</v>
      </c>
      <c r="P32" s="9"/>
    </row>
    <row r="33" spans="1:119">
      <c r="A33" s="12"/>
      <c r="B33" s="44">
        <v>574</v>
      </c>
      <c r="C33" s="20" t="s">
        <v>45</v>
      </c>
      <c r="D33" s="46">
        <v>22500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299132</v>
      </c>
      <c r="N33" s="46">
        <f t="shared" si="10"/>
        <v>321632</v>
      </c>
      <c r="O33" s="47">
        <f t="shared" si="1"/>
        <v>9.0042553191489354</v>
      </c>
      <c r="P33" s="9"/>
    </row>
    <row r="34" spans="1:119">
      <c r="A34" s="12"/>
      <c r="B34" s="44">
        <v>575</v>
      </c>
      <c r="C34" s="20" t="s">
        <v>46</v>
      </c>
      <c r="D34" s="46">
        <v>0</v>
      </c>
      <c r="E34" s="46">
        <v>0</v>
      </c>
      <c r="F34" s="46">
        <v>0</v>
      </c>
      <c r="G34" s="46">
        <v>798297</v>
      </c>
      <c r="H34" s="46">
        <v>0</v>
      </c>
      <c r="I34" s="46">
        <v>3157150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0"/>
        <v>3955447</v>
      </c>
      <c r="O34" s="47">
        <f t="shared" si="1"/>
        <v>110.73479843225084</v>
      </c>
      <c r="P34" s="9"/>
    </row>
    <row r="35" spans="1:119" ht="15.75">
      <c r="A35" s="28" t="s">
        <v>51</v>
      </c>
      <c r="B35" s="29"/>
      <c r="C35" s="30"/>
      <c r="D35" s="31">
        <f t="shared" ref="D35:M35" si="12">SUM(D36:D39)</f>
        <v>6062658</v>
      </c>
      <c r="E35" s="31">
        <f t="shared" si="12"/>
        <v>1715541</v>
      </c>
      <c r="F35" s="31">
        <f t="shared" si="12"/>
        <v>3879424</v>
      </c>
      <c r="G35" s="31">
        <f t="shared" si="12"/>
        <v>8989</v>
      </c>
      <c r="H35" s="31">
        <f t="shared" si="12"/>
        <v>0</v>
      </c>
      <c r="I35" s="31">
        <f t="shared" si="12"/>
        <v>4130462</v>
      </c>
      <c r="J35" s="31">
        <f t="shared" si="12"/>
        <v>66814</v>
      </c>
      <c r="K35" s="31">
        <f t="shared" si="12"/>
        <v>0</v>
      </c>
      <c r="L35" s="31">
        <f t="shared" si="12"/>
        <v>0</v>
      </c>
      <c r="M35" s="31">
        <f t="shared" si="12"/>
        <v>663408</v>
      </c>
      <c r="N35" s="31">
        <f t="shared" ref="N35:N40" si="13">SUM(D35:M35)</f>
        <v>16527296</v>
      </c>
      <c r="O35" s="43">
        <f t="shared" si="1"/>
        <v>462.69025755879062</v>
      </c>
      <c r="P35" s="9"/>
    </row>
    <row r="36" spans="1:119">
      <c r="A36" s="12"/>
      <c r="B36" s="44">
        <v>581</v>
      </c>
      <c r="C36" s="20" t="s">
        <v>48</v>
      </c>
      <c r="D36" s="46">
        <v>6062658</v>
      </c>
      <c r="E36" s="46">
        <v>1715541</v>
      </c>
      <c r="F36" s="46">
        <v>590205</v>
      </c>
      <c r="G36" s="46">
        <v>8989</v>
      </c>
      <c r="H36" s="46">
        <v>0</v>
      </c>
      <c r="I36" s="46">
        <v>3437174</v>
      </c>
      <c r="J36" s="46">
        <v>66814</v>
      </c>
      <c r="K36" s="46">
        <v>0</v>
      </c>
      <c r="L36" s="46">
        <v>0</v>
      </c>
      <c r="M36" s="46">
        <v>0</v>
      </c>
      <c r="N36" s="46">
        <f t="shared" si="13"/>
        <v>11881381</v>
      </c>
      <c r="O36" s="47">
        <f t="shared" si="1"/>
        <v>332.62544792833148</v>
      </c>
      <c r="P36" s="9"/>
    </row>
    <row r="37" spans="1:119">
      <c r="A37" s="12"/>
      <c r="B37" s="44">
        <v>585</v>
      </c>
      <c r="C37" s="20" t="s">
        <v>67</v>
      </c>
      <c r="D37" s="46">
        <v>0</v>
      </c>
      <c r="E37" s="46">
        <v>0</v>
      </c>
      <c r="F37" s="46">
        <v>3289219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3"/>
        <v>3289219</v>
      </c>
      <c r="O37" s="47">
        <f t="shared" si="1"/>
        <v>92.08339865621501</v>
      </c>
      <c r="P37" s="9"/>
    </row>
    <row r="38" spans="1:119">
      <c r="A38" s="12"/>
      <c r="B38" s="44">
        <v>590</v>
      </c>
      <c r="C38" s="20" t="s">
        <v>49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173973</v>
      </c>
      <c r="J38" s="46">
        <v>0</v>
      </c>
      <c r="K38" s="46">
        <v>0</v>
      </c>
      <c r="L38" s="46">
        <v>0</v>
      </c>
      <c r="M38" s="46">
        <v>232941</v>
      </c>
      <c r="N38" s="46">
        <f t="shared" si="13"/>
        <v>406914</v>
      </c>
      <c r="O38" s="47">
        <f t="shared" si="1"/>
        <v>11.391769316909295</v>
      </c>
      <c r="P38" s="9"/>
    </row>
    <row r="39" spans="1:119" ht="15.75" thickBot="1">
      <c r="A39" s="12"/>
      <c r="B39" s="44">
        <v>591</v>
      </c>
      <c r="C39" s="20" t="s">
        <v>50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519315</v>
      </c>
      <c r="J39" s="46">
        <v>0</v>
      </c>
      <c r="K39" s="46">
        <v>0</v>
      </c>
      <c r="L39" s="46">
        <v>0</v>
      </c>
      <c r="M39" s="46">
        <v>430467</v>
      </c>
      <c r="N39" s="46">
        <f t="shared" si="13"/>
        <v>949782</v>
      </c>
      <c r="O39" s="47">
        <f t="shared" si="1"/>
        <v>26.589641657334827</v>
      </c>
      <c r="P39" s="9"/>
    </row>
    <row r="40" spans="1:119" ht="16.5" thickBot="1">
      <c r="A40" s="14" t="s">
        <v>10</v>
      </c>
      <c r="B40" s="23"/>
      <c r="C40" s="22"/>
      <c r="D40" s="15">
        <f t="shared" ref="D40:M40" si="14">SUM(D5,D14,D17,D20,D23,D28,D30,D35)</f>
        <v>36397426</v>
      </c>
      <c r="E40" s="15">
        <f t="shared" si="14"/>
        <v>5498820</v>
      </c>
      <c r="F40" s="15">
        <f t="shared" si="14"/>
        <v>5982105</v>
      </c>
      <c r="G40" s="15">
        <f t="shared" si="14"/>
        <v>4447614</v>
      </c>
      <c r="H40" s="15">
        <f t="shared" si="14"/>
        <v>0</v>
      </c>
      <c r="I40" s="15">
        <f t="shared" si="14"/>
        <v>25241893</v>
      </c>
      <c r="J40" s="15">
        <f t="shared" si="14"/>
        <v>7488746</v>
      </c>
      <c r="K40" s="15">
        <f t="shared" si="14"/>
        <v>5683586</v>
      </c>
      <c r="L40" s="15">
        <f t="shared" si="14"/>
        <v>0</v>
      </c>
      <c r="M40" s="15">
        <f t="shared" si="14"/>
        <v>13752843</v>
      </c>
      <c r="N40" s="15">
        <f t="shared" si="13"/>
        <v>104493033</v>
      </c>
      <c r="O40" s="37">
        <f t="shared" si="1"/>
        <v>2925.3368701007839</v>
      </c>
      <c r="P40" s="6"/>
      <c r="Q40" s="2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</row>
    <row r="41" spans="1:119">
      <c r="A41" s="16"/>
      <c r="B41" s="18"/>
      <c r="C41" s="18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9"/>
    </row>
    <row r="42" spans="1:119">
      <c r="A42" s="38"/>
      <c r="B42" s="39"/>
      <c r="C42" s="39"/>
      <c r="D42" s="40"/>
      <c r="E42" s="40"/>
      <c r="F42" s="40"/>
      <c r="G42" s="40"/>
      <c r="H42" s="40"/>
      <c r="I42" s="40"/>
      <c r="J42" s="40"/>
      <c r="K42" s="40"/>
      <c r="L42" s="163" t="s">
        <v>68</v>
      </c>
      <c r="M42" s="163"/>
      <c r="N42" s="163"/>
      <c r="O42" s="41">
        <v>35720</v>
      </c>
    </row>
    <row r="43" spans="1:119">
      <c r="A43" s="164"/>
      <c r="B43" s="141"/>
      <c r="C43" s="141"/>
      <c r="D43" s="141"/>
      <c r="E43" s="141"/>
      <c r="F43" s="141"/>
      <c r="G43" s="141"/>
      <c r="H43" s="141"/>
      <c r="I43" s="141"/>
      <c r="J43" s="141"/>
      <c r="K43" s="141"/>
      <c r="L43" s="141"/>
      <c r="M43" s="141"/>
      <c r="N43" s="141"/>
      <c r="O43" s="142"/>
    </row>
    <row r="44" spans="1:119" ht="15.75" customHeight="1" thickBot="1">
      <c r="A44" s="165" t="s">
        <v>59</v>
      </c>
      <c r="B44" s="144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5"/>
    </row>
  </sheetData>
  <mergeCells count="10">
    <mergeCell ref="L42:N42"/>
    <mergeCell ref="A43:O43"/>
    <mergeCell ref="A44:O4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C4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53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63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SUM(D6:D13)</f>
        <v>4617384</v>
      </c>
      <c r="E5" s="26">
        <f t="shared" si="0"/>
        <v>0</v>
      </c>
      <c r="F5" s="26">
        <f t="shared" si="0"/>
        <v>6207295</v>
      </c>
      <c r="G5" s="26">
        <f t="shared" si="0"/>
        <v>9879</v>
      </c>
      <c r="H5" s="26">
        <f t="shared" si="0"/>
        <v>0</v>
      </c>
      <c r="I5" s="26">
        <f t="shared" si="0"/>
        <v>0</v>
      </c>
      <c r="J5" s="26">
        <f t="shared" si="0"/>
        <v>6854807</v>
      </c>
      <c r="K5" s="26">
        <f t="shared" si="0"/>
        <v>4543692</v>
      </c>
      <c r="L5" s="26">
        <f t="shared" si="0"/>
        <v>0</v>
      </c>
      <c r="M5" s="26">
        <f t="shared" si="0"/>
        <v>236934</v>
      </c>
      <c r="N5" s="27">
        <f>SUM(D5:M5)</f>
        <v>22469991</v>
      </c>
      <c r="O5" s="32">
        <f t="shared" ref="O5:O36" si="1">(N5/O$38)</f>
        <v>627.6533798882682</v>
      </c>
      <c r="P5" s="6"/>
    </row>
    <row r="6" spans="1:133">
      <c r="A6" s="12"/>
      <c r="B6" s="44">
        <v>511</v>
      </c>
      <c r="C6" s="20" t="s">
        <v>19</v>
      </c>
      <c r="D6" s="46">
        <v>297023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297023</v>
      </c>
      <c r="O6" s="47">
        <f t="shared" si="1"/>
        <v>8.2967318435754187</v>
      </c>
      <c r="P6" s="9"/>
    </row>
    <row r="7" spans="1:133">
      <c r="A7" s="12"/>
      <c r="B7" s="44">
        <v>512</v>
      </c>
      <c r="C7" s="20" t="s">
        <v>20</v>
      </c>
      <c r="D7" s="46">
        <v>619807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619807</v>
      </c>
      <c r="O7" s="47">
        <f t="shared" si="1"/>
        <v>17.313044692737432</v>
      </c>
      <c r="P7" s="9"/>
    </row>
    <row r="8" spans="1:133">
      <c r="A8" s="12"/>
      <c r="B8" s="44">
        <v>513</v>
      </c>
      <c r="C8" s="20" t="s">
        <v>21</v>
      </c>
      <c r="D8" s="46">
        <v>1576865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1576865</v>
      </c>
      <c r="O8" s="47">
        <f t="shared" si="1"/>
        <v>44.046508379888266</v>
      </c>
      <c r="P8" s="9"/>
    </row>
    <row r="9" spans="1:133">
      <c r="A9" s="12"/>
      <c r="B9" s="44">
        <v>514</v>
      </c>
      <c r="C9" s="20" t="s">
        <v>22</v>
      </c>
      <c r="D9" s="46">
        <v>221517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221517</v>
      </c>
      <c r="O9" s="47">
        <f t="shared" si="1"/>
        <v>6.1876256983240223</v>
      </c>
      <c r="P9" s="9"/>
    </row>
    <row r="10" spans="1:133">
      <c r="A10" s="12"/>
      <c r="B10" s="44">
        <v>515</v>
      </c>
      <c r="C10" s="20" t="s">
        <v>23</v>
      </c>
      <c r="D10" s="46">
        <v>232817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232817</v>
      </c>
      <c r="O10" s="47">
        <f t="shared" si="1"/>
        <v>6.5032681564245811</v>
      </c>
      <c r="P10" s="9"/>
    </row>
    <row r="11" spans="1:133">
      <c r="A11" s="12"/>
      <c r="B11" s="44">
        <v>517</v>
      </c>
      <c r="C11" s="20" t="s">
        <v>24</v>
      </c>
      <c r="D11" s="46">
        <v>0</v>
      </c>
      <c r="E11" s="46">
        <v>0</v>
      </c>
      <c r="F11" s="46">
        <v>6207295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6207295</v>
      </c>
      <c r="O11" s="47">
        <f t="shared" si="1"/>
        <v>173.38812849162011</v>
      </c>
      <c r="P11" s="9"/>
    </row>
    <row r="12" spans="1:133">
      <c r="A12" s="12"/>
      <c r="B12" s="44">
        <v>518</v>
      </c>
      <c r="C12" s="20" t="s">
        <v>25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4543692</v>
      </c>
      <c r="L12" s="46">
        <v>0</v>
      </c>
      <c r="M12" s="46">
        <v>0</v>
      </c>
      <c r="N12" s="46">
        <f t="shared" si="2"/>
        <v>4543692</v>
      </c>
      <c r="O12" s="47">
        <f t="shared" si="1"/>
        <v>126.91877094972067</v>
      </c>
      <c r="P12" s="9"/>
    </row>
    <row r="13" spans="1:133">
      <c r="A13" s="12"/>
      <c r="B13" s="44">
        <v>519</v>
      </c>
      <c r="C13" s="20" t="s">
        <v>26</v>
      </c>
      <c r="D13" s="46">
        <v>1669355</v>
      </c>
      <c r="E13" s="46">
        <v>0</v>
      </c>
      <c r="F13" s="46">
        <v>0</v>
      </c>
      <c r="G13" s="46">
        <v>9879</v>
      </c>
      <c r="H13" s="46">
        <v>0</v>
      </c>
      <c r="I13" s="46">
        <v>0</v>
      </c>
      <c r="J13" s="46">
        <v>6854807</v>
      </c>
      <c r="K13" s="46">
        <v>0</v>
      </c>
      <c r="L13" s="46">
        <v>0</v>
      </c>
      <c r="M13" s="46">
        <v>236934</v>
      </c>
      <c r="N13" s="46">
        <f t="shared" si="2"/>
        <v>8770975</v>
      </c>
      <c r="O13" s="47">
        <f t="shared" si="1"/>
        <v>244.99930167597765</v>
      </c>
      <c r="P13" s="9"/>
    </row>
    <row r="14" spans="1:133" ht="15.75">
      <c r="A14" s="28" t="s">
        <v>27</v>
      </c>
      <c r="B14" s="29"/>
      <c r="C14" s="30"/>
      <c r="D14" s="31">
        <f t="shared" ref="D14:M14" si="3">SUM(D15:D16)</f>
        <v>17135533</v>
      </c>
      <c r="E14" s="31">
        <f t="shared" si="3"/>
        <v>0</v>
      </c>
      <c r="F14" s="31">
        <f t="shared" si="3"/>
        <v>0</v>
      </c>
      <c r="G14" s="31">
        <f t="shared" si="3"/>
        <v>900699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19" si="4">SUM(D14:M14)</f>
        <v>18036232</v>
      </c>
      <c r="O14" s="43">
        <f t="shared" si="1"/>
        <v>503.80536312849159</v>
      </c>
      <c r="P14" s="10"/>
    </row>
    <row r="15" spans="1:133">
      <c r="A15" s="12"/>
      <c r="B15" s="44">
        <v>521</v>
      </c>
      <c r="C15" s="20" t="s">
        <v>28</v>
      </c>
      <c r="D15" s="46">
        <v>9938086</v>
      </c>
      <c r="E15" s="46">
        <v>0</v>
      </c>
      <c r="F15" s="46">
        <v>0</v>
      </c>
      <c r="G15" s="46">
        <v>97241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10035327</v>
      </c>
      <c r="O15" s="47">
        <f t="shared" si="1"/>
        <v>280.3163966480447</v>
      </c>
      <c r="P15" s="9"/>
    </row>
    <row r="16" spans="1:133">
      <c r="A16" s="12"/>
      <c r="B16" s="44">
        <v>522</v>
      </c>
      <c r="C16" s="20" t="s">
        <v>29</v>
      </c>
      <c r="D16" s="46">
        <v>7197447</v>
      </c>
      <c r="E16" s="46">
        <v>0</v>
      </c>
      <c r="F16" s="46">
        <v>0</v>
      </c>
      <c r="G16" s="46">
        <v>803458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8000905</v>
      </c>
      <c r="O16" s="47">
        <f t="shared" si="1"/>
        <v>223.48896648044692</v>
      </c>
      <c r="P16" s="9"/>
    </row>
    <row r="17" spans="1:16" ht="15.75">
      <c r="A17" s="28" t="s">
        <v>30</v>
      </c>
      <c r="B17" s="29"/>
      <c r="C17" s="30"/>
      <c r="D17" s="31">
        <f t="shared" ref="D17:M17" si="5">SUM(D18:D19)</f>
        <v>0</v>
      </c>
      <c r="E17" s="31">
        <f t="shared" si="5"/>
        <v>0</v>
      </c>
      <c r="F17" s="31">
        <f t="shared" si="5"/>
        <v>0</v>
      </c>
      <c r="G17" s="31">
        <f t="shared" si="5"/>
        <v>0</v>
      </c>
      <c r="H17" s="31">
        <f t="shared" si="5"/>
        <v>0</v>
      </c>
      <c r="I17" s="31">
        <f t="shared" si="5"/>
        <v>17722164</v>
      </c>
      <c r="J17" s="31">
        <f t="shared" si="5"/>
        <v>0</v>
      </c>
      <c r="K17" s="31">
        <f t="shared" si="5"/>
        <v>0</v>
      </c>
      <c r="L17" s="31">
        <f t="shared" si="5"/>
        <v>0</v>
      </c>
      <c r="M17" s="31">
        <f t="shared" si="5"/>
        <v>0</v>
      </c>
      <c r="N17" s="42">
        <f t="shared" si="4"/>
        <v>17722164</v>
      </c>
      <c r="O17" s="43">
        <f t="shared" si="1"/>
        <v>495.03251396648045</v>
      </c>
      <c r="P17" s="10"/>
    </row>
    <row r="18" spans="1:16">
      <c r="A18" s="12"/>
      <c r="B18" s="44">
        <v>534</v>
      </c>
      <c r="C18" s="20" t="s">
        <v>31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5138946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5138946</v>
      </c>
      <c r="O18" s="47">
        <f t="shared" si="1"/>
        <v>143.5459776536313</v>
      </c>
      <c r="P18" s="9"/>
    </row>
    <row r="19" spans="1:16">
      <c r="A19" s="12"/>
      <c r="B19" s="44">
        <v>536</v>
      </c>
      <c r="C19" s="20" t="s">
        <v>32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12583218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12583218</v>
      </c>
      <c r="O19" s="47">
        <f t="shared" si="1"/>
        <v>351.48653631284918</v>
      </c>
      <c r="P19" s="9"/>
    </row>
    <row r="20" spans="1:16" ht="15.75">
      <c r="A20" s="28" t="s">
        <v>33</v>
      </c>
      <c r="B20" s="29"/>
      <c r="C20" s="30"/>
      <c r="D20" s="31">
        <f t="shared" ref="D20:M20" si="6">SUM(D21:D22)</f>
        <v>3831173</v>
      </c>
      <c r="E20" s="31">
        <f t="shared" si="6"/>
        <v>0</v>
      </c>
      <c r="F20" s="31">
        <f t="shared" si="6"/>
        <v>0</v>
      </c>
      <c r="G20" s="31">
        <f t="shared" si="6"/>
        <v>2640872</v>
      </c>
      <c r="H20" s="31">
        <f t="shared" si="6"/>
        <v>0</v>
      </c>
      <c r="I20" s="31">
        <f t="shared" si="6"/>
        <v>0</v>
      </c>
      <c r="J20" s="31">
        <f t="shared" si="6"/>
        <v>0</v>
      </c>
      <c r="K20" s="31">
        <f t="shared" si="6"/>
        <v>0</v>
      </c>
      <c r="L20" s="31">
        <f t="shared" si="6"/>
        <v>0</v>
      </c>
      <c r="M20" s="31">
        <f t="shared" si="6"/>
        <v>10801698</v>
      </c>
      <c r="N20" s="31">
        <f t="shared" ref="N20:N26" si="7">SUM(D20:M20)</f>
        <v>17273743</v>
      </c>
      <c r="O20" s="43">
        <f t="shared" si="1"/>
        <v>482.50678770949719</v>
      </c>
      <c r="P20" s="10"/>
    </row>
    <row r="21" spans="1:16">
      <c r="A21" s="12"/>
      <c r="B21" s="44">
        <v>541</v>
      </c>
      <c r="C21" s="20" t="s">
        <v>34</v>
      </c>
      <c r="D21" s="46">
        <v>3831173</v>
      </c>
      <c r="E21" s="46">
        <v>0</v>
      </c>
      <c r="F21" s="46">
        <v>0</v>
      </c>
      <c r="G21" s="46">
        <v>2640872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7"/>
        <v>6472045</v>
      </c>
      <c r="O21" s="47">
        <f t="shared" si="1"/>
        <v>180.78337988826814</v>
      </c>
      <c r="P21" s="9"/>
    </row>
    <row r="22" spans="1:16">
      <c r="A22" s="12"/>
      <c r="B22" s="44">
        <v>543</v>
      </c>
      <c r="C22" s="20" t="s">
        <v>35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10801698</v>
      </c>
      <c r="N22" s="46">
        <f t="shared" si="7"/>
        <v>10801698</v>
      </c>
      <c r="O22" s="47">
        <f t="shared" si="1"/>
        <v>301.72340782122905</v>
      </c>
      <c r="P22" s="9"/>
    </row>
    <row r="23" spans="1:16" ht="15.75">
      <c r="A23" s="28" t="s">
        <v>36</v>
      </c>
      <c r="B23" s="29"/>
      <c r="C23" s="30"/>
      <c r="D23" s="31">
        <f t="shared" ref="D23:M23" si="8">SUM(D24:D25)</f>
        <v>894795</v>
      </c>
      <c r="E23" s="31">
        <f t="shared" si="8"/>
        <v>3048097</v>
      </c>
      <c r="F23" s="31">
        <f t="shared" si="8"/>
        <v>0</v>
      </c>
      <c r="G23" s="31">
        <f t="shared" si="8"/>
        <v>0</v>
      </c>
      <c r="H23" s="31">
        <f t="shared" si="8"/>
        <v>0</v>
      </c>
      <c r="I23" s="31">
        <f t="shared" si="8"/>
        <v>0</v>
      </c>
      <c r="J23" s="31">
        <f t="shared" si="8"/>
        <v>0</v>
      </c>
      <c r="K23" s="31">
        <f t="shared" si="8"/>
        <v>0</v>
      </c>
      <c r="L23" s="31">
        <f t="shared" si="8"/>
        <v>0</v>
      </c>
      <c r="M23" s="31">
        <f t="shared" si="8"/>
        <v>0</v>
      </c>
      <c r="N23" s="31">
        <f t="shared" si="7"/>
        <v>3942892</v>
      </c>
      <c r="O23" s="43">
        <f t="shared" si="1"/>
        <v>110.13664804469273</v>
      </c>
      <c r="P23" s="10"/>
    </row>
    <row r="24" spans="1:16">
      <c r="A24" s="13"/>
      <c r="B24" s="45">
        <v>554</v>
      </c>
      <c r="C24" s="21" t="s">
        <v>38</v>
      </c>
      <c r="D24" s="46">
        <v>0</v>
      </c>
      <c r="E24" s="46">
        <v>868347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7"/>
        <v>868347</v>
      </c>
      <c r="O24" s="47">
        <f t="shared" si="1"/>
        <v>24.255502793296088</v>
      </c>
      <c r="P24" s="9"/>
    </row>
    <row r="25" spans="1:16">
      <c r="A25" s="13"/>
      <c r="B25" s="45">
        <v>559</v>
      </c>
      <c r="C25" s="21" t="s">
        <v>39</v>
      </c>
      <c r="D25" s="46">
        <v>894795</v>
      </c>
      <c r="E25" s="46">
        <v>2179750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3074545</v>
      </c>
      <c r="O25" s="47">
        <f t="shared" si="1"/>
        <v>85.881145251396646</v>
      </c>
      <c r="P25" s="9"/>
    </row>
    <row r="26" spans="1:16" ht="15.75">
      <c r="A26" s="28" t="s">
        <v>40</v>
      </c>
      <c r="B26" s="29"/>
      <c r="C26" s="30"/>
      <c r="D26" s="31">
        <f t="shared" ref="D26:M26" si="9">SUM(D27:D27)</f>
        <v>305925</v>
      </c>
      <c r="E26" s="31">
        <f t="shared" si="9"/>
        <v>0</v>
      </c>
      <c r="F26" s="31">
        <f t="shared" si="9"/>
        <v>0</v>
      </c>
      <c r="G26" s="31">
        <f t="shared" si="9"/>
        <v>0</v>
      </c>
      <c r="H26" s="31">
        <f t="shared" si="9"/>
        <v>0</v>
      </c>
      <c r="I26" s="31">
        <f t="shared" si="9"/>
        <v>0</v>
      </c>
      <c r="J26" s="31">
        <f t="shared" si="9"/>
        <v>0</v>
      </c>
      <c r="K26" s="31">
        <f t="shared" si="9"/>
        <v>0</v>
      </c>
      <c r="L26" s="31">
        <f t="shared" si="9"/>
        <v>0</v>
      </c>
      <c r="M26" s="31">
        <f t="shared" si="9"/>
        <v>0</v>
      </c>
      <c r="N26" s="31">
        <f t="shared" si="7"/>
        <v>305925</v>
      </c>
      <c r="O26" s="43">
        <f t="shared" si="1"/>
        <v>8.5453910614525146</v>
      </c>
      <c r="P26" s="10"/>
    </row>
    <row r="27" spans="1:16">
      <c r="A27" s="12"/>
      <c r="B27" s="44">
        <v>569</v>
      </c>
      <c r="C27" s="20" t="s">
        <v>57</v>
      </c>
      <c r="D27" s="46">
        <v>305925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ref="N27:N36" si="10">SUM(D27:M27)</f>
        <v>305925</v>
      </c>
      <c r="O27" s="47">
        <f t="shared" si="1"/>
        <v>8.5453910614525146</v>
      </c>
      <c r="P27" s="9"/>
    </row>
    <row r="28" spans="1:16" ht="15.75">
      <c r="A28" s="28" t="s">
        <v>43</v>
      </c>
      <c r="B28" s="29"/>
      <c r="C28" s="30"/>
      <c r="D28" s="31">
        <f t="shared" ref="D28:M28" si="11">SUM(D29:D31)</f>
        <v>2361384</v>
      </c>
      <c r="E28" s="31">
        <f t="shared" si="11"/>
        <v>0</v>
      </c>
      <c r="F28" s="31">
        <f t="shared" si="11"/>
        <v>0</v>
      </c>
      <c r="G28" s="31">
        <f t="shared" si="11"/>
        <v>922664</v>
      </c>
      <c r="H28" s="31">
        <f t="shared" si="11"/>
        <v>0</v>
      </c>
      <c r="I28" s="31">
        <f t="shared" si="11"/>
        <v>3622790</v>
      </c>
      <c r="J28" s="31">
        <f t="shared" si="11"/>
        <v>0</v>
      </c>
      <c r="K28" s="31">
        <f t="shared" si="11"/>
        <v>0</v>
      </c>
      <c r="L28" s="31">
        <f t="shared" si="11"/>
        <v>0</v>
      </c>
      <c r="M28" s="31">
        <f t="shared" si="11"/>
        <v>207029</v>
      </c>
      <c r="N28" s="31">
        <f t="shared" si="10"/>
        <v>7113867</v>
      </c>
      <c r="O28" s="43">
        <f t="shared" si="1"/>
        <v>198.71136871508381</v>
      </c>
      <c r="P28" s="9"/>
    </row>
    <row r="29" spans="1:16">
      <c r="A29" s="12"/>
      <c r="B29" s="44">
        <v>572</v>
      </c>
      <c r="C29" s="20" t="s">
        <v>44</v>
      </c>
      <c r="D29" s="46">
        <v>1650301</v>
      </c>
      <c r="E29" s="46">
        <v>0</v>
      </c>
      <c r="F29" s="46">
        <v>0</v>
      </c>
      <c r="G29" s="46">
        <v>922664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10"/>
        <v>2572965</v>
      </c>
      <c r="O29" s="47">
        <f t="shared" si="1"/>
        <v>71.870530726256987</v>
      </c>
      <c r="P29" s="9"/>
    </row>
    <row r="30" spans="1:16">
      <c r="A30" s="12"/>
      <c r="B30" s="44">
        <v>574</v>
      </c>
      <c r="C30" s="20" t="s">
        <v>45</v>
      </c>
      <c r="D30" s="46">
        <v>22500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207029</v>
      </c>
      <c r="N30" s="46">
        <f t="shared" si="10"/>
        <v>229529</v>
      </c>
      <c r="O30" s="47">
        <f t="shared" si="1"/>
        <v>6.411424581005587</v>
      </c>
      <c r="P30" s="9"/>
    </row>
    <row r="31" spans="1:16">
      <c r="A31" s="12"/>
      <c r="B31" s="44">
        <v>575</v>
      </c>
      <c r="C31" s="20" t="s">
        <v>46</v>
      </c>
      <c r="D31" s="46">
        <v>688583</v>
      </c>
      <c r="E31" s="46">
        <v>0</v>
      </c>
      <c r="F31" s="46">
        <v>0</v>
      </c>
      <c r="G31" s="46">
        <v>0</v>
      </c>
      <c r="H31" s="46">
        <v>0</v>
      </c>
      <c r="I31" s="46">
        <v>3622790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10"/>
        <v>4311373</v>
      </c>
      <c r="O31" s="47">
        <f t="shared" si="1"/>
        <v>120.42941340782123</v>
      </c>
      <c r="P31" s="9"/>
    </row>
    <row r="32" spans="1:16" ht="15.75">
      <c r="A32" s="28" t="s">
        <v>51</v>
      </c>
      <c r="B32" s="29"/>
      <c r="C32" s="30"/>
      <c r="D32" s="31">
        <f t="shared" ref="D32:M32" si="12">SUM(D33:D35)</f>
        <v>8470317</v>
      </c>
      <c r="E32" s="31">
        <f t="shared" si="12"/>
        <v>2099779</v>
      </c>
      <c r="F32" s="31">
        <f t="shared" si="12"/>
        <v>1618771</v>
      </c>
      <c r="G32" s="31">
        <f t="shared" si="12"/>
        <v>423000</v>
      </c>
      <c r="H32" s="31">
        <f t="shared" si="12"/>
        <v>0</v>
      </c>
      <c r="I32" s="31">
        <f t="shared" si="12"/>
        <v>4277948</v>
      </c>
      <c r="J32" s="31">
        <f t="shared" si="12"/>
        <v>51686</v>
      </c>
      <c r="K32" s="31">
        <f t="shared" si="12"/>
        <v>0</v>
      </c>
      <c r="L32" s="31">
        <f t="shared" si="12"/>
        <v>0</v>
      </c>
      <c r="M32" s="31">
        <f t="shared" si="12"/>
        <v>0</v>
      </c>
      <c r="N32" s="31">
        <f t="shared" si="10"/>
        <v>16941501</v>
      </c>
      <c r="O32" s="43">
        <f t="shared" si="1"/>
        <v>473.22628491620111</v>
      </c>
      <c r="P32" s="9"/>
    </row>
    <row r="33" spans="1:119">
      <c r="A33" s="12"/>
      <c r="B33" s="44">
        <v>581</v>
      </c>
      <c r="C33" s="20" t="s">
        <v>48</v>
      </c>
      <c r="D33" s="46">
        <v>8470317</v>
      </c>
      <c r="E33" s="46">
        <v>2099779</v>
      </c>
      <c r="F33" s="46">
        <v>1618771</v>
      </c>
      <c r="G33" s="46">
        <v>423000</v>
      </c>
      <c r="H33" s="46">
        <v>0</v>
      </c>
      <c r="I33" s="46">
        <v>3485170</v>
      </c>
      <c r="J33" s="46">
        <v>51686</v>
      </c>
      <c r="K33" s="46">
        <v>0</v>
      </c>
      <c r="L33" s="46">
        <v>0</v>
      </c>
      <c r="M33" s="46">
        <v>0</v>
      </c>
      <c r="N33" s="46">
        <f t="shared" si="10"/>
        <v>16148723</v>
      </c>
      <c r="O33" s="47">
        <f t="shared" si="1"/>
        <v>451.08164804469271</v>
      </c>
      <c r="P33" s="9"/>
    </row>
    <row r="34" spans="1:119">
      <c r="A34" s="12"/>
      <c r="B34" s="44">
        <v>590</v>
      </c>
      <c r="C34" s="20" t="s">
        <v>49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144196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0"/>
        <v>144196</v>
      </c>
      <c r="O34" s="47">
        <f t="shared" si="1"/>
        <v>4.0278212290502795</v>
      </c>
      <c r="P34" s="9"/>
    </row>
    <row r="35" spans="1:119" ht="15.75" thickBot="1">
      <c r="A35" s="12"/>
      <c r="B35" s="44">
        <v>591</v>
      </c>
      <c r="C35" s="20" t="s">
        <v>50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648582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648582</v>
      </c>
      <c r="O35" s="47">
        <f t="shared" si="1"/>
        <v>18.1168156424581</v>
      </c>
      <c r="P35" s="9"/>
    </row>
    <row r="36" spans="1:119" ht="16.5" thickBot="1">
      <c r="A36" s="14" t="s">
        <v>10</v>
      </c>
      <c r="B36" s="23"/>
      <c r="C36" s="22"/>
      <c r="D36" s="15">
        <f t="shared" ref="D36:M36" si="13">SUM(D5,D14,D17,D20,D23,D26,D28,D32)</f>
        <v>37616511</v>
      </c>
      <c r="E36" s="15">
        <f t="shared" si="13"/>
        <v>5147876</v>
      </c>
      <c r="F36" s="15">
        <f t="shared" si="13"/>
        <v>7826066</v>
      </c>
      <c r="G36" s="15">
        <f t="shared" si="13"/>
        <v>4897114</v>
      </c>
      <c r="H36" s="15">
        <f t="shared" si="13"/>
        <v>0</v>
      </c>
      <c r="I36" s="15">
        <f t="shared" si="13"/>
        <v>25622902</v>
      </c>
      <c r="J36" s="15">
        <f t="shared" si="13"/>
        <v>6906493</v>
      </c>
      <c r="K36" s="15">
        <f t="shared" si="13"/>
        <v>4543692</v>
      </c>
      <c r="L36" s="15">
        <f t="shared" si="13"/>
        <v>0</v>
      </c>
      <c r="M36" s="15">
        <f t="shared" si="13"/>
        <v>11245661</v>
      </c>
      <c r="N36" s="15">
        <f t="shared" si="10"/>
        <v>103806315</v>
      </c>
      <c r="O36" s="37">
        <f t="shared" si="1"/>
        <v>2899.6177374301674</v>
      </c>
      <c r="P36" s="6"/>
      <c r="Q36" s="2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</row>
    <row r="37" spans="1:119">
      <c r="A37" s="16"/>
      <c r="B37" s="18"/>
      <c r="C37" s="18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9"/>
    </row>
    <row r="38" spans="1:119">
      <c r="A38" s="38"/>
      <c r="B38" s="39"/>
      <c r="C38" s="39"/>
      <c r="D38" s="40"/>
      <c r="E38" s="40"/>
      <c r="F38" s="40"/>
      <c r="G38" s="40"/>
      <c r="H38" s="40"/>
      <c r="I38" s="40"/>
      <c r="J38" s="40"/>
      <c r="K38" s="40"/>
      <c r="L38" s="163" t="s">
        <v>64</v>
      </c>
      <c r="M38" s="163"/>
      <c r="N38" s="163"/>
      <c r="O38" s="41">
        <v>35800</v>
      </c>
    </row>
    <row r="39" spans="1:119">
      <c r="A39" s="164"/>
      <c r="B39" s="141"/>
      <c r="C39" s="141"/>
      <c r="D39" s="141"/>
      <c r="E39" s="141"/>
      <c r="F39" s="141"/>
      <c r="G39" s="141"/>
      <c r="H39" s="141"/>
      <c r="I39" s="141"/>
      <c r="J39" s="141"/>
      <c r="K39" s="141"/>
      <c r="L39" s="141"/>
      <c r="M39" s="141"/>
      <c r="N39" s="141"/>
      <c r="O39" s="142"/>
    </row>
    <row r="40" spans="1:119" ht="15.75" customHeight="1" thickBot="1">
      <c r="A40" s="165" t="s">
        <v>59</v>
      </c>
      <c r="B40" s="144"/>
      <c r="C40" s="144"/>
      <c r="D40" s="144"/>
      <c r="E40" s="144"/>
      <c r="F40" s="144"/>
      <c r="G40" s="144"/>
      <c r="H40" s="144"/>
      <c r="I40" s="144"/>
      <c r="J40" s="144"/>
      <c r="K40" s="144"/>
      <c r="L40" s="144"/>
      <c r="M40" s="144"/>
      <c r="N40" s="144"/>
      <c r="O40" s="145"/>
    </row>
  </sheetData>
  <mergeCells count="10">
    <mergeCell ref="L38:N38"/>
    <mergeCell ref="A39:O39"/>
    <mergeCell ref="A40:O4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27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C4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53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60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SUM(D6:D13)</f>
        <v>5109810</v>
      </c>
      <c r="E5" s="26">
        <f t="shared" si="0"/>
        <v>0</v>
      </c>
      <c r="F5" s="26">
        <f t="shared" si="0"/>
        <v>2140641</v>
      </c>
      <c r="G5" s="26">
        <f t="shared" si="0"/>
        <v>280487</v>
      </c>
      <c r="H5" s="26">
        <f t="shared" si="0"/>
        <v>0</v>
      </c>
      <c r="I5" s="26">
        <f t="shared" si="0"/>
        <v>0</v>
      </c>
      <c r="J5" s="26">
        <f t="shared" si="0"/>
        <v>6850637</v>
      </c>
      <c r="K5" s="26">
        <f t="shared" si="0"/>
        <v>4250810</v>
      </c>
      <c r="L5" s="26">
        <f t="shared" si="0"/>
        <v>0</v>
      </c>
      <c r="M5" s="26">
        <f t="shared" si="0"/>
        <v>222181</v>
      </c>
      <c r="N5" s="27">
        <f>SUM(D5:M5)</f>
        <v>18854566</v>
      </c>
      <c r="O5" s="32">
        <f t="shared" ref="O5:O41" si="1">(N5/O$43)</f>
        <v>529.48878092617031</v>
      </c>
      <c r="P5" s="6"/>
    </row>
    <row r="6" spans="1:133">
      <c r="A6" s="12"/>
      <c r="B6" s="44">
        <v>511</v>
      </c>
      <c r="C6" s="20" t="s">
        <v>19</v>
      </c>
      <c r="D6" s="46">
        <v>293132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293132</v>
      </c>
      <c r="O6" s="47">
        <f t="shared" si="1"/>
        <v>8.2319638293689792</v>
      </c>
      <c r="P6" s="9"/>
    </row>
    <row r="7" spans="1:133">
      <c r="A7" s="12"/>
      <c r="B7" s="44">
        <v>512</v>
      </c>
      <c r="C7" s="20" t="s">
        <v>20</v>
      </c>
      <c r="D7" s="46">
        <v>600846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600846</v>
      </c>
      <c r="O7" s="47">
        <f t="shared" si="1"/>
        <v>16.873430874217192</v>
      </c>
      <c r="P7" s="9"/>
    </row>
    <row r="8" spans="1:133">
      <c r="A8" s="12"/>
      <c r="B8" s="44">
        <v>513</v>
      </c>
      <c r="C8" s="20" t="s">
        <v>21</v>
      </c>
      <c r="D8" s="46">
        <v>1663485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1663485</v>
      </c>
      <c r="O8" s="47">
        <f t="shared" si="1"/>
        <v>46.715296694655848</v>
      </c>
      <c r="P8" s="9"/>
    </row>
    <row r="9" spans="1:133">
      <c r="A9" s="12"/>
      <c r="B9" s="44">
        <v>514</v>
      </c>
      <c r="C9" s="20" t="s">
        <v>22</v>
      </c>
      <c r="D9" s="46">
        <v>260489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260489</v>
      </c>
      <c r="O9" s="47">
        <f t="shared" si="1"/>
        <v>7.3152573787525625</v>
      </c>
      <c r="P9" s="9"/>
    </row>
    <row r="10" spans="1:133">
      <c r="A10" s="12"/>
      <c r="B10" s="44">
        <v>515</v>
      </c>
      <c r="C10" s="20" t="s">
        <v>23</v>
      </c>
      <c r="D10" s="46">
        <v>320784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320784</v>
      </c>
      <c r="O10" s="47">
        <f t="shared" si="1"/>
        <v>9.008509084781938</v>
      </c>
      <c r="P10" s="9"/>
    </row>
    <row r="11" spans="1:133">
      <c r="A11" s="12"/>
      <c r="B11" s="44">
        <v>517</v>
      </c>
      <c r="C11" s="20" t="s">
        <v>24</v>
      </c>
      <c r="D11" s="46">
        <v>0</v>
      </c>
      <c r="E11" s="46">
        <v>0</v>
      </c>
      <c r="F11" s="46">
        <v>2140641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2140641</v>
      </c>
      <c r="O11" s="47">
        <f t="shared" si="1"/>
        <v>60.115167513830777</v>
      </c>
      <c r="P11" s="9"/>
    </row>
    <row r="12" spans="1:133">
      <c r="A12" s="12"/>
      <c r="B12" s="44">
        <v>518</v>
      </c>
      <c r="C12" s="20" t="s">
        <v>25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4250810</v>
      </c>
      <c r="L12" s="46">
        <v>0</v>
      </c>
      <c r="M12" s="46">
        <v>0</v>
      </c>
      <c r="N12" s="46">
        <f t="shared" si="2"/>
        <v>4250810</v>
      </c>
      <c r="O12" s="47">
        <f t="shared" si="1"/>
        <v>119.37459630992164</v>
      </c>
      <c r="P12" s="9"/>
    </row>
    <row r="13" spans="1:133">
      <c r="A13" s="12"/>
      <c r="B13" s="44">
        <v>519</v>
      </c>
      <c r="C13" s="20" t="s">
        <v>26</v>
      </c>
      <c r="D13" s="46">
        <v>1971074</v>
      </c>
      <c r="E13" s="46">
        <v>0</v>
      </c>
      <c r="F13" s="46">
        <v>0</v>
      </c>
      <c r="G13" s="46">
        <v>280487</v>
      </c>
      <c r="H13" s="46">
        <v>0</v>
      </c>
      <c r="I13" s="46">
        <v>0</v>
      </c>
      <c r="J13" s="46">
        <v>6850637</v>
      </c>
      <c r="K13" s="46">
        <v>0</v>
      </c>
      <c r="L13" s="46">
        <v>0</v>
      </c>
      <c r="M13" s="46">
        <v>222181</v>
      </c>
      <c r="N13" s="46">
        <f t="shared" si="2"/>
        <v>9324379</v>
      </c>
      <c r="O13" s="47">
        <f t="shared" si="1"/>
        <v>261.85455924064144</v>
      </c>
      <c r="P13" s="9"/>
    </row>
    <row r="14" spans="1:133" ht="15.75">
      <c r="A14" s="28" t="s">
        <v>27</v>
      </c>
      <c r="B14" s="29"/>
      <c r="C14" s="30"/>
      <c r="D14" s="31">
        <f t="shared" ref="D14:M14" si="3">SUM(D15:D17)</f>
        <v>15650763</v>
      </c>
      <c r="E14" s="31">
        <f t="shared" si="3"/>
        <v>492602</v>
      </c>
      <c r="F14" s="31">
        <f t="shared" si="3"/>
        <v>0</v>
      </c>
      <c r="G14" s="31">
        <f t="shared" si="3"/>
        <v>16844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21" si="4">SUM(D14:M14)</f>
        <v>16160209</v>
      </c>
      <c r="O14" s="43">
        <f t="shared" si="1"/>
        <v>453.8237243393524</v>
      </c>
      <c r="P14" s="10"/>
    </row>
    <row r="15" spans="1:133">
      <c r="A15" s="12"/>
      <c r="B15" s="44">
        <v>521</v>
      </c>
      <c r="C15" s="20" t="s">
        <v>28</v>
      </c>
      <c r="D15" s="46">
        <v>9301791</v>
      </c>
      <c r="E15" s="46">
        <v>0</v>
      </c>
      <c r="F15" s="46">
        <v>0</v>
      </c>
      <c r="G15" s="46">
        <v>16844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9318635</v>
      </c>
      <c r="O15" s="47">
        <f t="shared" si="1"/>
        <v>261.6932517060294</v>
      </c>
      <c r="P15" s="9"/>
    </row>
    <row r="16" spans="1:133">
      <c r="A16" s="12"/>
      <c r="B16" s="44">
        <v>522</v>
      </c>
      <c r="C16" s="20" t="s">
        <v>29</v>
      </c>
      <c r="D16" s="46">
        <v>6348972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6348972</v>
      </c>
      <c r="O16" s="47">
        <f t="shared" si="1"/>
        <v>178.29683506978571</v>
      </c>
      <c r="P16" s="9"/>
    </row>
    <row r="17" spans="1:16">
      <c r="A17" s="12"/>
      <c r="B17" s="44">
        <v>529</v>
      </c>
      <c r="C17" s="20" t="s">
        <v>55</v>
      </c>
      <c r="D17" s="46">
        <v>0</v>
      </c>
      <c r="E17" s="46">
        <v>492602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492602</v>
      </c>
      <c r="O17" s="47">
        <f t="shared" si="1"/>
        <v>13.833637563537309</v>
      </c>
      <c r="P17" s="9"/>
    </row>
    <row r="18" spans="1:16" ht="15.75">
      <c r="A18" s="28" t="s">
        <v>30</v>
      </c>
      <c r="B18" s="29"/>
      <c r="C18" s="30"/>
      <c r="D18" s="31">
        <f t="shared" ref="D18:M18" si="5">SUM(D19:D21)</f>
        <v>0</v>
      </c>
      <c r="E18" s="31">
        <f t="shared" si="5"/>
        <v>0</v>
      </c>
      <c r="F18" s="31">
        <f t="shared" si="5"/>
        <v>0</v>
      </c>
      <c r="G18" s="31">
        <f t="shared" si="5"/>
        <v>37477</v>
      </c>
      <c r="H18" s="31">
        <f t="shared" si="5"/>
        <v>0</v>
      </c>
      <c r="I18" s="31">
        <f t="shared" si="5"/>
        <v>17352635</v>
      </c>
      <c r="J18" s="31">
        <f t="shared" si="5"/>
        <v>0</v>
      </c>
      <c r="K18" s="31">
        <f t="shared" si="5"/>
        <v>0</v>
      </c>
      <c r="L18" s="31">
        <f t="shared" si="5"/>
        <v>0</v>
      </c>
      <c r="M18" s="31">
        <f t="shared" si="5"/>
        <v>0</v>
      </c>
      <c r="N18" s="42">
        <f t="shared" si="4"/>
        <v>17390112</v>
      </c>
      <c r="O18" s="43">
        <f t="shared" si="1"/>
        <v>488.36282962172487</v>
      </c>
      <c r="P18" s="10"/>
    </row>
    <row r="19" spans="1:16">
      <c r="A19" s="12"/>
      <c r="B19" s="44">
        <v>534</v>
      </c>
      <c r="C19" s="20" t="s">
        <v>31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5190010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5190010</v>
      </c>
      <c r="O19" s="47">
        <f t="shared" si="1"/>
        <v>145.74995085512089</v>
      </c>
      <c r="P19" s="9"/>
    </row>
    <row r="20" spans="1:16">
      <c r="A20" s="12"/>
      <c r="B20" s="44">
        <v>536</v>
      </c>
      <c r="C20" s="20" t="s">
        <v>32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12162625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12162625</v>
      </c>
      <c r="O20" s="47">
        <f t="shared" si="1"/>
        <v>341.56042011850934</v>
      </c>
      <c r="P20" s="9"/>
    </row>
    <row r="21" spans="1:16">
      <c r="A21" s="12"/>
      <c r="B21" s="44">
        <v>538</v>
      </c>
      <c r="C21" s="20" t="s">
        <v>61</v>
      </c>
      <c r="D21" s="46">
        <v>0</v>
      </c>
      <c r="E21" s="46">
        <v>0</v>
      </c>
      <c r="F21" s="46">
        <v>0</v>
      </c>
      <c r="G21" s="46">
        <v>37477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37477</v>
      </c>
      <c r="O21" s="47">
        <f t="shared" si="1"/>
        <v>1.0524586480945828</v>
      </c>
      <c r="P21" s="9"/>
    </row>
    <row r="22" spans="1:16" ht="15.75">
      <c r="A22" s="28" t="s">
        <v>33</v>
      </c>
      <c r="B22" s="29"/>
      <c r="C22" s="30"/>
      <c r="D22" s="31">
        <f t="shared" ref="D22:M22" si="6">SUM(D23:D24)</f>
        <v>4146726</v>
      </c>
      <c r="E22" s="31">
        <f t="shared" si="6"/>
        <v>0</v>
      </c>
      <c r="F22" s="31">
        <f t="shared" si="6"/>
        <v>0</v>
      </c>
      <c r="G22" s="31">
        <f t="shared" si="6"/>
        <v>1581879</v>
      </c>
      <c r="H22" s="31">
        <f t="shared" si="6"/>
        <v>0</v>
      </c>
      <c r="I22" s="31">
        <f t="shared" si="6"/>
        <v>0</v>
      </c>
      <c r="J22" s="31">
        <f t="shared" si="6"/>
        <v>0</v>
      </c>
      <c r="K22" s="31">
        <f t="shared" si="6"/>
        <v>0</v>
      </c>
      <c r="L22" s="31">
        <f t="shared" si="6"/>
        <v>0</v>
      </c>
      <c r="M22" s="31">
        <f t="shared" si="6"/>
        <v>9944792</v>
      </c>
      <c r="N22" s="31">
        <f t="shared" ref="N22:N30" si="7">SUM(D22:M22)</f>
        <v>15673397</v>
      </c>
      <c r="O22" s="43">
        <f t="shared" si="1"/>
        <v>440.15268611867788</v>
      </c>
      <c r="P22" s="10"/>
    </row>
    <row r="23" spans="1:16">
      <c r="A23" s="12"/>
      <c r="B23" s="44">
        <v>541</v>
      </c>
      <c r="C23" s="20" t="s">
        <v>34</v>
      </c>
      <c r="D23" s="46">
        <v>4146726</v>
      </c>
      <c r="E23" s="46">
        <v>0</v>
      </c>
      <c r="F23" s="46">
        <v>0</v>
      </c>
      <c r="G23" s="46">
        <v>1581879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7"/>
        <v>5728605</v>
      </c>
      <c r="O23" s="47">
        <f t="shared" si="1"/>
        <v>160.87520008986493</v>
      </c>
      <c r="P23" s="9"/>
    </row>
    <row r="24" spans="1:16">
      <c r="A24" s="12"/>
      <c r="B24" s="44">
        <v>543</v>
      </c>
      <c r="C24" s="20" t="s">
        <v>35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9944792</v>
      </c>
      <c r="N24" s="46">
        <f t="shared" si="7"/>
        <v>9944792</v>
      </c>
      <c r="O24" s="47">
        <f t="shared" si="1"/>
        <v>279.27748602881292</v>
      </c>
      <c r="P24" s="9"/>
    </row>
    <row r="25" spans="1:16" ht="15.75">
      <c r="A25" s="28" t="s">
        <v>36</v>
      </c>
      <c r="B25" s="29"/>
      <c r="C25" s="30"/>
      <c r="D25" s="31">
        <f t="shared" ref="D25:M25" si="8">SUM(D26:D29)</f>
        <v>1125505</v>
      </c>
      <c r="E25" s="31">
        <f t="shared" si="8"/>
        <v>2009781</v>
      </c>
      <c r="F25" s="31">
        <f t="shared" si="8"/>
        <v>0</v>
      </c>
      <c r="G25" s="31">
        <f t="shared" si="8"/>
        <v>0</v>
      </c>
      <c r="H25" s="31">
        <f t="shared" si="8"/>
        <v>0</v>
      </c>
      <c r="I25" s="31">
        <f t="shared" si="8"/>
        <v>0</v>
      </c>
      <c r="J25" s="31">
        <f t="shared" si="8"/>
        <v>0</v>
      </c>
      <c r="K25" s="31">
        <f t="shared" si="8"/>
        <v>0</v>
      </c>
      <c r="L25" s="31">
        <f t="shared" si="8"/>
        <v>0</v>
      </c>
      <c r="M25" s="31">
        <f t="shared" si="8"/>
        <v>0</v>
      </c>
      <c r="N25" s="31">
        <f t="shared" si="7"/>
        <v>3135286</v>
      </c>
      <c r="O25" s="43">
        <f t="shared" si="1"/>
        <v>88.047572242972279</v>
      </c>
      <c r="P25" s="10"/>
    </row>
    <row r="26" spans="1:16">
      <c r="A26" s="13"/>
      <c r="B26" s="45">
        <v>551</v>
      </c>
      <c r="C26" s="21" t="s">
        <v>56</v>
      </c>
      <c r="D26" s="46">
        <v>141015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141015</v>
      </c>
      <c r="O26" s="47">
        <f t="shared" si="1"/>
        <v>3.9600943581678787</v>
      </c>
      <c r="P26" s="9"/>
    </row>
    <row r="27" spans="1:16">
      <c r="A27" s="13"/>
      <c r="B27" s="45">
        <v>552</v>
      </c>
      <c r="C27" s="21" t="s">
        <v>37</v>
      </c>
      <c r="D27" s="46">
        <v>984490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984490</v>
      </c>
      <c r="O27" s="47">
        <f t="shared" si="1"/>
        <v>27.647224016400347</v>
      </c>
      <c r="P27" s="9"/>
    </row>
    <row r="28" spans="1:16">
      <c r="A28" s="13"/>
      <c r="B28" s="45">
        <v>554</v>
      </c>
      <c r="C28" s="21" t="s">
        <v>38</v>
      </c>
      <c r="D28" s="46">
        <v>0</v>
      </c>
      <c r="E28" s="46">
        <v>845495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845495</v>
      </c>
      <c r="O28" s="47">
        <f t="shared" si="1"/>
        <v>23.743856890112049</v>
      </c>
      <c r="P28" s="9"/>
    </row>
    <row r="29" spans="1:16">
      <c r="A29" s="13"/>
      <c r="B29" s="45">
        <v>559</v>
      </c>
      <c r="C29" s="21" t="s">
        <v>39</v>
      </c>
      <c r="D29" s="46">
        <v>0</v>
      </c>
      <c r="E29" s="46">
        <v>1164286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1164286</v>
      </c>
      <c r="O29" s="47">
        <f t="shared" si="1"/>
        <v>32.696396978292007</v>
      </c>
      <c r="P29" s="9"/>
    </row>
    <row r="30" spans="1:16" ht="15.75">
      <c r="A30" s="28" t="s">
        <v>40</v>
      </c>
      <c r="B30" s="29"/>
      <c r="C30" s="30"/>
      <c r="D30" s="31">
        <f t="shared" ref="D30:M30" si="9">SUM(D31:D31)</f>
        <v>347571</v>
      </c>
      <c r="E30" s="31">
        <f t="shared" si="9"/>
        <v>0</v>
      </c>
      <c r="F30" s="31">
        <f t="shared" si="9"/>
        <v>0</v>
      </c>
      <c r="G30" s="31">
        <f t="shared" si="9"/>
        <v>0</v>
      </c>
      <c r="H30" s="31">
        <f t="shared" si="9"/>
        <v>0</v>
      </c>
      <c r="I30" s="31">
        <f t="shared" si="9"/>
        <v>0</v>
      </c>
      <c r="J30" s="31">
        <f t="shared" si="9"/>
        <v>0</v>
      </c>
      <c r="K30" s="31">
        <f t="shared" si="9"/>
        <v>0</v>
      </c>
      <c r="L30" s="31">
        <f t="shared" si="9"/>
        <v>0</v>
      </c>
      <c r="M30" s="31">
        <f t="shared" si="9"/>
        <v>0</v>
      </c>
      <c r="N30" s="31">
        <f t="shared" si="7"/>
        <v>347571</v>
      </c>
      <c r="O30" s="43">
        <f t="shared" si="1"/>
        <v>9.7607627285236873</v>
      </c>
      <c r="P30" s="10"/>
    </row>
    <row r="31" spans="1:16">
      <c r="A31" s="12"/>
      <c r="B31" s="44">
        <v>569</v>
      </c>
      <c r="C31" s="20" t="s">
        <v>57</v>
      </c>
      <c r="D31" s="46">
        <v>347571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ref="N31:N36" si="10">SUM(D31:M31)</f>
        <v>347571</v>
      </c>
      <c r="O31" s="47">
        <f t="shared" si="1"/>
        <v>9.7607627285236873</v>
      </c>
      <c r="P31" s="9"/>
    </row>
    <row r="32" spans="1:16" ht="15.75">
      <c r="A32" s="28" t="s">
        <v>43</v>
      </c>
      <c r="B32" s="29"/>
      <c r="C32" s="30"/>
      <c r="D32" s="31">
        <f t="shared" ref="D32:M32" si="11">SUM(D33:D36)</f>
        <v>2367187</v>
      </c>
      <c r="E32" s="31">
        <f t="shared" si="11"/>
        <v>0</v>
      </c>
      <c r="F32" s="31">
        <f t="shared" si="11"/>
        <v>0</v>
      </c>
      <c r="G32" s="31">
        <f t="shared" si="11"/>
        <v>175660</v>
      </c>
      <c r="H32" s="31">
        <f t="shared" si="11"/>
        <v>0</v>
      </c>
      <c r="I32" s="31">
        <f t="shared" si="11"/>
        <v>3246529</v>
      </c>
      <c r="J32" s="31">
        <f t="shared" si="11"/>
        <v>0</v>
      </c>
      <c r="K32" s="31">
        <f t="shared" si="11"/>
        <v>0</v>
      </c>
      <c r="L32" s="31">
        <f t="shared" si="11"/>
        <v>0</v>
      </c>
      <c r="M32" s="31">
        <f t="shared" si="11"/>
        <v>163525</v>
      </c>
      <c r="N32" s="31">
        <f>SUM(D32:M32)</f>
        <v>5952901</v>
      </c>
      <c r="O32" s="43">
        <f t="shared" si="1"/>
        <v>167.1740571203909</v>
      </c>
      <c r="P32" s="9"/>
    </row>
    <row r="33" spans="1:119">
      <c r="A33" s="12"/>
      <c r="B33" s="44">
        <v>572</v>
      </c>
      <c r="C33" s="20" t="s">
        <v>44</v>
      </c>
      <c r="D33" s="46">
        <v>1676367</v>
      </c>
      <c r="E33" s="46">
        <v>0</v>
      </c>
      <c r="F33" s="46">
        <v>0</v>
      </c>
      <c r="G33" s="46">
        <v>175660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10"/>
        <v>1852027</v>
      </c>
      <c r="O33" s="47">
        <f t="shared" si="1"/>
        <v>52.010081720913256</v>
      </c>
      <c r="P33" s="9"/>
    </row>
    <row r="34" spans="1:119">
      <c r="A34" s="12"/>
      <c r="B34" s="44">
        <v>574</v>
      </c>
      <c r="C34" s="20" t="s">
        <v>45</v>
      </c>
      <c r="D34" s="46">
        <v>22500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163525</v>
      </c>
      <c r="N34" s="46">
        <f t="shared" si="10"/>
        <v>186025</v>
      </c>
      <c r="O34" s="47">
        <f t="shared" si="1"/>
        <v>5.2241006487124038</v>
      </c>
      <c r="P34" s="9"/>
    </row>
    <row r="35" spans="1:119">
      <c r="A35" s="12"/>
      <c r="B35" s="44">
        <v>575</v>
      </c>
      <c r="C35" s="20" t="s">
        <v>46</v>
      </c>
      <c r="D35" s="46">
        <v>440727</v>
      </c>
      <c r="E35" s="46">
        <v>0</v>
      </c>
      <c r="F35" s="46">
        <v>0</v>
      </c>
      <c r="G35" s="46">
        <v>0</v>
      </c>
      <c r="H35" s="46">
        <v>0</v>
      </c>
      <c r="I35" s="46">
        <v>3246529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3687256</v>
      </c>
      <c r="O35" s="47">
        <f t="shared" si="1"/>
        <v>103.54842876800809</v>
      </c>
      <c r="P35" s="9"/>
    </row>
    <row r="36" spans="1:119">
      <c r="A36" s="12"/>
      <c r="B36" s="44">
        <v>579</v>
      </c>
      <c r="C36" s="20" t="s">
        <v>47</v>
      </c>
      <c r="D36" s="46">
        <v>227593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227593</v>
      </c>
      <c r="O36" s="47">
        <f t="shared" si="1"/>
        <v>6.3914459827571681</v>
      </c>
      <c r="P36" s="9"/>
    </row>
    <row r="37" spans="1:119" ht="15.75">
      <c r="A37" s="28" t="s">
        <v>51</v>
      </c>
      <c r="B37" s="29"/>
      <c r="C37" s="30"/>
      <c r="D37" s="31">
        <f t="shared" ref="D37:M37" si="12">SUM(D38:D40)</f>
        <v>7847172</v>
      </c>
      <c r="E37" s="31">
        <f t="shared" si="12"/>
        <v>1061090</v>
      </c>
      <c r="F37" s="31">
        <f t="shared" si="12"/>
        <v>0</v>
      </c>
      <c r="G37" s="31">
        <f t="shared" si="12"/>
        <v>37686</v>
      </c>
      <c r="H37" s="31">
        <f t="shared" si="12"/>
        <v>0</v>
      </c>
      <c r="I37" s="31">
        <f t="shared" si="12"/>
        <v>3794258</v>
      </c>
      <c r="J37" s="31">
        <f t="shared" si="12"/>
        <v>51951</v>
      </c>
      <c r="K37" s="31">
        <f t="shared" si="12"/>
        <v>0</v>
      </c>
      <c r="L37" s="31">
        <f t="shared" si="12"/>
        <v>0</v>
      </c>
      <c r="M37" s="31">
        <f t="shared" si="12"/>
        <v>505346</v>
      </c>
      <c r="N37" s="31">
        <f>SUM(D37:M37)</f>
        <v>13297503</v>
      </c>
      <c r="O37" s="43">
        <f t="shared" si="1"/>
        <v>373.43095846555644</v>
      </c>
      <c r="P37" s="9"/>
    </row>
    <row r="38" spans="1:119">
      <c r="A38" s="12"/>
      <c r="B38" s="44">
        <v>581</v>
      </c>
      <c r="C38" s="20" t="s">
        <v>48</v>
      </c>
      <c r="D38" s="46">
        <v>7847172</v>
      </c>
      <c r="E38" s="46">
        <v>1061090</v>
      </c>
      <c r="F38" s="46">
        <v>0</v>
      </c>
      <c r="G38" s="46">
        <v>37686</v>
      </c>
      <c r="H38" s="46">
        <v>0</v>
      </c>
      <c r="I38" s="46">
        <v>2922914</v>
      </c>
      <c r="J38" s="46">
        <v>51951</v>
      </c>
      <c r="K38" s="46">
        <v>0</v>
      </c>
      <c r="L38" s="46">
        <v>0</v>
      </c>
      <c r="M38" s="46">
        <v>0</v>
      </c>
      <c r="N38" s="46">
        <f>SUM(D38:M38)</f>
        <v>11920813</v>
      </c>
      <c r="O38" s="47">
        <f t="shared" si="1"/>
        <v>334.76966497233843</v>
      </c>
      <c r="P38" s="9"/>
    </row>
    <row r="39" spans="1:119">
      <c r="A39" s="12"/>
      <c r="B39" s="44">
        <v>590</v>
      </c>
      <c r="C39" s="20" t="s">
        <v>49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110141</v>
      </c>
      <c r="J39" s="46">
        <v>0</v>
      </c>
      <c r="K39" s="46">
        <v>0</v>
      </c>
      <c r="L39" s="46">
        <v>0</v>
      </c>
      <c r="M39" s="46">
        <v>99125</v>
      </c>
      <c r="N39" s="46">
        <f>SUM(D39:M39)</f>
        <v>209266</v>
      </c>
      <c r="O39" s="47">
        <f t="shared" si="1"/>
        <v>5.8767727259962372</v>
      </c>
      <c r="P39" s="9"/>
    </row>
    <row r="40" spans="1:119" ht="15.75" thickBot="1">
      <c r="A40" s="12"/>
      <c r="B40" s="44">
        <v>591</v>
      </c>
      <c r="C40" s="20" t="s">
        <v>50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761203</v>
      </c>
      <c r="J40" s="46">
        <v>0</v>
      </c>
      <c r="K40" s="46">
        <v>0</v>
      </c>
      <c r="L40" s="46">
        <v>0</v>
      </c>
      <c r="M40" s="46">
        <v>406221</v>
      </c>
      <c r="N40" s="46">
        <f>SUM(D40:M40)</f>
        <v>1167424</v>
      </c>
      <c r="O40" s="47">
        <f t="shared" si="1"/>
        <v>32.784520767221771</v>
      </c>
      <c r="P40" s="9"/>
    </row>
    <row r="41" spans="1:119" ht="16.5" thickBot="1">
      <c r="A41" s="14" t="s">
        <v>10</v>
      </c>
      <c r="B41" s="23"/>
      <c r="C41" s="22"/>
      <c r="D41" s="15">
        <f t="shared" ref="D41:M41" si="13">SUM(D5,D14,D18,D22,D25,D30,D32,D37)</f>
        <v>36594734</v>
      </c>
      <c r="E41" s="15">
        <f t="shared" si="13"/>
        <v>3563473</v>
      </c>
      <c r="F41" s="15">
        <f t="shared" si="13"/>
        <v>2140641</v>
      </c>
      <c r="G41" s="15">
        <f t="shared" si="13"/>
        <v>2130033</v>
      </c>
      <c r="H41" s="15">
        <f t="shared" si="13"/>
        <v>0</v>
      </c>
      <c r="I41" s="15">
        <f t="shared" si="13"/>
        <v>24393422</v>
      </c>
      <c r="J41" s="15">
        <f t="shared" si="13"/>
        <v>6902588</v>
      </c>
      <c r="K41" s="15">
        <f t="shared" si="13"/>
        <v>4250810</v>
      </c>
      <c r="L41" s="15">
        <f t="shared" si="13"/>
        <v>0</v>
      </c>
      <c r="M41" s="15">
        <f t="shared" si="13"/>
        <v>10835844</v>
      </c>
      <c r="N41" s="15">
        <f>SUM(D41:M41)</f>
        <v>90811545</v>
      </c>
      <c r="O41" s="37">
        <f t="shared" si="1"/>
        <v>2550.2413715633688</v>
      </c>
      <c r="P41" s="6"/>
      <c r="Q41" s="2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</row>
    <row r="42" spans="1:119">
      <c r="A42" s="16"/>
      <c r="B42" s="18"/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9"/>
    </row>
    <row r="43" spans="1:119">
      <c r="A43" s="38"/>
      <c r="B43" s="39"/>
      <c r="C43" s="39"/>
      <c r="D43" s="40"/>
      <c r="E43" s="40"/>
      <c r="F43" s="40"/>
      <c r="G43" s="40"/>
      <c r="H43" s="40"/>
      <c r="I43" s="40"/>
      <c r="J43" s="40"/>
      <c r="K43" s="40"/>
      <c r="L43" s="163" t="s">
        <v>62</v>
      </c>
      <c r="M43" s="163"/>
      <c r="N43" s="163"/>
      <c r="O43" s="41">
        <v>35609</v>
      </c>
    </row>
    <row r="44" spans="1:119">
      <c r="A44" s="164"/>
      <c r="B44" s="141"/>
      <c r="C44" s="141"/>
      <c r="D44" s="141"/>
      <c r="E44" s="141"/>
      <c r="F44" s="141"/>
      <c r="G44" s="141"/>
      <c r="H44" s="141"/>
      <c r="I44" s="141"/>
      <c r="J44" s="141"/>
      <c r="K44" s="141"/>
      <c r="L44" s="141"/>
      <c r="M44" s="141"/>
      <c r="N44" s="141"/>
      <c r="O44" s="142"/>
    </row>
    <row r="45" spans="1:119" ht="15.75" customHeight="1" thickBot="1">
      <c r="A45" s="165" t="s">
        <v>59</v>
      </c>
      <c r="B45" s="144"/>
      <c r="C45" s="144"/>
      <c r="D45" s="144"/>
      <c r="E45" s="144"/>
      <c r="F45" s="144"/>
      <c r="G45" s="144"/>
      <c r="H45" s="144"/>
      <c r="I45" s="144"/>
      <c r="J45" s="144"/>
      <c r="K45" s="144"/>
      <c r="L45" s="144"/>
      <c r="M45" s="144"/>
      <c r="N45" s="144"/>
      <c r="O45" s="145"/>
    </row>
  </sheetData>
  <mergeCells count="10">
    <mergeCell ref="L43:N43"/>
    <mergeCell ref="A44:O44"/>
    <mergeCell ref="A45:O4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  <ignoredErrors>
    <ignoredError sqref="N31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C4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53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54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>SUM(D6:D13)</f>
        <v>4967343</v>
      </c>
      <c r="E5" s="26">
        <f t="shared" ref="E5:M5" si="0">SUM(E6:E13)</f>
        <v>0</v>
      </c>
      <c r="F5" s="26">
        <f t="shared" si="0"/>
        <v>2148256</v>
      </c>
      <c r="G5" s="26">
        <f t="shared" si="0"/>
        <v>395204</v>
      </c>
      <c r="H5" s="26">
        <f t="shared" si="0"/>
        <v>0</v>
      </c>
      <c r="I5" s="26">
        <f t="shared" si="0"/>
        <v>0</v>
      </c>
      <c r="J5" s="26">
        <f t="shared" si="0"/>
        <v>5653457</v>
      </c>
      <c r="K5" s="26">
        <f t="shared" si="0"/>
        <v>4262812</v>
      </c>
      <c r="L5" s="26">
        <f t="shared" si="0"/>
        <v>0</v>
      </c>
      <c r="M5" s="26">
        <f t="shared" si="0"/>
        <v>261223</v>
      </c>
      <c r="N5" s="27">
        <f>SUM(D5:M5)</f>
        <v>17688295</v>
      </c>
      <c r="O5" s="32">
        <f t="shared" ref="O5:O40" si="1">(N5/O$42)</f>
        <v>498.19166314603575</v>
      </c>
      <c r="P5" s="6"/>
    </row>
    <row r="6" spans="1:133">
      <c r="A6" s="12"/>
      <c r="B6" s="44">
        <v>511</v>
      </c>
      <c r="C6" s="20" t="s">
        <v>19</v>
      </c>
      <c r="D6" s="46">
        <v>291454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291454</v>
      </c>
      <c r="O6" s="47">
        <f t="shared" si="1"/>
        <v>8.2088156597662305</v>
      </c>
      <c r="P6" s="9"/>
    </row>
    <row r="7" spans="1:133">
      <c r="A7" s="12"/>
      <c r="B7" s="44">
        <v>512</v>
      </c>
      <c r="C7" s="20" t="s">
        <v>20</v>
      </c>
      <c r="D7" s="46">
        <v>594465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594465</v>
      </c>
      <c r="O7" s="47">
        <f t="shared" si="1"/>
        <v>16.743134769750739</v>
      </c>
      <c r="P7" s="9"/>
    </row>
    <row r="8" spans="1:133">
      <c r="A8" s="12"/>
      <c r="B8" s="44">
        <v>513</v>
      </c>
      <c r="C8" s="20" t="s">
        <v>21</v>
      </c>
      <c r="D8" s="46">
        <v>1610461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1610461</v>
      </c>
      <c r="O8" s="47">
        <f t="shared" si="1"/>
        <v>45.35871004083932</v>
      </c>
      <c r="P8" s="9"/>
    </row>
    <row r="9" spans="1:133">
      <c r="A9" s="12"/>
      <c r="B9" s="44">
        <v>514</v>
      </c>
      <c r="C9" s="20" t="s">
        <v>22</v>
      </c>
      <c r="D9" s="46">
        <v>461271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461271</v>
      </c>
      <c r="O9" s="47">
        <f t="shared" si="1"/>
        <v>12.991719476130122</v>
      </c>
      <c r="P9" s="9"/>
    </row>
    <row r="10" spans="1:133">
      <c r="A10" s="12"/>
      <c r="B10" s="44">
        <v>515</v>
      </c>
      <c r="C10" s="20" t="s">
        <v>23</v>
      </c>
      <c r="D10" s="46">
        <v>319133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319133</v>
      </c>
      <c r="O10" s="47">
        <f t="shared" si="1"/>
        <v>8.9883960005633003</v>
      </c>
      <c r="P10" s="9"/>
    </row>
    <row r="11" spans="1:133">
      <c r="A11" s="12"/>
      <c r="B11" s="44">
        <v>517</v>
      </c>
      <c r="C11" s="20" t="s">
        <v>24</v>
      </c>
      <c r="D11" s="46">
        <v>0</v>
      </c>
      <c r="E11" s="46">
        <v>0</v>
      </c>
      <c r="F11" s="46">
        <v>2148256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2148256</v>
      </c>
      <c r="O11" s="47">
        <f t="shared" si="1"/>
        <v>60.505731587100406</v>
      </c>
      <c r="P11" s="9"/>
    </row>
    <row r="12" spans="1:133">
      <c r="A12" s="12"/>
      <c r="B12" s="44">
        <v>518</v>
      </c>
      <c r="C12" s="20" t="s">
        <v>25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4262812</v>
      </c>
      <c r="L12" s="46">
        <v>0</v>
      </c>
      <c r="M12" s="46">
        <v>0</v>
      </c>
      <c r="N12" s="46">
        <f t="shared" si="2"/>
        <v>4262812</v>
      </c>
      <c r="O12" s="47">
        <f t="shared" si="1"/>
        <v>120.06230108435432</v>
      </c>
      <c r="P12" s="9"/>
    </row>
    <row r="13" spans="1:133">
      <c r="A13" s="12"/>
      <c r="B13" s="44">
        <v>519</v>
      </c>
      <c r="C13" s="20" t="s">
        <v>26</v>
      </c>
      <c r="D13" s="46">
        <v>1690559</v>
      </c>
      <c r="E13" s="46">
        <v>0</v>
      </c>
      <c r="F13" s="46">
        <v>0</v>
      </c>
      <c r="G13" s="46">
        <v>395204</v>
      </c>
      <c r="H13" s="46">
        <v>0</v>
      </c>
      <c r="I13" s="46">
        <v>0</v>
      </c>
      <c r="J13" s="46">
        <v>5653457</v>
      </c>
      <c r="K13" s="46">
        <v>0</v>
      </c>
      <c r="L13" s="46">
        <v>0</v>
      </c>
      <c r="M13" s="46">
        <v>261223</v>
      </c>
      <c r="N13" s="46">
        <f t="shared" si="2"/>
        <v>8000443</v>
      </c>
      <c r="O13" s="47">
        <f t="shared" si="1"/>
        <v>225.33285452753134</v>
      </c>
      <c r="P13" s="9"/>
    </row>
    <row r="14" spans="1:133" ht="15.75">
      <c r="A14" s="28" t="s">
        <v>27</v>
      </c>
      <c r="B14" s="29"/>
      <c r="C14" s="30"/>
      <c r="D14" s="31">
        <f t="shared" ref="D14:M14" si="3">SUM(D15:D17)</f>
        <v>15097080</v>
      </c>
      <c r="E14" s="31">
        <f t="shared" si="3"/>
        <v>148799</v>
      </c>
      <c r="F14" s="31">
        <f t="shared" si="3"/>
        <v>0</v>
      </c>
      <c r="G14" s="31">
        <f t="shared" si="3"/>
        <v>19574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20" si="4">SUM(D14:M14)</f>
        <v>15265453</v>
      </c>
      <c r="O14" s="43">
        <f t="shared" si="1"/>
        <v>429.95220391494155</v>
      </c>
      <c r="P14" s="10"/>
    </row>
    <row r="15" spans="1:133">
      <c r="A15" s="12"/>
      <c r="B15" s="44">
        <v>521</v>
      </c>
      <c r="C15" s="20" t="s">
        <v>28</v>
      </c>
      <c r="D15" s="46">
        <v>8805873</v>
      </c>
      <c r="E15" s="46">
        <v>0</v>
      </c>
      <c r="F15" s="46">
        <v>0</v>
      </c>
      <c r="G15" s="46">
        <v>19574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8825447</v>
      </c>
      <c r="O15" s="47">
        <f t="shared" si="1"/>
        <v>248.56913110829461</v>
      </c>
      <c r="P15" s="9"/>
    </row>
    <row r="16" spans="1:133">
      <c r="A16" s="12"/>
      <c r="B16" s="44">
        <v>522</v>
      </c>
      <c r="C16" s="20" t="s">
        <v>29</v>
      </c>
      <c r="D16" s="46">
        <v>6291207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6291207</v>
      </c>
      <c r="O16" s="47">
        <f t="shared" si="1"/>
        <v>177.19214195183778</v>
      </c>
      <c r="P16" s="9"/>
    </row>
    <row r="17" spans="1:16">
      <c r="A17" s="12"/>
      <c r="B17" s="44">
        <v>529</v>
      </c>
      <c r="C17" s="20" t="s">
        <v>55</v>
      </c>
      <c r="D17" s="46">
        <v>0</v>
      </c>
      <c r="E17" s="46">
        <v>148799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148799</v>
      </c>
      <c r="O17" s="47">
        <f t="shared" si="1"/>
        <v>4.1909308548091815</v>
      </c>
      <c r="P17" s="9"/>
    </row>
    <row r="18" spans="1:16" ht="15.75">
      <c r="A18" s="28" t="s">
        <v>30</v>
      </c>
      <c r="B18" s="29"/>
      <c r="C18" s="30"/>
      <c r="D18" s="31">
        <f t="shared" ref="D18:M18" si="5">SUM(D19:D20)</f>
        <v>0</v>
      </c>
      <c r="E18" s="31">
        <f t="shared" si="5"/>
        <v>0</v>
      </c>
      <c r="F18" s="31">
        <f t="shared" si="5"/>
        <v>0</v>
      </c>
      <c r="G18" s="31">
        <f t="shared" si="5"/>
        <v>0</v>
      </c>
      <c r="H18" s="31">
        <f t="shared" si="5"/>
        <v>0</v>
      </c>
      <c r="I18" s="31">
        <f t="shared" si="5"/>
        <v>16819691</v>
      </c>
      <c r="J18" s="31">
        <f t="shared" si="5"/>
        <v>0</v>
      </c>
      <c r="K18" s="31">
        <f t="shared" si="5"/>
        <v>0</v>
      </c>
      <c r="L18" s="31">
        <f t="shared" si="5"/>
        <v>0</v>
      </c>
      <c r="M18" s="31">
        <f t="shared" si="5"/>
        <v>0</v>
      </c>
      <c r="N18" s="42">
        <f t="shared" si="4"/>
        <v>16819691</v>
      </c>
      <c r="O18" s="43">
        <f t="shared" si="1"/>
        <v>473.72739050837907</v>
      </c>
      <c r="P18" s="10"/>
    </row>
    <row r="19" spans="1:16">
      <c r="A19" s="12"/>
      <c r="B19" s="44">
        <v>534</v>
      </c>
      <c r="C19" s="20" t="s">
        <v>31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4935765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4935765</v>
      </c>
      <c r="O19" s="47">
        <f t="shared" si="1"/>
        <v>139.01605407689058</v>
      </c>
      <c r="P19" s="9"/>
    </row>
    <row r="20" spans="1:16">
      <c r="A20" s="12"/>
      <c r="B20" s="44">
        <v>536</v>
      </c>
      <c r="C20" s="20" t="s">
        <v>32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11883926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11883926</v>
      </c>
      <c r="O20" s="47">
        <f t="shared" si="1"/>
        <v>334.71133643148852</v>
      </c>
      <c r="P20" s="9"/>
    </row>
    <row r="21" spans="1:16" ht="15.75">
      <c r="A21" s="28" t="s">
        <v>33</v>
      </c>
      <c r="B21" s="29"/>
      <c r="C21" s="30"/>
      <c r="D21" s="31">
        <f t="shared" ref="D21:M21" si="6">SUM(D22:D23)</f>
        <v>3749595</v>
      </c>
      <c r="E21" s="31">
        <f t="shared" si="6"/>
        <v>0</v>
      </c>
      <c r="F21" s="31">
        <f t="shared" si="6"/>
        <v>0</v>
      </c>
      <c r="G21" s="31">
        <f t="shared" si="6"/>
        <v>638124</v>
      </c>
      <c r="H21" s="31">
        <f t="shared" si="6"/>
        <v>0</v>
      </c>
      <c r="I21" s="31">
        <f t="shared" si="6"/>
        <v>0</v>
      </c>
      <c r="J21" s="31">
        <f t="shared" si="6"/>
        <v>0</v>
      </c>
      <c r="K21" s="31">
        <f t="shared" si="6"/>
        <v>0</v>
      </c>
      <c r="L21" s="31">
        <f t="shared" si="6"/>
        <v>0</v>
      </c>
      <c r="M21" s="31">
        <f t="shared" si="6"/>
        <v>10172880</v>
      </c>
      <c r="N21" s="31">
        <f t="shared" ref="N21:N29" si="7">SUM(D21:M21)</f>
        <v>14560599</v>
      </c>
      <c r="O21" s="43">
        <f t="shared" si="1"/>
        <v>410.09995775242925</v>
      </c>
      <c r="P21" s="10"/>
    </row>
    <row r="22" spans="1:16">
      <c r="A22" s="12"/>
      <c r="B22" s="44">
        <v>541</v>
      </c>
      <c r="C22" s="20" t="s">
        <v>34</v>
      </c>
      <c r="D22" s="46">
        <v>3749595</v>
      </c>
      <c r="E22" s="46">
        <v>0</v>
      </c>
      <c r="F22" s="46">
        <v>0</v>
      </c>
      <c r="G22" s="46">
        <v>638124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7"/>
        <v>4387719</v>
      </c>
      <c r="O22" s="47">
        <f t="shared" si="1"/>
        <v>123.58031263202366</v>
      </c>
      <c r="P22" s="9"/>
    </row>
    <row r="23" spans="1:16">
      <c r="A23" s="12"/>
      <c r="B23" s="44">
        <v>543</v>
      </c>
      <c r="C23" s="20" t="s">
        <v>35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10172880</v>
      </c>
      <c r="N23" s="46">
        <f t="shared" si="7"/>
        <v>10172880</v>
      </c>
      <c r="O23" s="47">
        <f t="shared" si="1"/>
        <v>286.51964512040558</v>
      </c>
      <c r="P23" s="9"/>
    </row>
    <row r="24" spans="1:16" ht="15.75">
      <c r="A24" s="28" t="s">
        <v>36</v>
      </c>
      <c r="B24" s="29"/>
      <c r="C24" s="30"/>
      <c r="D24" s="31">
        <f>SUM(D25:D28)</f>
        <v>1110958</v>
      </c>
      <c r="E24" s="31">
        <f t="shared" ref="E24:M24" si="8">SUM(E25:E28)</f>
        <v>2067811</v>
      </c>
      <c r="F24" s="31">
        <f t="shared" si="8"/>
        <v>0</v>
      </c>
      <c r="G24" s="31">
        <f t="shared" si="8"/>
        <v>0</v>
      </c>
      <c r="H24" s="31">
        <f t="shared" si="8"/>
        <v>0</v>
      </c>
      <c r="I24" s="31">
        <f t="shared" si="8"/>
        <v>0</v>
      </c>
      <c r="J24" s="31">
        <f t="shared" si="8"/>
        <v>0</v>
      </c>
      <c r="K24" s="31">
        <f t="shared" si="8"/>
        <v>0</v>
      </c>
      <c r="L24" s="31">
        <f t="shared" si="8"/>
        <v>0</v>
      </c>
      <c r="M24" s="31">
        <f t="shared" si="8"/>
        <v>0</v>
      </c>
      <c r="N24" s="31">
        <f t="shared" si="7"/>
        <v>3178769</v>
      </c>
      <c r="O24" s="43">
        <f t="shared" si="1"/>
        <v>89.530178848049573</v>
      </c>
      <c r="P24" s="10"/>
    </row>
    <row r="25" spans="1:16">
      <c r="A25" s="13"/>
      <c r="B25" s="45">
        <v>551</v>
      </c>
      <c r="C25" s="21" t="s">
        <v>56</v>
      </c>
      <c r="D25" s="46">
        <v>52051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52051</v>
      </c>
      <c r="O25" s="47">
        <f t="shared" si="1"/>
        <v>1.4660188705816082</v>
      </c>
      <c r="P25" s="9"/>
    </row>
    <row r="26" spans="1:16">
      <c r="A26" s="13"/>
      <c r="B26" s="45">
        <v>552</v>
      </c>
      <c r="C26" s="21" t="s">
        <v>37</v>
      </c>
      <c r="D26" s="46">
        <v>1058907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1058907</v>
      </c>
      <c r="O26" s="47">
        <f t="shared" si="1"/>
        <v>29.824165610477397</v>
      </c>
      <c r="P26" s="9"/>
    </row>
    <row r="27" spans="1:16">
      <c r="A27" s="13"/>
      <c r="B27" s="45">
        <v>554</v>
      </c>
      <c r="C27" s="21" t="s">
        <v>38</v>
      </c>
      <c r="D27" s="46">
        <v>0</v>
      </c>
      <c r="E27" s="46">
        <v>507218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507218</v>
      </c>
      <c r="O27" s="47">
        <f t="shared" si="1"/>
        <v>14.285818898746655</v>
      </c>
      <c r="P27" s="9"/>
    </row>
    <row r="28" spans="1:16">
      <c r="A28" s="13"/>
      <c r="B28" s="45">
        <v>559</v>
      </c>
      <c r="C28" s="21" t="s">
        <v>39</v>
      </c>
      <c r="D28" s="46">
        <v>0</v>
      </c>
      <c r="E28" s="46">
        <v>1560593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1560593</v>
      </c>
      <c r="O28" s="47">
        <f t="shared" si="1"/>
        <v>43.954175468243911</v>
      </c>
      <c r="P28" s="9"/>
    </row>
    <row r="29" spans="1:16" ht="15.75">
      <c r="A29" s="28" t="s">
        <v>40</v>
      </c>
      <c r="B29" s="29"/>
      <c r="C29" s="30"/>
      <c r="D29" s="31">
        <f t="shared" ref="D29:M29" si="9">SUM(D30:D30)</f>
        <v>246859</v>
      </c>
      <c r="E29" s="31">
        <f t="shared" si="9"/>
        <v>0</v>
      </c>
      <c r="F29" s="31">
        <f t="shared" si="9"/>
        <v>0</v>
      </c>
      <c r="G29" s="31">
        <f t="shared" si="9"/>
        <v>0</v>
      </c>
      <c r="H29" s="31">
        <f t="shared" si="9"/>
        <v>0</v>
      </c>
      <c r="I29" s="31">
        <f t="shared" si="9"/>
        <v>0</v>
      </c>
      <c r="J29" s="31">
        <f t="shared" si="9"/>
        <v>0</v>
      </c>
      <c r="K29" s="31">
        <f t="shared" si="9"/>
        <v>0</v>
      </c>
      <c r="L29" s="31">
        <f t="shared" si="9"/>
        <v>0</v>
      </c>
      <c r="M29" s="31">
        <f t="shared" si="9"/>
        <v>0</v>
      </c>
      <c r="N29" s="31">
        <f t="shared" si="7"/>
        <v>246859</v>
      </c>
      <c r="O29" s="43">
        <f t="shared" si="1"/>
        <v>6.9527953809322627</v>
      </c>
      <c r="P29" s="10"/>
    </row>
    <row r="30" spans="1:16">
      <c r="A30" s="12"/>
      <c r="B30" s="44">
        <v>569</v>
      </c>
      <c r="C30" s="20" t="s">
        <v>57</v>
      </c>
      <c r="D30" s="46">
        <v>246859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ref="N30:N35" si="10">SUM(D30:M30)</f>
        <v>246859</v>
      </c>
      <c r="O30" s="47">
        <f t="shared" si="1"/>
        <v>6.9527953809322627</v>
      </c>
      <c r="P30" s="9"/>
    </row>
    <row r="31" spans="1:16" ht="15.75">
      <c r="A31" s="28" t="s">
        <v>43</v>
      </c>
      <c r="B31" s="29"/>
      <c r="C31" s="30"/>
      <c r="D31" s="31">
        <f t="shared" ref="D31:M31" si="11">SUM(D32:D35)</f>
        <v>2451856</v>
      </c>
      <c r="E31" s="31">
        <f t="shared" si="11"/>
        <v>0</v>
      </c>
      <c r="F31" s="31">
        <f t="shared" si="11"/>
        <v>0</v>
      </c>
      <c r="G31" s="31">
        <f t="shared" si="11"/>
        <v>62308</v>
      </c>
      <c r="H31" s="31">
        <f t="shared" si="11"/>
        <v>0</v>
      </c>
      <c r="I31" s="31">
        <f t="shared" si="11"/>
        <v>3603427</v>
      </c>
      <c r="J31" s="31">
        <f t="shared" si="11"/>
        <v>0</v>
      </c>
      <c r="K31" s="31">
        <f t="shared" si="11"/>
        <v>0</v>
      </c>
      <c r="L31" s="31">
        <f t="shared" si="11"/>
        <v>0</v>
      </c>
      <c r="M31" s="31">
        <f t="shared" si="11"/>
        <v>207817</v>
      </c>
      <c r="N31" s="31">
        <f>SUM(D31:M31)</f>
        <v>6325408</v>
      </c>
      <c r="O31" s="43">
        <f t="shared" si="1"/>
        <v>178.15541473031968</v>
      </c>
      <c r="P31" s="9"/>
    </row>
    <row r="32" spans="1:16">
      <c r="A32" s="12"/>
      <c r="B32" s="44">
        <v>572</v>
      </c>
      <c r="C32" s="20" t="s">
        <v>44</v>
      </c>
      <c r="D32" s="46">
        <v>1726756</v>
      </c>
      <c r="E32" s="46">
        <v>0</v>
      </c>
      <c r="F32" s="46">
        <v>0</v>
      </c>
      <c r="G32" s="46">
        <v>62308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10"/>
        <v>1789064</v>
      </c>
      <c r="O32" s="47">
        <f t="shared" si="1"/>
        <v>50.389071961695535</v>
      </c>
      <c r="P32" s="9"/>
    </row>
    <row r="33" spans="1:119">
      <c r="A33" s="12"/>
      <c r="B33" s="44">
        <v>574</v>
      </c>
      <c r="C33" s="20" t="s">
        <v>45</v>
      </c>
      <c r="D33" s="46">
        <v>22500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207817</v>
      </c>
      <c r="N33" s="46">
        <f t="shared" si="10"/>
        <v>230317</v>
      </c>
      <c r="O33" s="47">
        <f t="shared" si="1"/>
        <v>6.486889170539361</v>
      </c>
      <c r="P33" s="9"/>
    </row>
    <row r="34" spans="1:119">
      <c r="A34" s="12"/>
      <c r="B34" s="44">
        <v>575</v>
      </c>
      <c r="C34" s="20" t="s">
        <v>46</v>
      </c>
      <c r="D34" s="46">
        <v>491016</v>
      </c>
      <c r="E34" s="46">
        <v>0</v>
      </c>
      <c r="F34" s="46">
        <v>0</v>
      </c>
      <c r="G34" s="46">
        <v>0</v>
      </c>
      <c r="H34" s="46">
        <v>0</v>
      </c>
      <c r="I34" s="46">
        <v>3603427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0"/>
        <v>4094443</v>
      </c>
      <c r="O34" s="47">
        <f t="shared" si="1"/>
        <v>115.32018025630192</v>
      </c>
      <c r="P34" s="9"/>
    </row>
    <row r="35" spans="1:119">
      <c r="A35" s="12"/>
      <c r="B35" s="44">
        <v>579</v>
      </c>
      <c r="C35" s="20" t="s">
        <v>47</v>
      </c>
      <c r="D35" s="46">
        <v>211584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211584</v>
      </c>
      <c r="O35" s="47">
        <f t="shared" si="1"/>
        <v>5.9592733417828478</v>
      </c>
      <c r="P35" s="9"/>
    </row>
    <row r="36" spans="1:119" ht="15.75">
      <c r="A36" s="28" t="s">
        <v>51</v>
      </c>
      <c r="B36" s="29"/>
      <c r="C36" s="30"/>
      <c r="D36" s="31">
        <f t="shared" ref="D36:M36" si="12">SUM(D37:D39)</f>
        <v>3960587</v>
      </c>
      <c r="E36" s="31">
        <f t="shared" si="12"/>
        <v>591558</v>
      </c>
      <c r="F36" s="31">
        <f t="shared" si="12"/>
        <v>0</v>
      </c>
      <c r="G36" s="31">
        <f t="shared" si="12"/>
        <v>200000</v>
      </c>
      <c r="H36" s="31">
        <f t="shared" si="12"/>
        <v>0</v>
      </c>
      <c r="I36" s="31">
        <f t="shared" si="12"/>
        <v>3641375</v>
      </c>
      <c r="J36" s="31">
        <f t="shared" si="12"/>
        <v>50884</v>
      </c>
      <c r="K36" s="31">
        <f t="shared" si="12"/>
        <v>0</v>
      </c>
      <c r="L36" s="31">
        <f t="shared" si="12"/>
        <v>0</v>
      </c>
      <c r="M36" s="31">
        <f t="shared" si="12"/>
        <v>561473</v>
      </c>
      <c r="N36" s="31">
        <f>SUM(D36:M36)</f>
        <v>9005877</v>
      </c>
      <c r="O36" s="43">
        <f t="shared" si="1"/>
        <v>253.65095057034222</v>
      </c>
      <c r="P36" s="9"/>
    </row>
    <row r="37" spans="1:119">
      <c r="A37" s="12"/>
      <c r="B37" s="44">
        <v>581</v>
      </c>
      <c r="C37" s="20" t="s">
        <v>48</v>
      </c>
      <c r="D37" s="46">
        <v>3960587</v>
      </c>
      <c r="E37" s="46">
        <v>591558</v>
      </c>
      <c r="F37" s="46">
        <v>0</v>
      </c>
      <c r="G37" s="46">
        <v>200000</v>
      </c>
      <c r="H37" s="46">
        <v>0</v>
      </c>
      <c r="I37" s="46">
        <v>2733318</v>
      </c>
      <c r="J37" s="46">
        <v>50884</v>
      </c>
      <c r="K37" s="46">
        <v>0</v>
      </c>
      <c r="L37" s="46">
        <v>0</v>
      </c>
      <c r="M37" s="46">
        <v>0</v>
      </c>
      <c r="N37" s="46">
        <f>SUM(D37:M37)</f>
        <v>7536347</v>
      </c>
      <c r="O37" s="47">
        <f t="shared" si="1"/>
        <v>212.26156879312774</v>
      </c>
      <c r="P37" s="9"/>
    </row>
    <row r="38" spans="1:119">
      <c r="A38" s="12"/>
      <c r="B38" s="44">
        <v>590</v>
      </c>
      <c r="C38" s="20" t="s">
        <v>49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110141</v>
      </c>
      <c r="J38" s="46">
        <v>0</v>
      </c>
      <c r="K38" s="46">
        <v>0</v>
      </c>
      <c r="L38" s="46">
        <v>0</v>
      </c>
      <c r="M38" s="46">
        <v>149112</v>
      </c>
      <c r="N38" s="46">
        <f>SUM(D38:M38)</f>
        <v>259253</v>
      </c>
      <c r="O38" s="47">
        <f t="shared" si="1"/>
        <v>7.3018729756372345</v>
      </c>
      <c r="P38" s="9"/>
    </row>
    <row r="39" spans="1:119" ht="15.75" thickBot="1">
      <c r="A39" s="12"/>
      <c r="B39" s="44">
        <v>591</v>
      </c>
      <c r="C39" s="20" t="s">
        <v>50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797916</v>
      </c>
      <c r="J39" s="46">
        <v>0</v>
      </c>
      <c r="K39" s="46">
        <v>0</v>
      </c>
      <c r="L39" s="46">
        <v>0</v>
      </c>
      <c r="M39" s="46">
        <v>412361</v>
      </c>
      <c r="N39" s="46">
        <f>SUM(D39:M39)</f>
        <v>1210277</v>
      </c>
      <c r="O39" s="47">
        <f t="shared" si="1"/>
        <v>34.087508801577243</v>
      </c>
      <c r="P39" s="9"/>
    </row>
    <row r="40" spans="1:119" ht="16.5" thickBot="1">
      <c r="A40" s="14" t="s">
        <v>10</v>
      </c>
      <c r="B40" s="23"/>
      <c r="C40" s="22"/>
      <c r="D40" s="15">
        <f t="shared" ref="D40:M40" si="13">SUM(D5,D14,D18,D21,D24,D29,D31,D36)</f>
        <v>31584278</v>
      </c>
      <c r="E40" s="15">
        <f t="shared" si="13"/>
        <v>2808168</v>
      </c>
      <c r="F40" s="15">
        <f t="shared" si="13"/>
        <v>2148256</v>
      </c>
      <c r="G40" s="15">
        <f t="shared" si="13"/>
        <v>1315210</v>
      </c>
      <c r="H40" s="15">
        <f t="shared" si="13"/>
        <v>0</v>
      </c>
      <c r="I40" s="15">
        <f t="shared" si="13"/>
        <v>24064493</v>
      </c>
      <c r="J40" s="15">
        <f t="shared" si="13"/>
        <v>5704341</v>
      </c>
      <c r="K40" s="15">
        <f t="shared" si="13"/>
        <v>4262812</v>
      </c>
      <c r="L40" s="15">
        <f t="shared" si="13"/>
        <v>0</v>
      </c>
      <c r="M40" s="15">
        <f t="shared" si="13"/>
        <v>11203393</v>
      </c>
      <c r="N40" s="15">
        <f>SUM(D40:M40)</f>
        <v>83090951</v>
      </c>
      <c r="O40" s="37">
        <f t="shared" si="1"/>
        <v>2340.2605548514293</v>
      </c>
      <c r="P40" s="6"/>
      <c r="Q40" s="2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</row>
    <row r="41" spans="1:119">
      <c r="A41" s="16"/>
      <c r="B41" s="18"/>
      <c r="C41" s="18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9"/>
    </row>
    <row r="42" spans="1:119">
      <c r="A42" s="38"/>
      <c r="B42" s="39"/>
      <c r="C42" s="39"/>
      <c r="D42" s="40"/>
      <c r="E42" s="40"/>
      <c r="F42" s="40"/>
      <c r="G42" s="40"/>
      <c r="H42" s="40"/>
      <c r="I42" s="40"/>
      <c r="J42" s="40"/>
      <c r="K42" s="40"/>
      <c r="L42" s="163" t="s">
        <v>58</v>
      </c>
      <c r="M42" s="163"/>
      <c r="N42" s="163"/>
      <c r="O42" s="41">
        <v>35505</v>
      </c>
    </row>
    <row r="43" spans="1:119">
      <c r="A43" s="164"/>
      <c r="B43" s="141"/>
      <c r="C43" s="141"/>
      <c r="D43" s="141"/>
      <c r="E43" s="141"/>
      <c r="F43" s="141"/>
      <c r="G43" s="141"/>
      <c r="H43" s="141"/>
      <c r="I43" s="141"/>
      <c r="J43" s="141"/>
      <c r="K43" s="141"/>
      <c r="L43" s="141"/>
      <c r="M43" s="141"/>
      <c r="N43" s="141"/>
      <c r="O43" s="142"/>
    </row>
    <row r="44" spans="1:119" ht="15.75" thickBot="1">
      <c r="A44" s="165" t="s">
        <v>59</v>
      </c>
      <c r="B44" s="144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5"/>
    </row>
  </sheetData>
  <mergeCells count="10">
    <mergeCell ref="A44:O44"/>
    <mergeCell ref="L42:N42"/>
    <mergeCell ref="A43:O4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  <ignoredErrors>
    <ignoredError sqref="N30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C43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53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11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>SUM(D6:D13)</f>
        <v>4674775</v>
      </c>
      <c r="E5" s="26">
        <f t="shared" ref="E5:M5" si="0">SUM(E6:E13)</f>
        <v>0</v>
      </c>
      <c r="F5" s="26">
        <f t="shared" si="0"/>
        <v>2140129</v>
      </c>
      <c r="G5" s="26">
        <f t="shared" si="0"/>
        <v>255594</v>
      </c>
      <c r="H5" s="26">
        <f t="shared" si="0"/>
        <v>0</v>
      </c>
      <c r="I5" s="26">
        <f t="shared" si="0"/>
        <v>0</v>
      </c>
      <c r="J5" s="26">
        <f t="shared" si="0"/>
        <v>5769515</v>
      </c>
      <c r="K5" s="26">
        <f t="shared" si="0"/>
        <v>3864298</v>
      </c>
      <c r="L5" s="26">
        <f t="shared" si="0"/>
        <v>0</v>
      </c>
      <c r="M5" s="26">
        <f t="shared" si="0"/>
        <v>299500</v>
      </c>
      <c r="N5" s="27">
        <f>SUM(D5:M5)</f>
        <v>17003811</v>
      </c>
      <c r="O5" s="32">
        <f t="shared" ref="O5:O39" si="1">(N5/O$41)</f>
        <v>454.550122968349</v>
      </c>
      <c r="P5" s="6"/>
    </row>
    <row r="6" spans="1:133">
      <c r="A6" s="12"/>
      <c r="B6" s="44">
        <v>511</v>
      </c>
      <c r="C6" s="20" t="s">
        <v>19</v>
      </c>
      <c r="D6" s="46">
        <v>292148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292148</v>
      </c>
      <c r="O6" s="47">
        <f t="shared" si="1"/>
        <v>7.8097733105218134</v>
      </c>
      <c r="P6" s="9"/>
    </row>
    <row r="7" spans="1:133">
      <c r="A7" s="12"/>
      <c r="B7" s="44">
        <v>512</v>
      </c>
      <c r="C7" s="20" t="s">
        <v>20</v>
      </c>
      <c r="D7" s="46">
        <v>590813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590813</v>
      </c>
      <c r="O7" s="47">
        <f t="shared" si="1"/>
        <v>15.793760692899914</v>
      </c>
      <c r="P7" s="9"/>
    </row>
    <row r="8" spans="1:133">
      <c r="A8" s="12"/>
      <c r="B8" s="44">
        <v>513</v>
      </c>
      <c r="C8" s="20" t="s">
        <v>21</v>
      </c>
      <c r="D8" s="46">
        <v>1555209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1555209</v>
      </c>
      <c r="O8" s="47">
        <f t="shared" si="1"/>
        <v>41.574235457656115</v>
      </c>
      <c r="P8" s="9"/>
    </row>
    <row r="9" spans="1:133">
      <c r="A9" s="12"/>
      <c r="B9" s="44">
        <v>514</v>
      </c>
      <c r="C9" s="20" t="s">
        <v>22</v>
      </c>
      <c r="D9" s="46">
        <v>260038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260038</v>
      </c>
      <c r="O9" s="47">
        <f t="shared" si="1"/>
        <v>6.9514007698887941</v>
      </c>
      <c r="P9" s="9"/>
    </row>
    <row r="10" spans="1:133">
      <c r="A10" s="12"/>
      <c r="B10" s="44">
        <v>515</v>
      </c>
      <c r="C10" s="20" t="s">
        <v>23</v>
      </c>
      <c r="D10" s="46">
        <v>219493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219493</v>
      </c>
      <c r="O10" s="47">
        <f t="shared" si="1"/>
        <v>5.8675417023096665</v>
      </c>
      <c r="P10" s="9"/>
    </row>
    <row r="11" spans="1:133">
      <c r="A11" s="12"/>
      <c r="B11" s="44">
        <v>517</v>
      </c>
      <c r="C11" s="20" t="s">
        <v>24</v>
      </c>
      <c r="D11" s="46">
        <v>0</v>
      </c>
      <c r="E11" s="46">
        <v>0</v>
      </c>
      <c r="F11" s="46">
        <v>2140129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2140129</v>
      </c>
      <c r="O11" s="47">
        <f t="shared" si="1"/>
        <v>57.210463002566293</v>
      </c>
      <c r="P11" s="9"/>
    </row>
    <row r="12" spans="1:133">
      <c r="A12" s="12"/>
      <c r="B12" s="44">
        <v>518</v>
      </c>
      <c r="C12" s="20" t="s">
        <v>25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3864298</v>
      </c>
      <c r="L12" s="46">
        <v>0</v>
      </c>
      <c r="M12" s="46">
        <v>0</v>
      </c>
      <c r="N12" s="46">
        <f t="shared" si="2"/>
        <v>3864298</v>
      </c>
      <c r="O12" s="47">
        <f t="shared" si="1"/>
        <v>103.30137938408896</v>
      </c>
      <c r="P12" s="9"/>
    </row>
    <row r="13" spans="1:133">
      <c r="A13" s="12"/>
      <c r="B13" s="44">
        <v>519</v>
      </c>
      <c r="C13" s="20" t="s">
        <v>26</v>
      </c>
      <c r="D13" s="46">
        <v>1757074</v>
      </c>
      <c r="E13" s="46">
        <v>0</v>
      </c>
      <c r="F13" s="46">
        <v>0</v>
      </c>
      <c r="G13" s="46">
        <v>255594</v>
      </c>
      <c r="H13" s="46">
        <v>0</v>
      </c>
      <c r="I13" s="46">
        <v>0</v>
      </c>
      <c r="J13" s="46">
        <v>5769515</v>
      </c>
      <c r="K13" s="46">
        <v>0</v>
      </c>
      <c r="L13" s="46">
        <v>0</v>
      </c>
      <c r="M13" s="46">
        <v>299500</v>
      </c>
      <c r="N13" s="46">
        <f t="shared" si="2"/>
        <v>8081683</v>
      </c>
      <c r="O13" s="47">
        <f t="shared" si="1"/>
        <v>216.04156864841744</v>
      </c>
      <c r="P13" s="9"/>
    </row>
    <row r="14" spans="1:133" ht="15.75">
      <c r="A14" s="28" t="s">
        <v>27</v>
      </c>
      <c r="B14" s="29"/>
      <c r="C14" s="30"/>
      <c r="D14" s="31">
        <f t="shared" ref="D14:M14" si="3">SUM(D15:D16)</f>
        <v>13912462</v>
      </c>
      <c r="E14" s="31">
        <f t="shared" si="3"/>
        <v>0</v>
      </c>
      <c r="F14" s="31">
        <f t="shared" si="3"/>
        <v>0</v>
      </c>
      <c r="G14" s="31">
        <f t="shared" si="3"/>
        <v>466747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19" si="4">SUM(D14:M14)</f>
        <v>14379209</v>
      </c>
      <c r="O14" s="43">
        <f t="shared" si="1"/>
        <v>384.38860671514112</v>
      </c>
      <c r="P14" s="10"/>
    </row>
    <row r="15" spans="1:133">
      <c r="A15" s="12"/>
      <c r="B15" s="44">
        <v>521</v>
      </c>
      <c r="C15" s="20" t="s">
        <v>28</v>
      </c>
      <c r="D15" s="46">
        <v>8020264</v>
      </c>
      <c r="E15" s="46">
        <v>0</v>
      </c>
      <c r="F15" s="46">
        <v>0</v>
      </c>
      <c r="G15" s="46">
        <v>2890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8023154</v>
      </c>
      <c r="O15" s="47">
        <f t="shared" si="1"/>
        <v>214.47695680068435</v>
      </c>
      <c r="P15" s="9"/>
    </row>
    <row r="16" spans="1:133">
      <c r="A16" s="12"/>
      <c r="B16" s="44">
        <v>522</v>
      </c>
      <c r="C16" s="20" t="s">
        <v>29</v>
      </c>
      <c r="D16" s="46">
        <v>5892198</v>
      </c>
      <c r="E16" s="46">
        <v>0</v>
      </c>
      <c r="F16" s="46">
        <v>0</v>
      </c>
      <c r="G16" s="46">
        <v>463857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6356055</v>
      </c>
      <c r="O16" s="47">
        <f t="shared" si="1"/>
        <v>169.9116499144568</v>
      </c>
      <c r="P16" s="9"/>
    </row>
    <row r="17" spans="1:16" ht="15.75">
      <c r="A17" s="28" t="s">
        <v>30</v>
      </c>
      <c r="B17" s="29"/>
      <c r="C17" s="30"/>
      <c r="D17" s="31">
        <f t="shared" ref="D17:M17" si="5">SUM(D18:D19)</f>
        <v>0</v>
      </c>
      <c r="E17" s="31">
        <f t="shared" si="5"/>
        <v>0</v>
      </c>
      <c r="F17" s="31">
        <f t="shared" si="5"/>
        <v>0</v>
      </c>
      <c r="G17" s="31">
        <f t="shared" si="5"/>
        <v>0</v>
      </c>
      <c r="H17" s="31">
        <f t="shared" si="5"/>
        <v>0</v>
      </c>
      <c r="I17" s="31">
        <f t="shared" si="5"/>
        <v>18438315</v>
      </c>
      <c r="J17" s="31">
        <f t="shared" si="5"/>
        <v>0</v>
      </c>
      <c r="K17" s="31">
        <f t="shared" si="5"/>
        <v>0</v>
      </c>
      <c r="L17" s="31">
        <f t="shared" si="5"/>
        <v>0</v>
      </c>
      <c r="M17" s="31">
        <f t="shared" si="5"/>
        <v>0</v>
      </c>
      <c r="N17" s="42">
        <f t="shared" si="4"/>
        <v>18438315</v>
      </c>
      <c r="O17" s="43">
        <f t="shared" si="1"/>
        <v>492.89764221556885</v>
      </c>
      <c r="P17" s="10"/>
    </row>
    <row r="18" spans="1:16">
      <c r="A18" s="12"/>
      <c r="B18" s="44">
        <v>534</v>
      </c>
      <c r="C18" s="20" t="s">
        <v>31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6738835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6738835</v>
      </c>
      <c r="O18" s="47">
        <f t="shared" si="1"/>
        <v>180.14422048759624</v>
      </c>
      <c r="P18" s="9"/>
    </row>
    <row r="19" spans="1:16">
      <c r="A19" s="12"/>
      <c r="B19" s="44">
        <v>536</v>
      </c>
      <c r="C19" s="20" t="s">
        <v>32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11699480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11699480</v>
      </c>
      <c r="O19" s="47">
        <f t="shared" si="1"/>
        <v>312.75342172797264</v>
      </c>
      <c r="P19" s="9"/>
    </row>
    <row r="20" spans="1:16" ht="15.75">
      <c r="A20" s="28" t="s">
        <v>33</v>
      </c>
      <c r="B20" s="29"/>
      <c r="C20" s="30"/>
      <c r="D20" s="31">
        <f t="shared" ref="D20:M20" si="6">SUM(D21:D22)</f>
        <v>3783136</v>
      </c>
      <c r="E20" s="31">
        <f t="shared" si="6"/>
        <v>0</v>
      </c>
      <c r="F20" s="31">
        <f t="shared" si="6"/>
        <v>0</v>
      </c>
      <c r="G20" s="31">
        <f t="shared" si="6"/>
        <v>1118336</v>
      </c>
      <c r="H20" s="31">
        <f t="shared" si="6"/>
        <v>0</v>
      </c>
      <c r="I20" s="31">
        <f t="shared" si="6"/>
        <v>0</v>
      </c>
      <c r="J20" s="31">
        <f t="shared" si="6"/>
        <v>0</v>
      </c>
      <c r="K20" s="31">
        <f t="shared" si="6"/>
        <v>0</v>
      </c>
      <c r="L20" s="31">
        <f t="shared" si="6"/>
        <v>0</v>
      </c>
      <c r="M20" s="31">
        <f t="shared" si="6"/>
        <v>9771642</v>
      </c>
      <c r="N20" s="31">
        <f t="shared" ref="N20:N27" si="7">SUM(D20:M20)</f>
        <v>14673114</v>
      </c>
      <c r="O20" s="43">
        <f t="shared" si="1"/>
        <v>392.24534858853718</v>
      </c>
      <c r="P20" s="10"/>
    </row>
    <row r="21" spans="1:16">
      <c r="A21" s="12"/>
      <c r="B21" s="44">
        <v>541</v>
      </c>
      <c r="C21" s="20" t="s">
        <v>34</v>
      </c>
      <c r="D21" s="46">
        <v>3783136</v>
      </c>
      <c r="E21" s="46">
        <v>0</v>
      </c>
      <c r="F21" s="46">
        <v>0</v>
      </c>
      <c r="G21" s="46">
        <v>1118336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7"/>
        <v>4901472</v>
      </c>
      <c r="O21" s="47">
        <f t="shared" si="1"/>
        <v>131.02737382378101</v>
      </c>
      <c r="P21" s="9"/>
    </row>
    <row r="22" spans="1:16">
      <c r="A22" s="12"/>
      <c r="B22" s="44">
        <v>543</v>
      </c>
      <c r="C22" s="20" t="s">
        <v>35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9771642</v>
      </c>
      <c r="N22" s="46">
        <f t="shared" si="7"/>
        <v>9771642</v>
      </c>
      <c r="O22" s="47">
        <f t="shared" si="1"/>
        <v>261.21797476475621</v>
      </c>
      <c r="P22" s="9"/>
    </row>
    <row r="23" spans="1:16" ht="15.75">
      <c r="A23" s="28" t="s">
        <v>36</v>
      </c>
      <c r="B23" s="29"/>
      <c r="C23" s="30"/>
      <c r="D23" s="31">
        <f t="shared" ref="D23:M23" si="8">SUM(D24:D26)</f>
        <v>1195142</v>
      </c>
      <c r="E23" s="31">
        <f t="shared" si="8"/>
        <v>474058</v>
      </c>
      <c r="F23" s="31">
        <f t="shared" si="8"/>
        <v>0</v>
      </c>
      <c r="G23" s="31">
        <f t="shared" si="8"/>
        <v>0</v>
      </c>
      <c r="H23" s="31">
        <f t="shared" si="8"/>
        <v>0</v>
      </c>
      <c r="I23" s="31">
        <f t="shared" si="8"/>
        <v>0</v>
      </c>
      <c r="J23" s="31">
        <f t="shared" si="8"/>
        <v>0</v>
      </c>
      <c r="K23" s="31">
        <f t="shared" si="8"/>
        <v>0</v>
      </c>
      <c r="L23" s="31">
        <f t="shared" si="8"/>
        <v>0</v>
      </c>
      <c r="M23" s="31">
        <f t="shared" si="8"/>
        <v>837802</v>
      </c>
      <c r="N23" s="31">
        <f t="shared" si="7"/>
        <v>2507002</v>
      </c>
      <c r="O23" s="43">
        <f t="shared" si="1"/>
        <v>67.017803678357566</v>
      </c>
      <c r="P23" s="10"/>
    </row>
    <row r="24" spans="1:16">
      <c r="A24" s="13"/>
      <c r="B24" s="45">
        <v>552</v>
      </c>
      <c r="C24" s="21" t="s">
        <v>37</v>
      </c>
      <c r="D24" s="46">
        <v>1195142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7"/>
        <v>1195142</v>
      </c>
      <c r="O24" s="47">
        <f t="shared" si="1"/>
        <v>31.948834473909326</v>
      </c>
      <c r="P24" s="9"/>
    </row>
    <row r="25" spans="1:16">
      <c r="A25" s="13"/>
      <c r="B25" s="45">
        <v>554</v>
      </c>
      <c r="C25" s="21" t="s">
        <v>38</v>
      </c>
      <c r="D25" s="46">
        <v>0</v>
      </c>
      <c r="E25" s="46">
        <v>474058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474058</v>
      </c>
      <c r="O25" s="47">
        <f t="shared" si="1"/>
        <v>12.672636869118906</v>
      </c>
      <c r="P25" s="9"/>
    </row>
    <row r="26" spans="1:16">
      <c r="A26" s="13"/>
      <c r="B26" s="45">
        <v>559</v>
      </c>
      <c r="C26" s="21" t="s">
        <v>39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837802</v>
      </c>
      <c r="N26" s="46">
        <f t="shared" si="7"/>
        <v>837802</v>
      </c>
      <c r="O26" s="47">
        <f t="shared" si="1"/>
        <v>22.39633233532934</v>
      </c>
      <c r="P26" s="9"/>
    </row>
    <row r="27" spans="1:16" ht="15.75">
      <c r="A27" s="28" t="s">
        <v>40</v>
      </c>
      <c r="B27" s="29"/>
      <c r="C27" s="30"/>
      <c r="D27" s="31">
        <f t="shared" ref="D27:M27" si="9">SUM(D28:D29)</f>
        <v>245601</v>
      </c>
      <c r="E27" s="31">
        <f t="shared" si="9"/>
        <v>0</v>
      </c>
      <c r="F27" s="31">
        <f t="shared" si="9"/>
        <v>0</v>
      </c>
      <c r="G27" s="31">
        <f t="shared" si="9"/>
        <v>0</v>
      </c>
      <c r="H27" s="31">
        <f t="shared" si="9"/>
        <v>0</v>
      </c>
      <c r="I27" s="31">
        <f t="shared" si="9"/>
        <v>0</v>
      </c>
      <c r="J27" s="31">
        <f t="shared" si="9"/>
        <v>0</v>
      </c>
      <c r="K27" s="31">
        <f t="shared" si="9"/>
        <v>0</v>
      </c>
      <c r="L27" s="31">
        <f t="shared" si="9"/>
        <v>0</v>
      </c>
      <c r="M27" s="31">
        <f t="shared" si="9"/>
        <v>0</v>
      </c>
      <c r="N27" s="31">
        <f t="shared" si="7"/>
        <v>245601</v>
      </c>
      <c r="O27" s="43">
        <f t="shared" si="1"/>
        <v>6.5654672797262617</v>
      </c>
      <c r="P27" s="10"/>
    </row>
    <row r="28" spans="1:16">
      <c r="A28" s="12"/>
      <c r="B28" s="44">
        <v>562</v>
      </c>
      <c r="C28" s="20" t="s">
        <v>41</v>
      </c>
      <c r="D28" s="46">
        <v>242785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ref="N28:N34" si="10">SUM(D28:M28)</f>
        <v>242785</v>
      </c>
      <c r="O28" s="47">
        <f t="shared" si="1"/>
        <v>6.4901892643284862</v>
      </c>
      <c r="P28" s="9"/>
    </row>
    <row r="29" spans="1:16">
      <c r="A29" s="12"/>
      <c r="B29" s="44">
        <v>564</v>
      </c>
      <c r="C29" s="20" t="s">
        <v>42</v>
      </c>
      <c r="D29" s="46">
        <v>2816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10"/>
        <v>2816</v>
      </c>
      <c r="O29" s="47">
        <f t="shared" si="1"/>
        <v>7.5278015397775871E-2</v>
      </c>
      <c r="P29" s="9"/>
    </row>
    <row r="30" spans="1:16" ht="15.75">
      <c r="A30" s="28" t="s">
        <v>43</v>
      </c>
      <c r="B30" s="29"/>
      <c r="C30" s="30"/>
      <c r="D30" s="31">
        <f t="shared" ref="D30:M30" si="11">SUM(D31:D34)</f>
        <v>2302855</v>
      </c>
      <c r="E30" s="31">
        <f t="shared" si="11"/>
        <v>0</v>
      </c>
      <c r="F30" s="31">
        <f t="shared" si="11"/>
        <v>0</v>
      </c>
      <c r="G30" s="31">
        <f t="shared" si="11"/>
        <v>728864</v>
      </c>
      <c r="H30" s="31">
        <f t="shared" si="11"/>
        <v>0</v>
      </c>
      <c r="I30" s="31">
        <f t="shared" si="11"/>
        <v>2700113</v>
      </c>
      <c r="J30" s="31">
        <f t="shared" si="11"/>
        <v>0</v>
      </c>
      <c r="K30" s="31">
        <f t="shared" si="11"/>
        <v>0</v>
      </c>
      <c r="L30" s="31">
        <f t="shared" si="11"/>
        <v>0</v>
      </c>
      <c r="M30" s="31">
        <f t="shared" si="11"/>
        <v>192473</v>
      </c>
      <c r="N30" s="31">
        <f>SUM(D30:M30)</f>
        <v>5924305</v>
      </c>
      <c r="O30" s="43">
        <f t="shared" si="1"/>
        <v>158.37000106929</v>
      </c>
      <c r="P30" s="9"/>
    </row>
    <row r="31" spans="1:16">
      <c r="A31" s="12"/>
      <c r="B31" s="44">
        <v>572</v>
      </c>
      <c r="C31" s="20" t="s">
        <v>44</v>
      </c>
      <c r="D31" s="46">
        <v>1581271</v>
      </c>
      <c r="E31" s="46">
        <v>0</v>
      </c>
      <c r="F31" s="46">
        <v>0</v>
      </c>
      <c r="G31" s="46">
        <v>728864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10"/>
        <v>2310135</v>
      </c>
      <c r="O31" s="47">
        <f t="shared" si="1"/>
        <v>61.755105859709154</v>
      </c>
      <c r="P31" s="9"/>
    </row>
    <row r="32" spans="1:16">
      <c r="A32" s="12"/>
      <c r="B32" s="44">
        <v>574</v>
      </c>
      <c r="C32" s="20" t="s">
        <v>45</v>
      </c>
      <c r="D32" s="46">
        <v>36000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192473</v>
      </c>
      <c r="N32" s="46">
        <f t="shared" si="10"/>
        <v>228473</v>
      </c>
      <c r="O32" s="47">
        <f t="shared" si="1"/>
        <v>6.1075973053892216</v>
      </c>
      <c r="P32" s="9"/>
    </row>
    <row r="33" spans="1:119">
      <c r="A33" s="12"/>
      <c r="B33" s="44">
        <v>575</v>
      </c>
      <c r="C33" s="20" t="s">
        <v>46</v>
      </c>
      <c r="D33" s="46">
        <v>627405</v>
      </c>
      <c r="E33" s="46">
        <v>0</v>
      </c>
      <c r="F33" s="46">
        <v>0</v>
      </c>
      <c r="G33" s="46">
        <v>0</v>
      </c>
      <c r="H33" s="46">
        <v>0</v>
      </c>
      <c r="I33" s="46">
        <v>2700113</v>
      </c>
      <c r="J33" s="46">
        <v>0</v>
      </c>
      <c r="K33" s="46">
        <v>0</v>
      </c>
      <c r="L33" s="46">
        <v>0</v>
      </c>
      <c r="M33" s="46">
        <v>0</v>
      </c>
      <c r="N33" s="46">
        <f t="shared" si="10"/>
        <v>3327518</v>
      </c>
      <c r="O33" s="47">
        <f t="shared" si="1"/>
        <v>88.952042343883662</v>
      </c>
      <c r="P33" s="9"/>
    </row>
    <row r="34" spans="1:119">
      <c r="A34" s="12"/>
      <c r="B34" s="44">
        <v>579</v>
      </c>
      <c r="C34" s="20" t="s">
        <v>47</v>
      </c>
      <c r="D34" s="46">
        <v>58179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0"/>
        <v>58179</v>
      </c>
      <c r="O34" s="47">
        <f t="shared" si="1"/>
        <v>1.5552555603079554</v>
      </c>
      <c r="P34" s="9"/>
    </row>
    <row r="35" spans="1:119" ht="15.75">
      <c r="A35" s="28" t="s">
        <v>51</v>
      </c>
      <c r="B35" s="29"/>
      <c r="C35" s="30"/>
      <c r="D35" s="31">
        <f t="shared" ref="D35:M35" si="12">SUM(D36:D38)</f>
        <v>3852551</v>
      </c>
      <c r="E35" s="31">
        <f t="shared" si="12"/>
        <v>427620</v>
      </c>
      <c r="F35" s="31">
        <f t="shared" si="12"/>
        <v>144055</v>
      </c>
      <c r="G35" s="31">
        <f t="shared" si="12"/>
        <v>0</v>
      </c>
      <c r="H35" s="31">
        <f t="shared" si="12"/>
        <v>0</v>
      </c>
      <c r="I35" s="31">
        <f t="shared" si="12"/>
        <v>3804130</v>
      </c>
      <c r="J35" s="31">
        <f t="shared" si="12"/>
        <v>52401</v>
      </c>
      <c r="K35" s="31">
        <f t="shared" si="12"/>
        <v>0</v>
      </c>
      <c r="L35" s="31">
        <f t="shared" si="12"/>
        <v>0</v>
      </c>
      <c r="M35" s="31">
        <f t="shared" si="12"/>
        <v>923145</v>
      </c>
      <c r="N35" s="31">
        <f>SUM(D35:M35)</f>
        <v>9203902</v>
      </c>
      <c r="O35" s="43">
        <f t="shared" si="1"/>
        <v>246.04100727117194</v>
      </c>
      <c r="P35" s="9"/>
    </row>
    <row r="36" spans="1:119">
      <c r="A36" s="12"/>
      <c r="B36" s="44">
        <v>581</v>
      </c>
      <c r="C36" s="20" t="s">
        <v>48</v>
      </c>
      <c r="D36" s="46">
        <v>3852551</v>
      </c>
      <c r="E36" s="46">
        <v>427620</v>
      </c>
      <c r="F36" s="46">
        <v>144055</v>
      </c>
      <c r="G36" s="46">
        <v>0</v>
      </c>
      <c r="H36" s="46">
        <v>0</v>
      </c>
      <c r="I36" s="46">
        <v>2864030</v>
      </c>
      <c r="J36" s="46">
        <v>52401</v>
      </c>
      <c r="K36" s="46">
        <v>0</v>
      </c>
      <c r="L36" s="46">
        <v>0</v>
      </c>
      <c r="M36" s="46">
        <v>0</v>
      </c>
      <c r="N36" s="46">
        <f>SUM(D36:M36)</f>
        <v>7340657</v>
      </c>
      <c r="O36" s="47">
        <f t="shared" si="1"/>
        <v>196.23227651839179</v>
      </c>
      <c r="P36" s="9"/>
    </row>
    <row r="37" spans="1:119">
      <c r="A37" s="12"/>
      <c r="B37" s="44">
        <v>590</v>
      </c>
      <c r="C37" s="20" t="s">
        <v>49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110140</v>
      </c>
      <c r="J37" s="46">
        <v>0</v>
      </c>
      <c r="K37" s="46">
        <v>0</v>
      </c>
      <c r="L37" s="46">
        <v>0</v>
      </c>
      <c r="M37" s="46">
        <v>527086</v>
      </c>
      <c r="N37" s="46">
        <f>SUM(D37:M37)</f>
        <v>637226</v>
      </c>
      <c r="O37" s="47">
        <f t="shared" si="1"/>
        <v>17.034484602224122</v>
      </c>
      <c r="P37" s="9"/>
    </row>
    <row r="38" spans="1:119" ht="15.75" thickBot="1">
      <c r="A38" s="12"/>
      <c r="B38" s="44">
        <v>591</v>
      </c>
      <c r="C38" s="20" t="s">
        <v>50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829960</v>
      </c>
      <c r="J38" s="46">
        <v>0</v>
      </c>
      <c r="K38" s="46">
        <v>0</v>
      </c>
      <c r="L38" s="46">
        <v>0</v>
      </c>
      <c r="M38" s="46">
        <v>396059</v>
      </c>
      <c r="N38" s="46">
        <f>SUM(D38:M38)</f>
        <v>1226019</v>
      </c>
      <c r="O38" s="47">
        <f t="shared" si="1"/>
        <v>32.774246150556031</v>
      </c>
      <c r="P38" s="9"/>
    </row>
    <row r="39" spans="1:119" ht="16.5" thickBot="1">
      <c r="A39" s="14" t="s">
        <v>10</v>
      </c>
      <c r="B39" s="23"/>
      <c r="C39" s="22"/>
      <c r="D39" s="15">
        <f t="shared" ref="D39:M39" si="13">SUM(D5,D14,D17,D20,D23,D27,D30,D35)</f>
        <v>29966522</v>
      </c>
      <c r="E39" s="15">
        <f t="shared" si="13"/>
        <v>901678</v>
      </c>
      <c r="F39" s="15">
        <f t="shared" si="13"/>
        <v>2284184</v>
      </c>
      <c r="G39" s="15">
        <f t="shared" si="13"/>
        <v>2569541</v>
      </c>
      <c r="H39" s="15">
        <f t="shared" si="13"/>
        <v>0</v>
      </c>
      <c r="I39" s="15">
        <f t="shared" si="13"/>
        <v>24942558</v>
      </c>
      <c r="J39" s="15">
        <f t="shared" si="13"/>
        <v>5821916</v>
      </c>
      <c r="K39" s="15">
        <f t="shared" si="13"/>
        <v>3864298</v>
      </c>
      <c r="L39" s="15">
        <f t="shared" si="13"/>
        <v>0</v>
      </c>
      <c r="M39" s="15">
        <f t="shared" si="13"/>
        <v>12024562</v>
      </c>
      <c r="N39" s="15">
        <f>SUM(D39:M39)</f>
        <v>82375259</v>
      </c>
      <c r="O39" s="37">
        <f t="shared" si="1"/>
        <v>2202.0759997861419</v>
      </c>
      <c r="P39" s="6"/>
      <c r="Q39" s="2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</row>
    <row r="40" spans="1:119">
      <c r="A40" s="16"/>
      <c r="B40" s="18"/>
      <c r="C40" s="18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9"/>
    </row>
    <row r="41" spans="1:119">
      <c r="A41" s="38"/>
      <c r="B41" s="39"/>
      <c r="C41" s="39"/>
      <c r="D41" s="40"/>
      <c r="E41" s="40"/>
      <c r="F41" s="40"/>
      <c r="G41" s="40"/>
      <c r="H41" s="40"/>
      <c r="I41" s="40"/>
      <c r="J41" s="40"/>
      <c r="K41" s="40"/>
      <c r="L41" s="163" t="s">
        <v>52</v>
      </c>
      <c r="M41" s="163"/>
      <c r="N41" s="163"/>
      <c r="O41" s="41">
        <v>37408</v>
      </c>
    </row>
    <row r="42" spans="1:119">
      <c r="A42" s="164"/>
      <c r="B42" s="141"/>
      <c r="C42" s="141"/>
      <c r="D42" s="141"/>
      <c r="E42" s="141"/>
      <c r="F42" s="141"/>
      <c r="G42" s="141"/>
      <c r="H42" s="141"/>
      <c r="I42" s="141"/>
      <c r="J42" s="141"/>
      <c r="K42" s="141"/>
      <c r="L42" s="141"/>
      <c r="M42" s="141"/>
      <c r="N42" s="141"/>
      <c r="O42" s="142"/>
    </row>
    <row r="43" spans="1:119" ht="15.75" thickBot="1">
      <c r="A43" s="165" t="s">
        <v>59</v>
      </c>
      <c r="B43" s="144"/>
      <c r="C43" s="144"/>
      <c r="D43" s="144"/>
      <c r="E43" s="144"/>
      <c r="F43" s="144"/>
      <c r="G43" s="144"/>
      <c r="H43" s="144"/>
      <c r="I43" s="144"/>
      <c r="J43" s="144"/>
      <c r="K43" s="144"/>
      <c r="L43" s="144"/>
      <c r="M43" s="144"/>
      <c r="N43" s="144"/>
      <c r="O43" s="145"/>
    </row>
  </sheetData>
  <mergeCells count="10">
    <mergeCell ref="A43:O43"/>
    <mergeCell ref="A42:O42"/>
    <mergeCell ref="L41:N41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C4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53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69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SUM(D6:D13)</f>
        <v>5053980</v>
      </c>
      <c r="E5" s="26">
        <f t="shared" si="0"/>
        <v>0</v>
      </c>
      <c r="F5" s="26">
        <f t="shared" si="0"/>
        <v>1981227</v>
      </c>
      <c r="G5" s="26">
        <f t="shared" si="0"/>
        <v>581152</v>
      </c>
      <c r="H5" s="26">
        <f t="shared" si="0"/>
        <v>0</v>
      </c>
      <c r="I5" s="26">
        <f t="shared" si="0"/>
        <v>0</v>
      </c>
      <c r="J5" s="26">
        <f t="shared" si="0"/>
        <v>5572027</v>
      </c>
      <c r="K5" s="26">
        <f t="shared" si="0"/>
        <v>4106672</v>
      </c>
      <c r="L5" s="26">
        <f t="shared" si="0"/>
        <v>0</v>
      </c>
      <c r="M5" s="26">
        <f t="shared" si="0"/>
        <v>225972</v>
      </c>
      <c r="N5" s="27">
        <f>SUM(D5:M5)</f>
        <v>17521030</v>
      </c>
      <c r="O5" s="32">
        <f t="shared" ref="O5:O39" si="1">(N5/O$41)</f>
        <v>467.76383586512532</v>
      </c>
      <c r="P5" s="6"/>
    </row>
    <row r="6" spans="1:133">
      <c r="A6" s="12"/>
      <c r="B6" s="44">
        <v>511</v>
      </c>
      <c r="C6" s="20" t="s">
        <v>19</v>
      </c>
      <c r="D6" s="46">
        <v>273459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273459</v>
      </c>
      <c r="O6" s="47">
        <f t="shared" si="1"/>
        <v>7.3006113677016309</v>
      </c>
      <c r="P6" s="9"/>
    </row>
    <row r="7" spans="1:133">
      <c r="A7" s="12"/>
      <c r="B7" s="44">
        <v>512</v>
      </c>
      <c r="C7" s="20" t="s">
        <v>20</v>
      </c>
      <c r="D7" s="46">
        <v>665707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665707</v>
      </c>
      <c r="O7" s="47">
        <f t="shared" si="1"/>
        <v>17.772565875537282</v>
      </c>
      <c r="P7" s="9"/>
    </row>
    <row r="8" spans="1:133">
      <c r="A8" s="12"/>
      <c r="B8" s="44">
        <v>513</v>
      </c>
      <c r="C8" s="20" t="s">
        <v>21</v>
      </c>
      <c r="D8" s="46">
        <v>1490084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1490084</v>
      </c>
      <c r="O8" s="47">
        <f t="shared" si="1"/>
        <v>39.781189096831035</v>
      </c>
      <c r="P8" s="9"/>
    </row>
    <row r="9" spans="1:133">
      <c r="A9" s="12"/>
      <c r="B9" s="44">
        <v>514</v>
      </c>
      <c r="C9" s="20" t="s">
        <v>22</v>
      </c>
      <c r="D9" s="46">
        <v>494170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494170</v>
      </c>
      <c r="O9" s="47">
        <f t="shared" si="1"/>
        <v>13.19299463384681</v>
      </c>
      <c r="P9" s="9"/>
    </row>
    <row r="10" spans="1:133">
      <c r="A10" s="12"/>
      <c r="B10" s="44">
        <v>515</v>
      </c>
      <c r="C10" s="20" t="s">
        <v>23</v>
      </c>
      <c r="D10" s="46">
        <v>222838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222838</v>
      </c>
      <c r="O10" s="47">
        <f t="shared" si="1"/>
        <v>5.9491683797421047</v>
      </c>
      <c r="P10" s="9"/>
    </row>
    <row r="11" spans="1:133">
      <c r="A11" s="12"/>
      <c r="B11" s="44">
        <v>517</v>
      </c>
      <c r="C11" s="20" t="s">
        <v>24</v>
      </c>
      <c r="D11" s="46">
        <v>0</v>
      </c>
      <c r="E11" s="46">
        <v>0</v>
      </c>
      <c r="F11" s="46">
        <v>1981227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1981227</v>
      </c>
      <c r="O11" s="47">
        <f t="shared" si="1"/>
        <v>52.893371065488424</v>
      </c>
      <c r="P11" s="9"/>
    </row>
    <row r="12" spans="1:133">
      <c r="A12" s="12"/>
      <c r="B12" s="44">
        <v>518</v>
      </c>
      <c r="C12" s="20" t="s">
        <v>25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4106672</v>
      </c>
      <c r="L12" s="46">
        <v>0</v>
      </c>
      <c r="M12" s="46">
        <v>0</v>
      </c>
      <c r="N12" s="46">
        <f t="shared" si="2"/>
        <v>4106672</v>
      </c>
      <c r="O12" s="47">
        <f t="shared" si="1"/>
        <v>109.63697039271698</v>
      </c>
      <c r="P12" s="9"/>
    </row>
    <row r="13" spans="1:133">
      <c r="A13" s="12"/>
      <c r="B13" s="44">
        <v>519</v>
      </c>
      <c r="C13" s="20" t="s">
        <v>26</v>
      </c>
      <c r="D13" s="46">
        <v>1907722</v>
      </c>
      <c r="E13" s="46">
        <v>0</v>
      </c>
      <c r="F13" s="46">
        <v>0</v>
      </c>
      <c r="G13" s="46">
        <v>581152</v>
      </c>
      <c r="H13" s="46">
        <v>0</v>
      </c>
      <c r="I13" s="46">
        <v>0</v>
      </c>
      <c r="J13" s="46">
        <v>5572027</v>
      </c>
      <c r="K13" s="46">
        <v>0</v>
      </c>
      <c r="L13" s="46">
        <v>0</v>
      </c>
      <c r="M13" s="46">
        <v>225972</v>
      </c>
      <c r="N13" s="46">
        <f t="shared" si="2"/>
        <v>8286873</v>
      </c>
      <c r="O13" s="47">
        <f t="shared" si="1"/>
        <v>221.23696505326106</v>
      </c>
      <c r="P13" s="9"/>
    </row>
    <row r="14" spans="1:133" ht="15.75">
      <c r="A14" s="28" t="s">
        <v>27</v>
      </c>
      <c r="B14" s="29"/>
      <c r="C14" s="30"/>
      <c r="D14" s="31">
        <f t="shared" ref="D14:M14" si="3">SUM(D15:D16)</f>
        <v>13276131</v>
      </c>
      <c r="E14" s="31">
        <f t="shared" si="3"/>
        <v>0</v>
      </c>
      <c r="F14" s="31">
        <f t="shared" si="3"/>
        <v>0</v>
      </c>
      <c r="G14" s="31">
        <f t="shared" si="3"/>
        <v>616714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19" si="4">SUM(D14:M14)</f>
        <v>13892845</v>
      </c>
      <c r="O14" s="43">
        <f t="shared" si="1"/>
        <v>370.90116667111619</v>
      </c>
      <c r="P14" s="10"/>
    </row>
    <row r="15" spans="1:133">
      <c r="A15" s="12"/>
      <c r="B15" s="44">
        <v>521</v>
      </c>
      <c r="C15" s="20" t="s">
        <v>28</v>
      </c>
      <c r="D15" s="46">
        <v>7823471</v>
      </c>
      <c r="E15" s="46">
        <v>0</v>
      </c>
      <c r="F15" s="46">
        <v>0</v>
      </c>
      <c r="G15" s="46">
        <v>443567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8267038</v>
      </c>
      <c r="O15" s="47">
        <f t="shared" si="1"/>
        <v>220.70742451344208</v>
      </c>
      <c r="P15" s="9"/>
    </row>
    <row r="16" spans="1:133">
      <c r="A16" s="12"/>
      <c r="B16" s="44">
        <v>522</v>
      </c>
      <c r="C16" s="20" t="s">
        <v>29</v>
      </c>
      <c r="D16" s="46">
        <v>5452660</v>
      </c>
      <c r="E16" s="46">
        <v>0</v>
      </c>
      <c r="F16" s="46">
        <v>0</v>
      </c>
      <c r="G16" s="46">
        <v>173147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5625807</v>
      </c>
      <c r="O16" s="47">
        <f t="shared" si="1"/>
        <v>150.19374215767414</v>
      </c>
      <c r="P16" s="9"/>
    </row>
    <row r="17" spans="1:16" ht="15.75">
      <c r="A17" s="28" t="s">
        <v>30</v>
      </c>
      <c r="B17" s="29"/>
      <c r="C17" s="30"/>
      <c r="D17" s="31">
        <f t="shared" ref="D17:M17" si="5">SUM(D18:D19)</f>
        <v>0</v>
      </c>
      <c r="E17" s="31">
        <f t="shared" si="5"/>
        <v>0</v>
      </c>
      <c r="F17" s="31">
        <f t="shared" si="5"/>
        <v>0</v>
      </c>
      <c r="G17" s="31">
        <f t="shared" si="5"/>
        <v>0</v>
      </c>
      <c r="H17" s="31">
        <f t="shared" si="5"/>
        <v>0</v>
      </c>
      <c r="I17" s="31">
        <f t="shared" si="5"/>
        <v>16061802</v>
      </c>
      <c r="J17" s="31">
        <f t="shared" si="5"/>
        <v>0</v>
      </c>
      <c r="K17" s="31">
        <f t="shared" si="5"/>
        <v>0</v>
      </c>
      <c r="L17" s="31">
        <f t="shared" si="5"/>
        <v>0</v>
      </c>
      <c r="M17" s="31">
        <f t="shared" si="5"/>
        <v>0</v>
      </c>
      <c r="N17" s="42">
        <f t="shared" si="4"/>
        <v>16061802</v>
      </c>
      <c r="O17" s="43">
        <f t="shared" si="1"/>
        <v>428.80641802600314</v>
      </c>
      <c r="P17" s="10"/>
    </row>
    <row r="18" spans="1:16">
      <c r="A18" s="12"/>
      <c r="B18" s="44">
        <v>534</v>
      </c>
      <c r="C18" s="20" t="s">
        <v>31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4810448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4810448</v>
      </c>
      <c r="O18" s="47">
        <f t="shared" si="1"/>
        <v>128.42587500333715</v>
      </c>
      <c r="P18" s="9"/>
    </row>
    <row r="19" spans="1:16">
      <c r="A19" s="12"/>
      <c r="B19" s="44">
        <v>536</v>
      </c>
      <c r="C19" s="20" t="s">
        <v>32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11251354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11251354</v>
      </c>
      <c r="O19" s="47">
        <f t="shared" si="1"/>
        <v>300.38054302266602</v>
      </c>
      <c r="P19" s="9"/>
    </row>
    <row r="20" spans="1:16" ht="15.75">
      <c r="A20" s="28" t="s">
        <v>33</v>
      </c>
      <c r="B20" s="29"/>
      <c r="C20" s="30"/>
      <c r="D20" s="31">
        <f t="shared" ref="D20:M20" si="6">SUM(D21:D22)</f>
        <v>4208682</v>
      </c>
      <c r="E20" s="31">
        <f t="shared" si="6"/>
        <v>0</v>
      </c>
      <c r="F20" s="31">
        <f t="shared" si="6"/>
        <v>0</v>
      </c>
      <c r="G20" s="31">
        <f t="shared" si="6"/>
        <v>4220576</v>
      </c>
      <c r="H20" s="31">
        <f t="shared" si="6"/>
        <v>0</v>
      </c>
      <c r="I20" s="31">
        <f t="shared" si="6"/>
        <v>0</v>
      </c>
      <c r="J20" s="31">
        <f t="shared" si="6"/>
        <v>0</v>
      </c>
      <c r="K20" s="31">
        <f t="shared" si="6"/>
        <v>0</v>
      </c>
      <c r="L20" s="31">
        <f t="shared" si="6"/>
        <v>0</v>
      </c>
      <c r="M20" s="31">
        <f t="shared" si="6"/>
        <v>8915386</v>
      </c>
      <c r="N20" s="31">
        <f t="shared" ref="N20:N27" si="7">SUM(D20:M20)</f>
        <v>17344644</v>
      </c>
      <c r="O20" s="43">
        <f t="shared" si="1"/>
        <v>463.0548095149104</v>
      </c>
      <c r="P20" s="10"/>
    </row>
    <row r="21" spans="1:16">
      <c r="A21" s="12"/>
      <c r="B21" s="44">
        <v>541</v>
      </c>
      <c r="C21" s="20" t="s">
        <v>34</v>
      </c>
      <c r="D21" s="46">
        <v>4208682</v>
      </c>
      <c r="E21" s="46">
        <v>0</v>
      </c>
      <c r="F21" s="46">
        <v>0</v>
      </c>
      <c r="G21" s="46">
        <v>4220576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7"/>
        <v>8429258</v>
      </c>
      <c r="O21" s="47">
        <f t="shared" si="1"/>
        <v>225.03825720159116</v>
      </c>
      <c r="P21" s="9"/>
    </row>
    <row r="22" spans="1:16">
      <c r="A22" s="12"/>
      <c r="B22" s="44">
        <v>543</v>
      </c>
      <c r="C22" s="20" t="s">
        <v>35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8915386</v>
      </c>
      <c r="N22" s="46">
        <f t="shared" si="7"/>
        <v>8915386</v>
      </c>
      <c r="O22" s="47">
        <f t="shared" si="1"/>
        <v>238.01655231331927</v>
      </c>
      <c r="P22" s="9"/>
    </row>
    <row r="23" spans="1:16" ht="15.75">
      <c r="A23" s="28" t="s">
        <v>36</v>
      </c>
      <c r="B23" s="29"/>
      <c r="C23" s="30"/>
      <c r="D23" s="31">
        <f t="shared" ref="D23:M23" si="8">SUM(D24:D26)</f>
        <v>1254476</v>
      </c>
      <c r="E23" s="31">
        <f t="shared" si="8"/>
        <v>551045</v>
      </c>
      <c r="F23" s="31">
        <f t="shared" si="8"/>
        <v>0</v>
      </c>
      <c r="G23" s="31">
        <f t="shared" si="8"/>
        <v>0</v>
      </c>
      <c r="H23" s="31">
        <f t="shared" si="8"/>
        <v>0</v>
      </c>
      <c r="I23" s="31">
        <f t="shared" si="8"/>
        <v>0</v>
      </c>
      <c r="J23" s="31">
        <f t="shared" si="8"/>
        <v>0</v>
      </c>
      <c r="K23" s="31">
        <f t="shared" si="8"/>
        <v>0</v>
      </c>
      <c r="L23" s="31">
        <f t="shared" si="8"/>
        <v>0</v>
      </c>
      <c r="M23" s="31">
        <f t="shared" si="8"/>
        <v>1805129</v>
      </c>
      <c r="N23" s="31">
        <f t="shared" si="7"/>
        <v>3610650</v>
      </c>
      <c r="O23" s="43">
        <f t="shared" si="1"/>
        <v>96.394532397148737</v>
      </c>
      <c r="P23" s="10"/>
    </row>
    <row r="24" spans="1:16">
      <c r="A24" s="13"/>
      <c r="B24" s="45">
        <v>552</v>
      </c>
      <c r="C24" s="21" t="s">
        <v>37</v>
      </c>
      <c r="D24" s="46">
        <v>1254476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7"/>
        <v>1254476</v>
      </c>
      <c r="O24" s="47">
        <f t="shared" si="1"/>
        <v>33.491096457271006</v>
      </c>
      <c r="P24" s="9"/>
    </row>
    <row r="25" spans="1:16">
      <c r="A25" s="13"/>
      <c r="B25" s="45">
        <v>554</v>
      </c>
      <c r="C25" s="21" t="s">
        <v>38</v>
      </c>
      <c r="D25" s="46">
        <v>0</v>
      </c>
      <c r="E25" s="46">
        <v>551045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551045</v>
      </c>
      <c r="O25" s="47">
        <f t="shared" si="1"/>
        <v>14.711402408094616</v>
      </c>
      <c r="P25" s="9"/>
    </row>
    <row r="26" spans="1:16">
      <c r="A26" s="13"/>
      <c r="B26" s="45">
        <v>559</v>
      </c>
      <c r="C26" s="21" t="s">
        <v>39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1805129</v>
      </c>
      <c r="N26" s="46">
        <f t="shared" si="7"/>
        <v>1805129</v>
      </c>
      <c r="O26" s="47">
        <f t="shared" si="1"/>
        <v>48.19203353178311</v>
      </c>
      <c r="P26" s="9"/>
    </row>
    <row r="27" spans="1:16" ht="15.75">
      <c r="A27" s="28" t="s">
        <v>40</v>
      </c>
      <c r="B27" s="29"/>
      <c r="C27" s="30"/>
      <c r="D27" s="31">
        <f t="shared" ref="D27:M27" si="9">SUM(D28:D29)</f>
        <v>246243</v>
      </c>
      <c r="E27" s="31">
        <f t="shared" si="9"/>
        <v>0</v>
      </c>
      <c r="F27" s="31">
        <f t="shared" si="9"/>
        <v>0</v>
      </c>
      <c r="G27" s="31">
        <f t="shared" si="9"/>
        <v>0</v>
      </c>
      <c r="H27" s="31">
        <f t="shared" si="9"/>
        <v>0</v>
      </c>
      <c r="I27" s="31">
        <f t="shared" si="9"/>
        <v>0</v>
      </c>
      <c r="J27" s="31">
        <f t="shared" si="9"/>
        <v>0</v>
      </c>
      <c r="K27" s="31">
        <f t="shared" si="9"/>
        <v>0</v>
      </c>
      <c r="L27" s="31">
        <f t="shared" si="9"/>
        <v>0</v>
      </c>
      <c r="M27" s="31">
        <f t="shared" si="9"/>
        <v>0</v>
      </c>
      <c r="N27" s="31">
        <f t="shared" si="7"/>
        <v>246243</v>
      </c>
      <c r="O27" s="43">
        <f t="shared" si="1"/>
        <v>6.5740182075446514</v>
      </c>
      <c r="P27" s="10"/>
    </row>
    <row r="28" spans="1:16">
      <c r="A28" s="12"/>
      <c r="B28" s="44">
        <v>562</v>
      </c>
      <c r="C28" s="20" t="s">
        <v>41</v>
      </c>
      <c r="D28" s="46">
        <v>241304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ref="N28:N34" si="10">SUM(D28:M28)</f>
        <v>241304</v>
      </c>
      <c r="O28" s="47">
        <f t="shared" si="1"/>
        <v>6.4421603438609605</v>
      </c>
      <c r="P28" s="9"/>
    </row>
    <row r="29" spans="1:16">
      <c r="A29" s="12"/>
      <c r="B29" s="44">
        <v>564</v>
      </c>
      <c r="C29" s="20" t="s">
        <v>42</v>
      </c>
      <c r="D29" s="46">
        <v>4939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10"/>
        <v>4939</v>
      </c>
      <c r="O29" s="47">
        <f t="shared" si="1"/>
        <v>0.13185786368369062</v>
      </c>
      <c r="P29" s="9"/>
    </row>
    <row r="30" spans="1:16" ht="15.75">
      <c r="A30" s="28" t="s">
        <v>43</v>
      </c>
      <c r="B30" s="29"/>
      <c r="C30" s="30"/>
      <c r="D30" s="31">
        <f t="shared" ref="D30:M30" si="11">SUM(D31:D34)</f>
        <v>2404055</v>
      </c>
      <c r="E30" s="31">
        <f t="shared" si="11"/>
        <v>0</v>
      </c>
      <c r="F30" s="31">
        <f t="shared" si="11"/>
        <v>0</v>
      </c>
      <c r="G30" s="31">
        <f t="shared" si="11"/>
        <v>2659727</v>
      </c>
      <c r="H30" s="31">
        <f t="shared" si="11"/>
        <v>0</v>
      </c>
      <c r="I30" s="31">
        <f t="shared" si="11"/>
        <v>3526871</v>
      </c>
      <c r="J30" s="31">
        <f t="shared" si="11"/>
        <v>0</v>
      </c>
      <c r="K30" s="31">
        <f t="shared" si="11"/>
        <v>0</v>
      </c>
      <c r="L30" s="31">
        <f t="shared" si="11"/>
        <v>0</v>
      </c>
      <c r="M30" s="31">
        <f t="shared" si="11"/>
        <v>192457</v>
      </c>
      <c r="N30" s="31">
        <f>SUM(D30:M30)</f>
        <v>8783110</v>
      </c>
      <c r="O30" s="43">
        <f t="shared" si="1"/>
        <v>234.48514296393196</v>
      </c>
      <c r="P30" s="9"/>
    </row>
    <row r="31" spans="1:16">
      <c r="A31" s="12"/>
      <c r="B31" s="44">
        <v>572</v>
      </c>
      <c r="C31" s="20" t="s">
        <v>44</v>
      </c>
      <c r="D31" s="46">
        <v>1637182</v>
      </c>
      <c r="E31" s="46">
        <v>0</v>
      </c>
      <c r="F31" s="46">
        <v>0</v>
      </c>
      <c r="G31" s="46">
        <v>2659727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10"/>
        <v>4296909</v>
      </c>
      <c r="O31" s="47">
        <f t="shared" si="1"/>
        <v>114.71578076194035</v>
      </c>
      <c r="P31" s="9"/>
    </row>
    <row r="32" spans="1:16">
      <c r="A32" s="12"/>
      <c r="B32" s="44">
        <v>574</v>
      </c>
      <c r="C32" s="20" t="s">
        <v>45</v>
      </c>
      <c r="D32" s="46">
        <v>40000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192457</v>
      </c>
      <c r="N32" s="46">
        <f t="shared" si="10"/>
        <v>232457</v>
      </c>
      <c r="O32" s="47">
        <f t="shared" si="1"/>
        <v>6.2059695117067575</v>
      </c>
      <c r="P32" s="9"/>
    </row>
    <row r="33" spans="1:119">
      <c r="A33" s="12"/>
      <c r="B33" s="44">
        <v>575</v>
      </c>
      <c r="C33" s="20" t="s">
        <v>46</v>
      </c>
      <c r="D33" s="46">
        <v>662292</v>
      </c>
      <c r="E33" s="46">
        <v>0</v>
      </c>
      <c r="F33" s="46">
        <v>0</v>
      </c>
      <c r="G33" s="46">
        <v>0</v>
      </c>
      <c r="H33" s="46">
        <v>0</v>
      </c>
      <c r="I33" s="46">
        <v>3526871</v>
      </c>
      <c r="J33" s="46">
        <v>0</v>
      </c>
      <c r="K33" s="46">
        <v>0</v>
      </c>
      <c r="L33" s="46">
        <v>0</v>
      </c>
      <c r="M33" s="46">
        <v>0</v>
      </c>
      <c r="N33" s="46">
        <f t="shared" si="10"/>
        <v>4189163</v>
      </c>
      <c r="O33" s="47">
        <f t="shared" si="1"/>
        <v>111.83925567984622</v>
      </c>
      <c r="P33" s="9"/>
    </row>
    <row r="34" spans="1:119">
      <c r="A34" s="12"/>
      <c r="B34" s="44">
        <v>579</v>
      </c>
      <c r="C34" s="20" t="s">
        <v>47</v>
      </c>
      <c r="D34" s="46">
        <v>64581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0"/>
        <v>64581</v>
      </c>
      <c r="O34" s="47">
        <f t="shared" si="1"/>
        <v>1.7241370104386362</v>
      </c>
      <c r="P34" s="9"/>
    </row>
    <row r="35" spans="1:119" ht="15.75">
      <c r="A35" s="28" t="s">
        <v>51</v>
      </c>
      <c r="B35" s="29"/>
      <c r="C35" s="30"/>
      <c r="D35" s="31">
        <f t="shared" ref="D35:M35" si="12">SUM(D36:D38)</f>
        <v>8656395</v>
      </c>
      <c r="E35" s="31">
        <f t="shared" si="12"/>
        <v>310655</v>
      </c>
      <c r="F35" s="31">
        <f t="shared" si="12"/>
        <v>0</v>
      </c>
      <c r="G35" s="31">
        <f t="shared" si="12"/>
        <v>48553</v>
      </c>
      <c r="H35" s="31">
        <f t="shared" si="12"/>
        <v>0</v>
      </c>
      <c r="I35" s="31">
        <f t="shared" si="12"/>
        <v>3944248</v>
      </c>
      <c r="J35" s="31">
        <f t="shared" si="12"/>
        <v>54084</v>
      </c>
      <c r="K35" s="31">
        <f t="shared" si="12"/>
        <v>0</v>
      </c>
      <c r="L35" s="31">
        <f t="shared" si="12"/>
        <v>0</v>
      </c>
      <c r="M35" s="31">
        <f t="shared" si="12"/>
        <v>201342</v>
      </c>
      <c r="N35" s="31">
        <f>SUM(D35:M35)</f>
        <v>13215277</v>
      </c>
      <c r="O35" s="43">
        <f t="shared" si="1"/>
        <v>352.81194436286944</v>
      </c>
      <c r="P35" s="9"/>
    </row>
    <row r="36" spans="1:119">
      <c r="A36" s="12"/>
      <c r="B36" s="44">
        <v>581</v>
      </c>
      <c r="C36" s="20" t="s">
        <v>48</v>
      </c>
      <c r="D36" s="46">
        <v>8565495</v>
      </c>
      <c r="E36" s="46">
        <v>310655</v>
      </c>
      <c r="F36" s="46">
        <v>0</v>
      </c>
      <c r="G36" s="46">
        <v>0</v>
      </c>
      <c r="H36" s="46">
        <v>0</v>
      </c>
      <c r="I36" s="46">
        <v>2973384</v>
      </c>
      <c r="J36" s="46">
        <v>54084</v>
      </c>
      <c r="K36" s="46">
        <v>0</v>
      </c>
      <c r="L36" s="46">
        <v>0</v>
      </c>
      <c r="M36" s="46">
        <v>0</v>
      </c>
      <c r="N36" s="46">
        <f>SUM(D36:M36)</f>
        <v>11903618</v>
      </c>
      <c r="O36" s="47">
        <f t="shared" si="1"/>
        <v>317.79421736925008</v>
      </c>
      <c r="P36" s="9"/>
    </row>
    <row r="37" spans="1:119">
      <c r="A37" s="12"/>
      <c r="B37" s="44">
        <v>590</v>
      </c>
      <c r="C37" s="20" t="s">
        <v>49</v>
      </c>
      <c r="D37" s="46">
        <v>90900</v>
      </c>
      <c r="E37" s="46">
        <v>0</v>
      </c>
      <c r="F37" s="46">
        <v>0</v>
      </c>
      <c r="G37" s="46">
        <v>48553</v>
      </c>
      <c r="H37" s="46">
        <v>0</v>
      </c>
      <c r="I37" s="46">
        <v>111491</v>
      </c>
      <c r="J37" s="46">
        <v>0</v>
      </c>
      <c r="K37" s="46">
        <v>0</v>
      </c>
      <c r="L37" s="46">
        <v>0</v>
      </c>
      <c r="M37" s="46">
        <v>0</v>
      </c>
      <c r="N37" s="46">
        <f>SUM(D37:M37)</f>
        <v>250944</v>
      </c>
      <c r="O37" s="47">
        <f t="shared" si="1"/>
        <v>6.6995221186961045</v>
      </c>
      <c r="P37" s="9"/>
    </row>
    <row r="38" spans="1:119" ht="15.75" thickBot="1">
      <c r="A38" s="12"/>
      <c r="B38" s="44">
        <v>591</v>
      </c>
      <c r="C38" s="20" t="s">
        <v>50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859373</v>
      </c>
      <c r="J38" s="46">
        <v>0</v>
      </c>
      <c r="K38" s="46">
        <v>0</v>
      </c>
      <c r="L38" s="46">
        <v>0</v>
      </c>
      <c r="M38" s="46">
        <v>201342</v>
      </c>
      <c r="N38" s="46">
        <f>SUM(D38:M38)</f>
        <v>1060715</v>
      </c>
      <c r="O38" s="47">
        <f t="shared" si="1"/>
        <v>28.318204874923246</v>
      </c>
      <c r="P38" s="9"/>
    </row>
    <row r="39" spans="1:119" ht="16.5" thickBot="1">
      <c r="A39" s="14" t="s">
        <v>10</v>
      </c>
      <c r="B39" s="23"/>
      <c r="C39" s="22"/>
      <c r="D39" s="15">
        <f t="shared" ref="D39:M39" si="13">SUM(D5,D14,D17,D20,D23,D27,D30,D35)</f>
        <v>35099962</v>
      </c>
      <c r="E39" s="15">
        <f t="shared" si="13"/>
        <v>861700</v>
      </c>
      <c r="F39" s="15">
        <f t="shared" si="13"/>
        <v>1981227</v>
      </c>
      <c r="G39" s="15">
        <f t="shared" si="13"/>
        <v>8126722</v>
      </c>
      <c r="H39" s="15">
        <f t="shared" si="13"/>
        <v>0</v>
      </c>
      <c r="I39" s="15">
        <f t="shared" si="13"/>
        <v>23532921</v>
      </c>
      <c r="J39" s="15">
        <f t="shared" si="13"/>
        <v>5626111</v>
      </c>
      <c r="K39" s="15">
        <f t="shared" si="13"/>
        <v>4106672</v>
      </c>
      <c r="L39" s="15">
        <f t="shared" si="13"/>
        <v>0</v>
      </c>
      <c r="M39" s="15">
        <f t="shared" si="13"/>
        <v>11340286</v>
      </c>
      <c r="N39" s="15">
        <f>SUM(D39:M39)</f>
        <v>90675601</v>
      </c>
      <c r="O39" s="37">
        <f t="shared" si="1"/>
        <v>2420.79186800865</v>
      </c>
      <c r="P39" s="6"/>
      <c r="Q39" s="2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</row>
    <row r="40" spans="1:119">
      <c r="A40" s="16"/>
      <c r="B40" s="18"/>
      <c r="C40" s="18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9"/>
    </row>
    <row r="41" spans="1:119">
      <c r="A41" s="38"/>
      <c r="B41" s="39"/>
      <c r="C41" s="39"/>
      <c r="D41" s="40"/>
      <c r="E41" s="40"/>
      <c r="F41" s="40"/>
      <c r="G41" s="40"/>
      <c r="H41" s="40"/>
      <c r="I41" s="40"/>
      <c r="J41" s="40"/>
      <c r="K41" s="40"/>
      <c r="L41" s="163" t="s">
        <v>70</v>
      </c>
      <c r="M41" s="163"/>
      <c r="N41" s="163"/>
      <c r="O41" s="41">
        <v>37457</v>
      </c>
    </row>
    <row r="42" spans="1:119">
      <c r="A42" s="164"/>
      <c r="B42" s="141"/>
      <c r="C42" s="141"/>
      <c r="D42" s="141"/>
      <c r="E42" s="141"/>
      <c r="F42" s="141"/>
      <c r="G42" s="141"/>
      <c r="H42" s="141"/>
      <c r="I42" s="141"/>
      <c r="J42" s="141"/>
      <c r="K42" s="141"/>
      <c r="L42" s="141"/>
      <c r="M42" s="141"/>
      <c r="N42" s="141"/>
      <c r="O42" s="142"/>
    </row>
    <row r="43" spans="1:119" ht="15.75" customHeight="1" thickBot="1">
      <c r="A43" s="165" t="s">
        <v>59</v>
      </c>
      <c r="B43" s="144"/>
      <c r="C43" s="144"/>
      <c r="D43" s="144"/>
      <c r="E43" s="144"/>
      <c r="F43" s="144"/>
      <c r="G43" s="144"/>
      <c r="H43" s="144"/>
      <c r="I43" s="144"/>
      <c r="J43" s="144"/>
      <c r="K43" s="144"/>
      <c r="L43" s="144"/>
      <c r="M43" s="144"/>
      <c r="N43" s="144"/>
      <c r="O43" s="145"/>
    </row>
  </sheetData>
  <mergeCells count="10">
    <mergeCell ref="L41:N41"/>
    <mergeCell ref="A42:O42"/>
    <mergeCell ref="A43:O4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EC4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53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86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SUM(D6:D13)</f>
        <v>5170340</v>
      </c>
      <c r="E5" s="26">
        <f t="shared" si="0"/>
        <v>0</v>
      </c>
      <c r="F5" s="26">
        <f t="shared" si="0"/>
        <v>1996570</v>
      </c>
      <c r="G5" s="26">
        <f t="shared" si="0"/>
        <v>201055</v>
      </c>
      <c r="H5" s="26">
        <f t="shared" si="0"/>
        <v>0</v>
      </c>
      <c r="I5" s="26">
        <f t="shared" si="0"/>
        <v>0</v>
      </c>
      <c r="J5" s="26">
        <f t="shared" si="0"/>
        <v>4937798</v>
      </c>
      <c r="K5" s="26">
        <f t="shared" si="0"/>
        <v>4176293</v>
      </c>
      <c r="L5" s="26">
        <f t="shared" si="0"/>
        <v>0</v>
      </c>
      <c r="M5" s="26">
        <f t="shared" si="0"/>
        <v>805334</v>
      </c>
      <c r="N5" s="27">
        <f>SUM(D5:M5)</f>
        <v>17287390</v>
      </c>
      <c r="O5" s="32">
        <f t="shared" ref="O5:O40" si="1">(N5/O$42)</f>
        <v>459.28241232731136</v>
      </c>
      <c r="P5" s="6"/>
    </row>
    <row r="6" spans="1:133">
      <c r="A6" s="12"/>
      <c r="B6" s="44">
        <v>511</v>
      </c>
      <c r="C6" s="20" t="s">
        <v>19</v>
      </c>
      <c r="D6" s="46">
        <v>294287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294287</v>
      </c>
      <c r="O6" s="47">
        <f t="shared" si="1"/>
        <v>7.8184643995749203</v>
      </c>
      <c r="P6" s="9"/>
    </row>
    <row r="7" spans="1:133">
      <c r="A7" s="12"/>
      <c r="B7" s="44">
        <v>512</v>
      </c>
      <c r="C7" s="20" t="s">
        <v>20</v>
      </c>
      <c r="D7" s="46">
        <v>630877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630877</v>
      </c>
      <c r="O7" s="47">
        <f t="shared" si="1"/>
        <v>16.760812964930924</v>
      </c>
      <c r="P7" s="9"/>
    </row>
    <row r="8" spans="1:133">
      <c r="A8" s="12"/>
      <c r="B8" s="44">
        <v>513</v>
      </c>
      <c r="C8" s="20" t="s">
        <v>21</v>
      </c>
      <c r="D8" s="46">
        <v>1620497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1620497</v>
      </c>
      <c r="O8" s="47">
        <f t="shared" si="1"/>
        <v>43.052523910733264</v>
      </c>
      <c r="P8" s="9"/>
    </row>
    <row r="9" spans="1:133">
      <c r="A9" s="12"/>
      <c r="B9" s="44">
        <v>514</v>
      </c>
      <c r="C9" s="20" t="s">
        <v>22</v>
      </c>
      <c r="D9" s="46">
        <v>218181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218181</v>
      </c>
      <c r="O9" s="47">
        <f t="shared" si="1"/>
        <v>5.7965196599362381</v>
      </c>
      <c r="P9" s="9"/>
    </row>
    <row r="10" spans="1:133">
      <c r="A10" s="12"/>
      <c r="B10" s="44">
        <v>515</v>
      </c>
      <c r="C10" s="20" t="s">
        <v>23</v>
      </c>
      <c r="D10" s="46">
        <v>244933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244933</v>
      </c>
      <c r="O10" s="47">
        <f t="shared" si="1"/>
        <v>6.5072529224229543</v>
      </c>
      <c r="P10" s="9"/>
    </row>
    <row r="11" spans="1:133">
      <c r="A11" s="12"/>
      <c r="B11" s="44">
        <v>517</v>
      </c>
      <c r="C11" s="20" t="s">
        <v>24</v>
      </c>
      <c r="D11" s="46">
        <v>0</v>
      </c>
      <c r="E11" s="46">
        <v>0</v>
      </c>
      <c r="F11" s="46">
        <v>1996570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1996570</v>
      </c>
      <c r="O11" s="47">
        <f t="shared" si="1"/>
        <v>53.043836344314556</v>
      </c>
      <c r="P11" s="9"/>
    </row>
    <row r="12" spans="1:133">
      <c r="A12" s="12"/>
      <c r="B12" s="44">
        <v>518</v>
      </c>
      <c r="C12" s="20" t="s">
        <v>25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4176293</v>
      </c>
      <c r="L12" s="46">
        <v>0</v>
      </c>
      <c r="M12" s="46">
        <v>0</v>
      </c>
      <c r="N12" s="46">
        <f t="shared" si="2"/>
        <v>4176293</v>
      </c>
      <c r="O12" s="47">
        <f t="shared" si="1"/>
        <v>110.95358660998937</v>
      </c>
      <c r="P12" s="9"/>
    </row>
    <row r="13" spans="1:133">
      <c r="A13" s="12"/>
      <c r="B13" s="44">
        <v>519</v>
      </c>
      <c r="C13" s="20" t="s">
        <v>26</v>
      </c>
      <c r="D13" s="46">
        <v>2161565</v>
      </c>
      <c r="E13" s="46">
        <v>0</v>
      </c>
      <c r="F13" s="46">
        <v>0</v>
      </c>
      <c r="G13" s="46">
        <v>201055</v>
      </c>
      <c r="H13" s="46">
        <v>0</v>
      </c>
      <c r="I13" s="46">
        <v>0</v>
      </c>
      <c r="J13" s="46">
        <v>4937798</v>
      </c>
      <c r="K13" s="46">
        <v>0</v>
      </c>
      <c r="L13" s="46">
        <v>0</v>
      </c>
      <c r="M13" s="46">
        <v>805334</v>
      </c>
      <c r="N13" s="46">
        <f t="shared" si="2"/>
        <v>8105752</v>
      </c>
      <c r="O13" s="47">
        <f t="shared" si="1"/>
        <v>215.34941551540913</v>
      </c>
      <c r="P13" s="9"/>
    </row>
    <row r="14" spans="1:133" ht="15.75">
      <c r="A14" s="28" t="s">
        <v>27</v>
      </c>
      <c r="B14" s="29"/>
      <c r="C14" s="30"/>
      <c r="D14" s="31">
        <f t="shared" ref="D14:M14" si="3">SUM(D15:D16)</f>
        <v>15242745</v>
      </c>
      <c r="E14" s="31">
        <f t="shared" si="3"/>
        <v>0</v>
      </c>
      <c r="F14" s="31">
        <f t="shared" si="3"/>
        <v>0</v>
      </c>
      <c r="G14" s="31">
        <f t="shared" si="3"/>
        <v>1075208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19" si="4">SUM(D14:M14)</f>
        <v>16317953</v>
      </c>
      <c r="O14" s="43">
        <f t="shared" si="1"/>
        <v>433.52691285866098</v>
      </c>
      <c r="P14" s="10"/>
    </row>
    <row r="15" spans="1:133">
      <c r="A15" s="12"/>
      <c r="B15" s="44">
        <v>521</v>
      </c>
      <c r="C15" s="20" t="s">
        <v>28</v>
      </c>
      <c r="D15" s="46">
        <v>9078145</v>
      </c>
      <c r="E15" s="46">
        <v>0</v>
      </c>
      <c r="F15" s="46">
        <v>0</v>
      </c>
      <c r="G15" s="46">
        <v>305803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9383948</v>
      </c>
      <c r="O15" s="47">
        <f t="shared" si="1"/>
        <v>249.30786397449521</v>
      </c>
      <c r="P15" s="9"/>
    </row>
    <row r="16" spans="1:133">
      <c r="A16" s="12"/>
      <c r="B16" s="44">
        <v>522</v>
      </c>
      <c r="C16" s="20" t="s">
        <v>29</v>
      </c>
      <c r="D16" s="46">
        <v>6164600</v>
      </c>
      <c r="E16" s="46">
        <v>0</v>
      </c>
      <c r="F16" s="46">
        <v>0</v>
      </c>
      <c r="G16" s="46">
        <v>769405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6934005</v>
      </c>
      <c r="O16" s="47">
        <f t="shared" si="1"/>
        <v>184.21904888416577</v>
      </c>
      <c r="P16" s="9"/>
    </row>
    <row r="17" spans="1:16" ht="15.75">
      <c r="A17" s="28" t="s">
        <v>30</v>
      </c>
      <c r="B17" s="29"/>
      <c r="C17" s="30"/>
      <c r="D17" s="31">
        <f t="shared" ref="D17:M17" si="5">SUM(D18:D19)</f>
        <v>0</v>
      </c>
      <c r="E17" s="31">
        <f t="shared" si="5"/>
        <v>0</v>
      </c>
      <c r="F17" s="31">
        <f t="shared" si="5"/>
        <v>0</v>
      </c>
      <c r="G17" s="31">
        <f t="shared" si="5"/>
        <v>0</v>
      </c>
      <c r="H17" s="31">
        <f t="shared" si="5"/>
        <v>0</v>
      </c>
      <c r="I17" s="31">
        <f t="shared" si="5"/>
        <v>15197097</v>
      </c>
      <c r="J17" s="31">
        <f t="shared" si="5"/>
        <v>0</v>
      </c>
      <c r="K17" s="31">
        <f t="shared" si="5"/>
        <v>0</v>
      </c>
      <c r="L17" s="31">
        <f t="shared" si="5"/>
        <v>0</v>
      </c>
      <c r="M17" s="31">
        <f t="shared" si="5"/>
        <v>0</v>
      </c>
      <c r="N17" s="42">
        <f t="shared" si="4"/>
        <v>15197097</v>
      </c>
      <c r="O17" s="43">
        <f t="shared" si="1"/>
        <v>403.74859192348566</v>
      </c>
      <c r="P17" s="10"/>
    </row>
    <row r="18" spans="1:16">
      <c r="A18" s="12"/>
      <c r="B18" s="44">
        <v>534</v>
      </c>
      <c r="C18" s="20" t="s">
        <v>31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4809363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4809363</v>
      </c>
      <c r="O18" s="47">
        <f t="shared" si="1"/>
        <v>127.77266206163655</v>
      </c>
      <c r="P18" s="9"/>
    </row>
    <row r="19" spans="1:16">
      <c r="A19" s="12"/>
      <c r="B19" s="44">
        <v>536</v>
      </c>
      <c r="C19" s="20" t="s">
        <v>32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10387734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10387734</v>
      </c>
      <c r="O19" s="47">
        <f t="shared" si="1"/>
        <v>275.97592986184912</v>
      </c>
      <c r="P19" s="9"/>
    </row>
    <row r="20" spans="1:16" ht="15.75">
      <c r="A20" s="28" t="s">
        <v>33</v>
      </c>
      <c r="B20" s="29"/>
      <c r="C20" s="30"/>
      <c r="D20" s="31">
        <f t="shared" ref="D20:M20" si="6">SUM(D21:D22)</f>
        <v>4741770</v>
      </c>
      <c r="E20" s="31">
        <f t="shared" si="6"/>
        <v>0</v>
      </c>
      <c r="F20" s="31">
        <f t="shared" si="6"/>
        <v>0</v>
      </c>
      <c r="G20" s="31">
        <f t="shared" si="6"/>
        <v>1727402</v>
      </c>
      <c r="H20" s="31">
        <f t="shared" si="6"/>
        <v>0</v>
      </c>
      <c r="I20" s="31">
        <f t="shared" si="6"/>
        <v>0</v>
      </c>
      <c r="J20" s="31">
        <f t="shared" si="6"/>
        <v>0</v>
      </c>
      <c r="K20" s="31">
        <f t="shared" si="6"/>
        <v>0</v>
      </c>
      <c r="L20" s="31">
        <f t="shared" si="6"/>
        <v>0</v>
      </c>
      <c r="M20" s="31">
        <f t="shared" si="6"/>
        <v>8018514</v>
      </c>
      <c r="N20" s="31">
        <f t="shared" ref="N20:N27" si="7">SUM(D20:M20)</f>
        <v>14487686</v>
      </c>
      <c r="O20" s="43">
        <f t="shared" si="1"/>
        <v>384.90132837407015</v>
      </c>
      <c r="P20" s="10"/>
    </row>
    <row r="21" spans="1:16">
      <c r="A21" s="12"/>
      <c r="B21" s="44">
        <v>541</v>
      </c>
      <c r="C21" s="20" t="s">
        <v>34</v>
      </c>
      <c r="D21" s="46">
        <v>4741770</v>
      </c>
      <c r="E21" s="46">
        <v>0</v>
      </c>
      <c r="F21" s="46">
        <v>0</v>
      </c>
      <c r="G21" s="46">
        <v>1727402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7"/>
        <v>6469172</v>
      </c>
      <c r="O21" s="47">
        <f t="shared" si="1"/>
        <v>171.86960680127524</v>
      </c>
      <c r="P21" s="9"/>
    </row>
    <row r="22" spans="1:16">
      <c r="A22" s="12"/>
      <c r="B22" s="44">
        <v>543</v>
      </c>
      <c r="C22" s="20" t="s">
        <v>35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8018514</v>
      </c>
      <c r="N22" s="46">
        <f t="shared" si="7"/>
        <v>8018514</v>
      </c>
      <c r="O22" s="47">
        <f t="shared" si="1"/>
        <v>213.03172157279491</v>
      </c>
      <c r="P22" s="9"/>
    </row>
    <row r="23" spans="1:16" ht="15.75">
      <c r="A23" s="28" t="s">
        <v>36</v>
      </c>
      <c r="B23" s="29"/>
      <c r="C23" s="30"/>
      <c r="D23" s="31">
        <f t="shared" ref="D23:M23" si="8">SUM(D24:D26)</f>
        <v>803911</v>
      </c>
      <c r="E23" s="31">
        <f t="shared" si="8"/>
        <v>433873</v>
      </c>
      <c r="F23" s="31">
        <f t="shared" si="8"/>
        <v>0</v>
      </c>
      <c r="G23" s="31">
        <f t="shared" si="8"/>
        <v>0</v>
      </c>
      <c r="H23" s="31">
        <f t="shared" si="8"/>
        <v>0</v>
      </c>
      <c r="I23" s="31">
        <f t="shared" si="8"/>
        <v>0</v>
      </c>
      <c r="J23" s="31">
        <f t="shared" si="8"/>
        <v>0</v>
      </c>
      <c r="K23" s="31">
        <f t="shared" si="8"/>
        <v>0</v>
      </c>
      <c r="L23" s="31">
        <f t="shared" si="8"/>
        <v>0</v>
      </c>
      <c r="M23" s="31">
        <f t="shared" si="8"/>
        <v>168417</v>
      </c>
      <c r="N23" s="31">
        <f t="shared" si="7"/>
        <v>1406201</v>
      </c>
      <c r="O23" s="43">
        <f t="shared" si="1"/>
        <v>37.359218916046757</v>
      </c>
      <c r="P23" s="10"/>
    </row>
    <row r="24" spans="1:16">
      <c r="A24" s="13"/>
      <c r="B24" s="45">
        <v>552</v>
      </c>
      <c r="C24" s="21" t="s">
        <v>37</v>
      </c>
      <c r="D24" s="46">
        <v>803911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7"/>
        <v>803911</v>
      </c>
      <c r="O24" s="47">
        <f t="shared" si="1"/>
        <v>21.357890541976619</v>
      </c>
      <c r="P24" s="9"/>
    </row>
    <row r="25" spans="1:16">
      <c r="A25" s="13"/>
      <c r="B25" s="45">
        <v>554</v>
      </c>
      <c r="C25" s="21" t="s">
        <v>38</v>
      </c>
      <c r="D25" s="46">
        <v>0</v>
      </c>
      <c r="E25" s="46">
        <v>433873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433873</v>
      </c>
      <c r="O25" s="47">
        <f t="shared" si="1"/>
        <v>11.526912858660999</v>
      </c>
      <c r="P25" s="9"/>
    </row>
    <row r="26" spans="1:16">
      <c r="A26" s="13"/>
      <c r="B26" s="45">
        <v>559</v>
      </c>
      <c r="C26" s="21" t="s">
        <v>39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168417</v>
      </c>
      <c r="N26" s="46">
        <f t="shared" si="7"/>
        <v>168417</v>
      </c>
      <c r="O26" s="47">
        <f t="shared" si="1"/>
        <v>4.474415515409139</v>
      </c>
      <c r="P26" s="9"/>
    </row>
    <row r="27" spans="1:16" ht="15.75">
      <c r="A27" s="28" t="s">
        <v>40</v>
      </c>
      <c r="B27" s="29"/>
      <c r="C27" s="30"/>
      <c r="D27" s="31">
        <f t="shared" ref="D27:M27" si="9">SUM(D28:D29)</f>
        <v>294895</v>
      </c>
      <c r="E27" s="31">
        <f t="shared" si="9"/>
        <v>0</v>
      </c>
      <c r="F27" s="31">
        <f t="shared" si="9"/>
        <v>0</v>
      </c>
      <c r="G27" s="31">
        <f t="shared" si="9"/>
        <v>0</v>
      </c>
      <c r="H27" s="31">
        <f t="shared" si="9"/>
        <v>0</v>
      </c>
      <c r="I27" s="31">
        <f t="shared" si="9"/>
        <v>0</v>
      </c>
      <c r="J27" s="31">
        <f t="shared" si="9"/>
        <v>0</v>
      </c>
      <c r="K27" s="31">
        <f t="shared" si="9"/>
        <v>0</v>
      </c>
      <c r="L27" s="31">
        <f t="shared" si="9"/>
        <v>0</v>
      </c>
      <c r="M27" s="31">
        <f t="shared" si="9"/>
        <v>0</v>
      </c>
      <c r="N27" s="31">
        <f t="shared" si="7"/>
        <v>294895</v>
      </c>
      <c r="O27" s="43">
        <f t="shared" si="1"/>
        <v>7.8346174282678005</v>
      </c>
      <c r="P27" s="10"/>
    </row>
    <row r="28" spans="1:16">
      <c r="A28" s="12"/>
      <c r="B28" s="44">
        <v>562</v>
      </c>
      <c r="C28" s="20" t="s">
        <v>41</v>
      </c>
      <c r="D28" s="46">
        <v>231696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ref="N28:N35" si="10">SUM(D28:M28)</f>
        <v>231696</v>
      </c>
      <c r="O28" s="47">
        <f t="shared" si="1"/>
        <v>6.1555791710945806</v>
      </c>
      <c r="P28" s="9"/>
    </row>
    <row r="29" spans="1:16">
      <c r="A29" s="12"/>
      <c r="B29" s="44">
        <v>564</v>
      </c>
      <c r="C29" s="20" t="s">
        <v>42</v>
      </c>
      <c r="D29" s="46">
        <v>63199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10"/>
        <v>63199</v>
      </c>
      <c r="O29" s="47">
        <f t="shared" si="1"/>
        <v>1.6790382571732201</v>
      </c>
      <c r="P29" s="9"/>
    </row>
    <row r="30" spans="1:16" ht="15.75">
      <c r="A30" s="28" t="s">
        <v>43</v>
      </c>
      <c r="B30" s="29"/>
      <c r="C30" s="30"/>
      <c r="D30" s="31">
        <f t="shared" ref="D30:M30" si="11">SUM(D31:D35)</f>
        <v>3150701</v>
      </c>
      <c r="E30" s="31">
        <f t="shared" si="11"/>
        <v>0</v>
      </c>
      <c r="F30" s="31">
        <f t="shared" si="11"/>
        <v>0</v>
      </c>
      <c r="G30" s="31">
        <f t="shared" si="11"/>
        <v>265252</v>
      </c>
      <c r="H30" s="31">
        <f t="shared" si="11"/>
        <v>0</v>
      </c>
      <c r="I30" s="31">
        <f t="shared" si="11"/>
        <v>3735322</v>
      </c>
      <c r="J30" s="31">
        <f t="shared" si="11"/>
        <v>0</v>
      </c>
      <c r="K30" s="31">
        <f t="shared" si="11"/>
        <v>0</v>
      </c>
      <c r="L30" s="31">
        <f t="shared" si="11"/>
        <v>0</v>
      </c>
      <c r="M30" s="31">
        <f t="shared" si="11"/>
        <v>174085</v>
      </c>
      <c r="N30" s="31">
        <f>SUM(D30:M30)</f>
        <v>7325360</v>
      </c>
      <c r="O30" s="43">
        <f t="shared" si="1"/>
        <v>194.6163655685441</v>
      </c>
      <c r="P30" s="9"/>
    </row>
    <row r="31" spans="1:16">
      <c r="A31" s="12"/>
      <c r="B31" s="44">
        <v>571</v>
      </c>
      <c r="C31" s="20" t="s">
        <v>87</v>
      </c>
      <c r="D31" s="46">
        <v>141750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10"/>
        <v>141750</v>
      </c>
      <c r="O31" s="47">
        <f t="shared" si="1"/>
        <v>3.7659404888416579</v>
      </c>
      <c r="P31" s="9"/>
    </row>
    <row r="32" spans="1:16">
      <c r="A32" s="12"/>
      <c r="B32" s="44">
        <v>572</v>
      </c>
      <c r="C32" s="20" t="s">
        <v>44</v>
      </c>
      <c r="D32" s="46">
        <v>2198879</v>
      </c>
      <c r="E32" s="46">
        <v>0</v>
      </c>
      <c r="F32" s="46">
        <v>0</v>
      </c>
      <c r="G32" s="46">
        <v>265252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10"/>
        <v>2464131</v>
      </c>
      <c r="O32" s="47">
        <f t="shared" si="1"/>
        <v>65.465754516471833</v>
      </c>
      <c r="P32" s="9"/>
    </row>
    <row r="33" spans="1:119">
      <c r="A33" s="12"/>
      <c r="B33" s="44">
        <v>574</v>
      </c>
      <c r="C33" s="20" t="s">
        <v>45</v>
      </c>
      <c r="D33" s="46">
        <v>40000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174085</v>
      </c>
      <c r="N33" s="46">
        <f t="shared" si="10"/>
        <v>214085</v>
      </c>
      <c r="O33" s="47">
        <f t="shared" si="1"/>
        <v>5.6876992561105206</v>
      </c>
      <c r="P33" s="9"/>
    </row>
    <row r="34" spans="1:119">
      <c r="A34" s="12"/>
      <c r="B34" s="44">
        <v>575</v>
      </c>
      <c r="C34" s="20" t="s">
        <v>46</v>
      </c>
      <c r="D34" s="46">
        <v>710139</v>
      </c>
      <c r="E34" s="46">
        <v>0</v>
      </c>
      <c r="F34" s="46">
        <v>0</v>
      </c>
      <c r="G34" s="46">
        <v>0</v>
      </c>
      <c r="H34" s="46">
        <v>0</v>
      </c>
      <c r="I34" s="46">
        <v>3735322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0"/>
        <v>4445461</v>
      </c>
      <c r="O34" s="47">
        <f t="shared" si="1"/>
        <v>118.10470244420829</v>
      </c>
      <c r="P34" s="9"/>
    </row>
    <row r="35" spans="1:119">
      <c r="A35" s="12"/>
      <c r="B35" s="44">
        <v>579</v>
      </c>
      <c r="C35" s="20" t="s">
        <v>47</v>
      </c>
      <c r="D35" s="46">
        <v>59933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59933</v>
      </c>
      <c r="O35" s="47">
        <f t="shared" si="1"/>
        <v>1.592268862911796</v>
      </c>
      <c r="P35" s="9"/>
    </row>
    <row r="36" spans="1:119" ht="15.75">
      <c r="A36" s="28" t="s">
        <v>51</v>
      </c>
      <c r="B36" s="29"/>
      <c r="C36" s="30"/>
      <c r="D36" s="31">
        <f t="shared" ref="D36:M36" si="12">SUM(D37:D39)</f>
        <v>6695952</v>
      </c>
      <c r="E36" s="31">
        <f t="shared" si="12"/>
        <v>548642</v>
      </c>
      <c r="F36" s="31">
        <f t="shared" si="12"/>
        <v>0</v>
      </c>
      <c r="G36" s="31">
        <f t="shared" si="12"/>
        <v>232666</v>
      </c>
      <c r="H36" s="31">
        <f t="shared" si="12"/>
        <v>0</v>
      </c>
      <c r="I36" s="31">
        <f t="shared" si="12"/>
        <v>3534205</v>
      </c>
      <c r="J36" s="31">
        <f t="shared" si="12"/>
        <v>39069</v>
      </c>
      <c r="K36" s="31">
        <f t="shared" si="12"/>
        <v>0</v>
      </c>
      <c r="L36" s="31">
        <f t="shared" si="12"/>
        <v>0</v>
      </c>
      <c r="M36" s="31">
        <f t="shared" si="12"/>
        <v>270250</v>
      </c>
      <c r="N36" s="31">
        <f>SUM(D36:M36)</f>
        <v>11320784</v>
      </c>
      <c r="O36" s="43">
        <f t="shared" si="1"/>
        <v>300.76471838469712</v>
      </c>
      <c r="P36" s="9"/>
    </row>
    <row r="37" spans="1:119">
      <c r="A37" s="12"/>
      <c r="B37" s="44">
        <v>581</v>
      </c>
      <c r="C37" s="20" t="s">
        <v>48</v>
      </c>
      <c r="D37" s="46">
        <v>6695952</v>
      </c>
      <c r="E37" s="46">
        <v>548642</v>
      </c>
      <c r="F37" s="46">
        <v>0</v>
      </c>
      <c r="G37" s="46">
        <v>232666</v>
      </c>
      <c r="H37" s="46">
        <v>0</v>
      </c>
      <c r="I37" s="46">
        <v>2539816</v>
      </c>
      <c r="J37" s="46">
        <v>39069</v>
      </c>
      <c r="K37" s="46">
        <v>0</v>
      </c>
      <c r="L37" s="46">
        <v>0</v>
      </c>
      <c r="M37" s="46">
        <v>0</v>
      </c>
      <c r="N37" s="46">
        <f>SUM(D37:M37)</f>
        <v>10056145</v>
      </c>
      <c r="O37" s="47">
        <f t="shared" si="1"/>
        <v>267.16644527098833</v>
      </c>
      <c r="P37" s="9"/>
    </row>
    <row r="38" spans="1:119">
      <c r="A38" s="12"/>
      <c r="B38" s="44">
        <v>590</v>
      </c>
      <c r="C38" s="20" t="s">
        <v>49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110141</v>
      </c>
      <c r="J38" s="46">
        <v>0</v>
      </c>
      <c r="K38" s="46">
        <v>0</v>
      </c>
      <c r="L38" s="46">
        <v>0</v>
      </c>
      <c r="M38" s="46">
        <v>0</v>
      </c>
      <c r="N38" s="46">
        <f>SUM(D38:M38)</f>
        <v>110141</v>
      </c>
      <c r="O38" s="47">
        <f t="shared" si="1"/>
        <v>2.9261689691817216</v>
      </c>
      <c r="P38" s="9"/>
    </row>
    <row r="39" spans="1:119" ht="15.75" thickBot="1">
      <c r="A39" s="12"/>
      <c r="B39" s="44">
        <v>591</v>
      </c>
      <c r="C39" s="20" t="s">
        <v>50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884248</v>
      </c>
      <c r="J39" s="46">
        <v>0</v>
      </c>
      <c r="K39" s="46">
        <v>0</v>
      </c>
      <c r="L39" s="46">
        <v>0</v>
      </c>
      <c r="M39" s="46">
        <v>270250</v>
      </c>
      <c r="N39" s="46">
        <f>SUM(D39:M39)</f>
        <v>1154498</v>
      </c>
      <c r="O39" s="47">
        <f t="shared" si="1"/>
        <v>30.672104144527101</v>
      </c>
      <c r="P39" s="9"/>
    </row>
    <row r="40" spans="1:119" ht="16.5" thickBot="1">
      <c r="A40" s="14" t="s">
        <v>10</v>
      </c>
      <c r="B40" s="23"/>
      <c r="C40" s="22"/>
      <c r="D40" s="15">
        <f t="shared" ref="D40:M40" si="13">SUM(D5,D14,D17,D20,D23,D27,D30,D36)</f>
        <v>36100314</v>
      </c>
      <c r="E40" s="15">
        <f t="shared" si="13"/>
        <v>982515</v>
      </c>
      <c r="F40" s="15">
        <f t="shared" si="13"/>
        <v>1996570</v>
      </c>
      <c r="G40" s="15">
        <f t="shared" si="13"/>
        <v>3501583</v>
      </c>
      <c r="H40" s="15">
        <f t="shared" si="13"/>
        <v>0</v>
      </c>
      <c r="I40" s="15">
        <f t="shared" si="13"/>
        <v>22466624</v>
      </c>
      <c r="J40" s="15">
        <f t="shared" si="13"/>
        <v>4976867</v>
      </c>
      <c r="K40" s="15">
        <f t="shared" si="13"/>
        <v>4176293</v>
      </c>
      <c r="L40" s="15">
        <f t="shared" si="13"/>
        <v>0</v>
      </c>
      <c r="M40" s="15">
        <f t="shared" si="13"/>
        <v>9436600</v>
      </c>
      <c r="N40" s="15">
        <f>SUM(D40:M40)</f>
        <v>83637366</v>
      </c>
      <c r="O40" s="37">
        <f t="shared" si="1"/>
        <v>2222.0341657810841</v>
      </c>
      <c r="P40" s="6"/>
      <c r="Q40" s="2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</row>
    <row r="41" spans="1:119">
      <c r="A41" s="16"/>
      <c r="B41" s="18"/>
      <c r="C41" s="18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9"/>
    </row>
    <row r="42" spans="1:119">
      <c r="A42" s="38"/>
      <c r="B42" s="39"/>
      <c r="C42" s="39"/>
      <c r="D42" s="40"/>
      <c r="E42" s="40"/>
      <c r="F42" s="40"/>
      <c r="G42" s="40"/>
      <c r="H42" s="40"/>
      <c r="I42" s="40"/>
      <c r="J42" s="40"/>
      <c r="K42" s="40"/>
      <c r="L42" s="163" t="s">
        <v>88</v>
      </c>
      <c r="M42" s="163"/>
      <c r="N42" s="163"/>
      <c r="O42" s="41">
        <v>37640</v>
      </c>
    </row>
    <row r="43" spans="1:119">
      <c r="A43" s="164"/>
      <c r="B43" s="141"/>
      <c r="C43" s="141"/>
      <c r="D43" s="141"/>
      <c r="E43" s="141"/>
      <c r="F43" s="141"/>
      <c r="G43" s="141"/>
      <c r="H43" s="141"/>
      <c r="I43" s="141"/>
      <c r="J43" s="141"/>
      <c r="K43" s="141"/>
      <c r="L43" s="141"/>
      <c r="M43" s="141"/>
      <c r="N43" s="141"/>
      <c r="O43" s="142"/>
    </row>
    <row r="44" spans="1:119" ht="15.75" customHeight="1" thickBot="1">
      <c r="A44" s="165" t="s">
        <v>59</v>
      </c>
      <c r="B44" s="144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5"/>
    </row>
  </sheetData>
  <mergeCells count="10">
    <mergeCell ref="L42:N42"/>
    <mergeCell ref="A43:O43"/>
    <mergeCell ref="A44:O4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34</vt:i4>
      </vt:variant>
    </vt:vector>
  </HeadingPairs>
  <TitlesOfParts>
    <vt:vector size="51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2024-11-05T21:20:12Z</cp:lastPrinted>
  <dcterms:created xsi:type="dcterms:W3CDTF">2000-08-31T21:26:31Z</dcterms:created>
  <dcterms:modified xsi:type="dcterms:W3CDTF">2024-11-05T21:20:17Z</dcterms:modified>
</cp:coreProperties>
</file>