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'2008'!$A$1:$O$70</definedName>
    <definedName name="_xlnm.Print_Area" localSheetId="14">'2009'!$A$1:$O$69</definedName>
    <definedName name="_xlnm.Print_Area" localSheetId="13">'2010'!$A$1:$O$69</definedName>
    <definedName name="_xlnm.Print_Area" localSheetId="12">'2011'!$A$1:$O$66</definedName>
    <definedName name="_xlnm.Print_Area" localSheetId="11">'2012'!$A$1:$O$67</definedName>
    <definedName name="_xlnm.Print_Area" localSheetId="10">'2013'!$A$1:$O$68</definedName>
    <definedName name="_xlnm.Print_Area" localSheetId="9">'2014'!$A$1:$O$67</definedName>
    <definedName name="_xlnm.Print_Area" localSheetId="8">'2015'!$A$1:$O$66</definedName>
    <definedName name="_xlnm.Print_Area" localSheetId="7">'2016'!$A$1:$O$67</definedName>
    <definedName name="_xlnm.Print_Area" localSheetId="6">'2017'!$A$1:$O$73</definedName>
    <definedName name="_xlnm.Print_Area" localSheetId="5">'2018'!$A$1:$O$69</definedName>
    <definedName name="_xlnm.Print_Area" localSheetId="4">'2019'!$A$1:$O$73</definedName>
    <definedName name="_xlnm.Print_Area" localSheetId="3">'2020'!$A$1:$O$72</definedName>
    <definedName name="_xlnm.Print_Area" localSheetId="2">'2021'!$A$1:$P$74</definedName>
    <definedName name="_xlnm.Print_Area" localSheetId="1">'2022'!$A$1:$P$81</definedName>
    <definedName name="_xlnm.Print_Area" localSheetId="0">'2023'!$A$1:$P$73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8" i="48" l="1"/>
  <c r="P68" i="48" s="1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4" i="48" l="1"/>
  <c r="P64" i="48" s="1"/>
  <c r="O53" i="48"/>
  <c r="P53" i="48" s="1"/>
  <c r="O47" i="48"/>
  <c r="P47" i="48" s="1"/>
  <c r="O27" i="48"/>
  <c r="P27" i="48" s="1"/>
  <c r="M69" i="48"/>
  <c r="H69" i="48"/>
  <c r="F69" i="48"/>
  <c r="O17" i="48"/>
  <c r="P17" i="48" s="1"/>
  <c r="D69" i="48"/>
  <c r="E69" i="48"/>
  <c r="G69" i="48"/>
  <c r="I69" i="48"/>
  <c r="J69" i="48"/>
  <c r="K69" i="48"/>
  <c r="L69" i="48"/>
  <c r="O5" i="48"/>
  <c r="P5" i="48" s="1"/>
  <c r="N69" i="48"/>
  <c r="O39" i="48"/>
  <c r="P39" i="48" s="1"/>
  <c r="O76" i="47"/>
  <c r="P76" i="47" s="1"/>
  <c r="O75" i="47"/>
  <c r="P75" i="47" s="1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9" i="48" l="1"/>
  <c r="P69" i="48" s="1"/>
  <c r="O72" i="47"/>
  <c r="P72" i="47" s="1"/>
  <c r="O61" i="47"/>
  <c r="P61" i="47" s="1"/>
  <c r="O54" i="47"/>
  <c r="P54" i="47" s="1"/>
  <c r="O44" i="47"/>
  <c r="P44" i="47" s="1"/>
  <c r="K77" i="47"/>
  <c r="O27" i="47"/>
  <c r="P27" i="47" s="1"/>
  <c r="L77" i="47"/>
  <c r="M77" i="47"/>
  <c r="E77" i="47"/>
  <c r="N77" i="47"/>
  <c r="D77" i="47"/>
  <c r="H77" i="47"/>
  <c r="O17" i="47"/>
  <c r="P17" i="47" s="1"/>
  <c r="I77" i="47"/>
  <c r="J77" i="47"/>
  <c r="G77" i="47"/>
  <c r="O5" i="47"/>
  <c r="P5" i="47" s="1"/>
  <c r="F77" i="47"/>
  <c r="O69" i="46"/>
  <c r="P69" i="46"/>
  <c r="O68" i="46"/>
  <c r="P68" i="46"/>
  <c r="O67" i="46"/>
  <c r="P67" i="46" s="1"/>
  <c r="N66" i="46"/>
  <c r="M66" i="46"/>
  <c r="L66" i="46"/>
  <c r="K66" i="46"/>
  <c r="J66" i="46"/>
  <c r="I66" i="46"/>
  <c r="H66" i="46"/>
  <c r="G66" i="46"/>
  <c r="F66" i="46"/>
  <c r="E66" i="46"/>
  <c r="D66" i="46"/>
  <c r="O65" i="46"/>
  <c r="P65" i="46"/>
  <c r="O64" i="46"/>
  <c r="P64" i="46" s="1"/>
  <c r="O63" i="46"/>
  <c r="P63" i="46"/>
  <c r="O62" i="46"/>
  <c r="P62" i="46"/>
  <c r="O61" i="46"/>
  <c r="P61" i="46" s="1"/>
  <c r="O60" i="46"/>
  <c r="P60" i="46" s="1"/>
  <c r="O59" i="46"/>
  <c r="P59" i="46"/>
  <c r="O58" i="46"/>
  <c r="P58" i="46" s="1"/>
  <c r="O57" i="46"/>
  <c r="P57" i="46"/>
  <c r="O56" i="46"/>
  <c r="P56" i="46"/>
  <c r="N55" i="46"/>
  <c r="O55" i="46" s="1"/>
  <c r="P55" i="46" s="1"/>
  <c r="M55" i="46"/>
  <c r="L55" i="46"/>
  <c r="K55" i="46"/>
  <c r="J55" i="46"/>
  <c r="I55" i="46"/>
  <c r="H55" i="46"/>
  <c r="G55" i="46"/>
  <c r="F55" i="46"/>
  <c r="E55" i="46"/>
  <c r="D55" i="46"/>
  <c r="O54" i="46"/>
  <c r="P54" i="46"/>
  <c r="O53" i="46"/>
  <c r="P53" i="46"/>
  <c r="O52" i="46"/>
  <c r="P52" i="46" s="1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/>
  <c r="O47" i="46"/>
  <c r="P47" i="46"/>
  <c r="O46" i="46"/>
  <c r="P46" i="46" s="1"/>
  <c r="O45" i="46"/>
  <c r="P45" i="46" s="1"/>
  <c r="O44" i="46"/>
  <c r="P44" i="46"/>
  <c r="O43" i="46"/>
  <c r="P43" i="46" s="1"/>
  <c r="O42" i="46"/>
  <c r="P42" i="46"/>
  <c r="O41" i="46"/>
  <c r="P41" i="46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/>
  <c r="O37" i="46"/>
  <c r="P37" i="46" s="1"/>
  <c r="O36" i="46"/>
  <c r="P36" i="46" s="1"/>
  <c r="O35" i="46"/>
  <c r="P35" i="46" s="1"/>
  <c r="O34" i="46"/>
  <c r="P34" i="46" s="1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 s="1"/>
  <c r="O27" i="46"/>
  <c r="P27" i="46"/>
  <c r="O26" i="46"/>
  <c r="P26" i="46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M70" i="46" s="1"/>
  <c r="L5" i="46"/>
  <c r="K5" i="46"/>
  <c r="J5" i="46"/>
  <c r="I5" i="46"/>
  <c r="H5" i="46"/>
  <c r="G5" i="46"/>
  <c r="F5" i="46"/>
  <c r="E5" i="46"/>
  <c r="D5" i="46"/>
  <c r="N67" i="45"/>
  <c r="O67" i="45" s="1"/>
  <c r="N66" i="45"/>
  <c r="O66" i="45" s="1"/>
  <c r="M65" i="45"/>
  <c r="L65" i="45"/>
  <c r="K65" i="45"/>
  <c r="J65" i="45"/>
  <c r="I65" i="45"/>
  <c r="H65" i="45"/>
  <c r="G65" i="45"/>
  <c r="F65" i="45"/>
  <c r="E65" i="45"/>
  <c r="D65" i="45"/>
  <c r="N64" i="45"/>
  <c r="O64" i="45" s="1"/>
  <c r="N63" i="45"/>
  <c r="O63" i="45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/>
  <c r="N56" i="45"/>
  <c r="O56" i="45" s="1"/>
  <c r="M55" i="45"/>
  <c r="L55" i="45"/>
  <c r="K55" i="45"/>
  <c r="J55" i="45"/>
  <c r="I55" i="45"/>
  <c r="N55" i="45" s="1"/>
  <c r="O55" i="45" s="1"/>
  <c r="H55" i="45"/>
  <c r="G55" i="45"/>
  <c r="F55" i="45"/>
  <c r="E55" i="45"/>
  <c r="D55" i="45"/>
  <c r="N54" i="45"/>
  <c r="O54" i="45" s="1"/>
  <c r="N53" i="45"/>
  <c r="O53" i="45"/>
  <c r="N52" i="45"/>
  <c r="O52" i="45"/>
  <c r="N51" i="45"/>
  <c r="O51" i="45" s="1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/>
  <c r="N46" i="45"/>
  <c r="O46" i="45" s="1"/>
  <c r="N45" i="45"/>
  <c r="O45" i="45"/>
  <c r="N44" i="45"/>
  <c r="O44" i="45"/>
  <c r="N43" i="45"/>
  <c r="O43" i="45" s="1"/>
  <c r="N42" i="45"/>
  <c r="O42" i="45" s="1"/>
  <c r="N41" i="45"/>
  <c r="O41" i="45"/>
  <c r="M40" i="45"/>
  <c r="L40" i="45"/>
  <c r="K40" i="45"/>
  <c r="J40" i="45"/>
  <c r="I40" i="45"/>
  <c r="H40" i="45"/>
  <c r="G40" i="45"/>
  <c r="F40" i="45"/>
  <c r="E40" i="45"/>
  <c r="D40" i="45"/>
  <c r="N39" i="45"/>
  <c r="O39" i="45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/>
  <c r="N32" i="45"/>
  <c r="O32" i="45" s="1"/>
  <c r="N31" i="45"/>
  <c r="O31" i="45"/>
  <c r="N30" i="45"/>
  <c r="O30" i="45"/>
  <c r="N29" i="45"/>
  <c r="O29" i="45" s="1"/>
  <c r="N28" i="45"/>
  <c r="O28" i="45" s="1"/>
  <c r="N27" i="45"/>
  <c r="O27" i="45"/>
  <c r="N26" i="45"/>
  <c r="O26" i="45" s="1"/>
  <c r="N25" i="45"/>
  <c r="O25" i="45"/>
  <c r="M24" i="45"/>
  <c r="L24" i="45"/>
  <c r="K24" i="45"/>
  <c r="J24" i="45"/>
  <c r="I24" i="45"/>
  <c r="N24" i="45" s="1"/>
  <c r="O24" i="45" s="1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 s="1"/>
  <c r="N19" i="45"/>
  <c r="O19" i="45"/>
  <c r="N18" i="45"/>
  <c r="O18" i="45" s="1"/>
  <c r="N17" i="45"/>
  <c r="O17" i="45"/>
  <c r="M16" i="45"/>
  <c r="L16" i="45"/>
  <c r="K16" i="45"/>
  <c r="J16" i="45"/>
  <c r="I16" i="45"/>
  <c r="N16" i="45" s="1"/>
  <c r="O16" i="45" s="1"/>
  <c r="H16" i="45"/>
  <c r="G16" i="45"/>
  <c r="F16" i="45"/>
  <c r="E16" i="45"/>
  <c r="D16" i="45"/>
  <c r="N15" i="45"/>
  <c r="O15" i="45"/>
  <c r="N14" i="45"/>
  <c r="O14" i="45"/>
  <c r="N13" i="45"/>
  <c r="O13" i="45" s="1"/>
  <c r="N12" i="45"/>
  <c r="O12" i="45" s="1"/>
  <c r="N11" i="45"/>
  <c r="O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8" i="44"/>
  <c r="O68" i="44" s="1"/>
  <c r="N67" i="44"/>
  <c r="O67" i="44"/>
  <c r="M66" i="44"/>
  <c r="L66" i="44"/>
  <c r="K66" i="44"/>
  <c r="J66" i="44"/>
  <c r="I66" i="44"/>
  <c r="H66" i="44"/>
  <c r="G66" i="44"/>
  <c r="F66" i="44"/>
  <c r="E66" i="44"/>
  <c r="D66" i="44"/>
  <c r="N65" i="44"/>
  <c r="O65" i="44"/>
  <c r="N64" i="44"/>
  <c r="O64" i="44" s="1"/>
  <c r="N63" i="44"/>
  <c r="O63" i="44"/>
  <c r="N62" i="44"/>
  <c r="O62" i="44"/>
  <c r="N61" i="44"/>
  <c r="O61" i="44" s="1"/>
  <c r="N60" i="44"/>
  <c r="O60" i="44" s="1"/>
  <c r="N59" i="44"/>
  <c r="O59" i="44"/>
  <c r="N58" i="44"/>
  <c r="O58" i="44" s="1"/>
  <c r="N57" i="44"/>
  <c r="O57" i="44"/>
  <c r="N56" i="44"/>
  <c r="O56" i="44"/>
  <c r="M55" i="44"/>
  <c r="M69" i="44" s="1"/>
  <c r="L55" i="44"/>
  <c r="K55" i="44"/>
  <c r="N55" i="44" s="1"/>
  <c r="O55" i="44" s="1"/>
  <c r="J55" i="44"/>
  <c r="I55" i="44"/>
  <c r="H55" i="44"/>
  <c r="G55" i="44"/>
  <c r="F55" i="44"/>
  <c r="E55" i="44"/>
  <c r="D55" i="44"/>
  <c r="N54" i="44"/>
  <c r="O54" i="44"/>
  <c r="N53" i="44"/>
  <c r="O53" i="44" s="1"/>
  <c r="N52" i="44"/>
  <c r="O52" i="44" s="1"/>
  <c r="N51" i="44"/>
  <c r="O51" i="44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/>
  <c r="N46" i="44"/>
  <c r="O46" i="44"/>
  <c r="N45" i="44"/>
  <c r="O45" i="44" s="1"/>
  <c r="N44" i="44"/>
  <c r="O44" i="44" s="1"/>
  <c r="N43" i="44"/>
  <c r="O43" i="44"/>
  <c r="N42" i="44"/>
  <c r="O42" i="44" s="1"/>
  <c r="N41" i="44"/>
  <c r="O41" i="44"/>
  <c r="M40" i="44"/>
  <c r="L40" i="44"/>
  <c r="K40" i="44"/>
  <c r="J40" i="44"/>
  <c r="I40" i="44"/>
  <c r="H40" i="44"/>
  <c r="G40" i="44"/>
  <c r="F40" i="44"/>
  <c r="E40" i="44"/>
  <c r="D40" i="44"/>
  <c r="N39" i="44"/>
  <c r="O39" i="44"/>
  <c r="N38" i="44"/>
  <c r="O38" i="44"/>
  <c r="N37" i="44"/>
  <c r="O37" i="44" s="1"/>
  <c r="N36" i="44"/>
  <c r="O36" i="44" s="1"/>
  <c r="N35" i="44"/>
  <c r="O35" i="44"/>
  <c r="N34" i="44"/>
  <c r="O34" i="44" s="1"/>
  <c r="N33" i="44"/>
  <c r="O33" i="44"/>
  <c r="N32" i="44"/>
  <c r="O32" i="44"/>
  <c r="N31" i="44"/>
  <c r="O31" i="44" s="1"/>
  <c r="N30" i="44"/>
  <c r="O30" i="44" s="1"/>
  <c r="N29" i="44"/>
  <c r="O29" i="44"/>
  <c r="N28" i="44"/>
  <c r="O28" i="44" s="1"/>
  <c r="N27" i="44"/>
  <c r="O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 s="1"/>
  <c r="N22" i="44"/>
  <c r="O22" i="44" s="1"/>
  <c r="N21" i="44"/>
  <c r="O21" i="44"/>
  <c r="N20" i="44"/>
  <c r="O20" i="44" s="1"/>
  <c r="N19" i="44"/>
  <c r="O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G69" i="44" s="1"/>
  <c r="F5" i="44"/>
  <c r="E5" i="44"/>
  <c r="D5" i="44"/>
  <c r="N64" i="43"/>
  <c r="O64" i="43" s="1"/>
  <c r="N63" i="43"/>
  <c r="O63" i="43"/>
  <c r="M62" i="43"/>
  <c r="L62" i="43"/>
  <c r="K62" i="43"/>
  <c r="J62" i="43"/>
  <c r="I62" i="43"/>
  <c r="N62" i="43" s="1"/>
  <c r="O62" i="43" s="1"/>
  <c r="H62" i="43"/>
  <c r="G62" i="43"/>
  <c r="F62" i="43"/>
  <c r="E62" i="43"/>
  <c r="D62" i="43"/>
  <c r="N61" i="43"/>
  <c r="O61" i="43"/>
  <c r="N60" i="43"/>
  <c r="O60" i="43"/>
  <c r="N59" i="43"/>
  <c r="O59" i="43" s="1"/>
  <c r="N58" i="43"/>
  <c r="O58" i="43" s="1"/>
  <c r="N57" i="43"/>
  <c r="O57" i="43"/>
  <c r="N56" i="43"/>
  <c r="O56" i="43" s="1"/>
  <c r="N55" i="43"/>
  <c r="O55" i="43"/>
  <c r="N54" i="43"/>
  <c r="O54" i="43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 s="1"/>
  <c r="N49" i="43"/>
  <c r="O49" i="43"/>
  <c r="N48" i="43"/>
  <c r="O48" i="43" s="1"/>
  <c r="N47" i="43"/>
  <c r="O47" i="43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 s="1"/>
  <c r="N42" i="43"/>
  <c r="O42" i="43" s="1"/>
  <c r="N41" i="43"/>
  <c r="O41" i="43"/>
  <c r="N40" i="43"/>
  <c r="O40" i="43" s="1"/>
  <c r="N39" i="43"/>
  <c r="O39" i="43"/>
  <c r="N38" i="43"/>
  <c r="O38" i="43"/>
  <c r="N37" i="43"/>
  <c r="O37" i="43" s="1"/>
  <c r="M36" i="43"/>
  <c r="M65" i="43" s="1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N32" i="43"/>
  <c r="O32" i="43" s="1"/>
  <c r="N31" i="43"/>
  <c r="O31" i="43"/>
  <c r="N30" i="43"/>
  <c r="O30" i="43"/>
  <c r="N29" i="43"/>
  <c r="O29" i="43" s="1"/>
  <c r="N28" i="43"/>
  <c r="O28" i="43" s="1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/>
  <c r="M16" i="43"/>
  <c r="L16" i="43"/>
  <c r="K16" i="43"/>
  <c r="N16" i="43" s="1"/>
  <c r="O16" i="43" s="1"/>
  <c r="J16" i="43"/>
  <c r="I16" i="43"/>
  <c r="H16" i="43"/>
  <c r="G16" i="43"/>
  <c r="F16" i="43"/>
  <c r="E16" i="43"/>
  <c r="D16" i="43"/>
  <c r="N15" i="43"/>
  <c r="O15" i="43"/>
  <c r="N14" i="43"/>
  <c r="O14" i="43"/>
  <c r="N13" i="43"/>
  <c r="O13" i="43" s="1"/>
  <c r="N12" i="43"/>
  <c r="O12" i="43" s="1"/>
  <c r="N11" i="43"/>
  <c r="O11" i="43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8" i="42"/>
  <c r="O68" i="42" s="1"/>
  <c r="N67" i="42"/>
  <c r="O67" i="42"/>
  <c r="M66" i="42"/>
  <c r="L66" i="42"/>
  <c r="K66" i="42"/>
  <c r="J66" i="42"/>
  <c r="I66" i="42"/>
  <c r="H66" i="42"/>
  <c r="G66" i="42"/>
  <c r="F66" i="42"/>
  <c r="E66" i="42"/>
  <c r="D66" i="42"/>
  <c r="N65" i="42"/>
  <c r="O65" i="42"/>
  <c r="N64" i="42"/>
  <c r="O64" i="42" s="1"/>
  <c r="N63" i="42"/>
  <c r="O63" i="42"/>
  <c r="N62" i="42"/>
  <c r="O62" i="42"/>
  <c r="N61" i="42"/>
  <c r="O61" i="42" s="1"/>
  <c r="N60" i="42"/>
  <c r="O60" i="42" s="1"/>
  <c r="N59" i="42"/>
  <c r="O59" i="42"/>
  <c r="N58" i="42"/>
  <c r="O58" i="42" s="1"/>
  <c r="N57" i="42"/>
  <c r="O57" i="42"/>
  <c r="N56" i="42"/>
  <c r="O56" i="42"/>
  <c r="M55" i="42"/>
  <c r="L55" i="42"/>
  <c r="K55" i="42"/>
  <c r="J55" i="42"/>
  <c r="I55" i="42"/>
  <c r="H55" i="42"/>
  <c r="G55" i="42"/>
  <c r="F55" i="42"/>
  <c r="E55" i="42"/>
  <c r="D55" i="42"/>
  <c r="N54" i="42"/>
  <c r="O54" i="42"/>
  <c r="N53" i="42"/>
  <c r="O53" i="42" s="1"/>
  <c r="N52" i="42"/>
  <c r="O52" i="42" s="1"/>
  <c r="N51" i="42"/>
  <c r="O51" i="42"/>
  <c r="N50" i="42"/>
  <c r="O50" i="42" s="1"/>
  <c r="M49" i="42"/>
  <c r="L49" i="42"/>
  <c r="K49" i="42"/>
  <c r="J49" i="42"/>
  <c r="I49" i="42"/>
  <c r="I69" i="42" s="1"/>
  <c r="H49" i="42"/>
  <c r="G49" i="42"/>
  <c r="F49" i="42"/>
  <c r="E49" i="42"/>
  <c r="D49" i="42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/>
  <c r="N40" i="42"/>
  <c r="O40" i="42"/>
  <c r="M39" i="42"/>
  <c r="L39" i="42"/>
  <c r="K39" i="42"/>
  <c r="N39" i="42" s="1"/>
  <c r="O39" i="42" s="1"/>
  <c r="J39" i="42"/>
  <c r="I39" i="42"/>
  <c r="H39" i="42"/>
  <c r="G39" i="42"/>
  <c r="F39" i="42"/>
  <c r="E39" i="42"/>
  <c r="D39" i="42"/>
  <c r="N38" i="42"/>
  <c r="O38" i="42"/>
  <c r="N37" i="42"/>
  <c r="O37" i="42" s="1"/>
  <c r="N36" i="42"/>
  <c r="O36" i="42" s="1"/>
  <c r="N35" i="42"/>
  <c r="O35" i="42"/>
  <c r="N34" i="42"/>
  <c r="O34" i="42" s="1"/>
  <c r="N33" i="42"/>
  <c r="O33" i="42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/>
  <c r="N18" i="42"/>
  <c r="O18" i="42"/>
  <c r="N17" i="42"/>
  <c r="O17" i="42" s="1"/>
  <c r="M16" i="42"/>
  <c r="N16" i="42" s="1"/>
  <c r="O16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62" i="41"/>
  <c r="O62" i="41" s="1"/>
  <c r="N61" i="41"/>
  <c r="O61" i="41"/>
  <c r="M60" i="41"/>
  <c r="L60" i="41"/>
  <c r="K60" i="41"/>
  <c r="J60" i="41"/>
  <c r="I60" i="41"/>
  <c r="H60" i="41"/>
  <c r="G60" i="41"/>
  <c r="F60" i="41"/>
  <c r="E60" i="41"/>
  <c r="D60" i="41"/>
  <c r="N59" i="41"/>
  <c r="O59" i="41"/>
  <c r="N58" i="41"/>
  <c r="O58" i="41"/>
  <c r="N57" i="41"/>
  <c r="O57" i="41" s="1"/>
  <c r="N56" i="41"/>
  <c r="O56" i="41" s="1"/>
  <c r="N55" i="41"/>
  <c r="O55" i="41"/>
  <c r="N54" i="41"/>
  <c r="O54" i="41" s="1"/>
  <c r="N53" i="41"/>
  <c r="O53" i="41"/>
  <c r="N52" i="41"/>
  <c r="O52" i="4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E63" i="41" s="1"/>
  <c r="D49" i="41"/>
  <c r="N48" i="41"/>
  <c r="O48" i="41" s="1"/>
  <c r="N47" i="41"/>
  <c r="O47" i="41"/>
  <c r="N46" i="41"/>
  <c r="O46" i="41" s="1"/>
  <c r="N45" i="41"/>
  <c r="O45" i="41"/>
  <c r="N44" i="41"/>
  <c r="O44" i="41"/>
  <c r="M43" i="41"/>
  <c r="L43" i="41"/>
  <c r="K43" i="41"/>
  <c r="N43" i="41" s="1"/>
  <c r="O43" i="41" s="1"/>
  <c r="J43" i="41"/>
  <c r="I43" i="41"/>
  <c r="H43" i="41"/>
  <c r="G43" i="41"/>
  <c r="F43" i="41"/>
  <c r="E43" i="41"/>
  <c r="D43" i="41"/>
  <c r="N42" i="41"/>
  <c r="O42" i="41"/>
  <c r="N41" i="41"/>
  <c r="O41" i="41" s="1"/>
  <c r="N40" i="41"/>
  <c r="O40" i="41" s="1"/>
  <c r="N39" i="41"/>
  <c r="O39" i="41"/>
  <c r="N38" i="41"/>
  <c r="O38" i="41" s="1"/>
  <c r="N37" i="41"/>
  <c r="O37" i="4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/>
  <c r="N33" i="41"/>
  <c r="O33" i="41" s="1"/>
  <c r="N32" i="41"/>
  <c r="O32" i="41" s="1"/>
  <c r="N31" i="41"/>
  <c r="O31" i="41"/>
  <c r="N30" i="41"/>
  <c r="O30" i="41" s="1"/>
  <c r="N29" i="41"/>
  <c r="O29" i="41"/>
  <c r="N28" i="41"/>
  <c r="O28" i="41"/>
  <c r="N27" i="41"/>
  <c r="O27" i="41" s="1"/>
  <c r="N26" i="41"/>
  <c r="O26" i="41" s="1"/>
  <c r="N25" i="41"/>
  <c r="O25" i="41"/>
  <c r="N24" i="41"/>
  <c r="O24" i="41" s="1"/>
  <c r="M23" i="41"/>
  <c r="L23" i="41"/>
  <c r="K23" i="41"/>
  <c r="J23" i="41"/>
  <c r="I23" i="41"/>
  <c r="H23" i="41"/>
  <c r="G23" i="41"/>
  <c r="N23" i="41" s="1"/>
  <c r="O23" i="41" s="1"/>
  <c r="F23" i="41"/>
  <c r="E23" i="41"/>
  <c r="D23" i="41"/>
  <c r="N22" i="41"/>
  <c r="O22" i="41" s="1"/>
  <c r="N21" i="41"/>
  <c r="O21" i="41"/>
  <c r="N20" i="41"/>
  <c r="O20" i="4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61" i="40"/>
  <c r="O61" i="40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 s="1"/>
  <c r="N56" i="40"/>
  <c r="O56" i="40"/>
  <c r="N55" i="40"/>
  <c r="O55" i="40" s="1"/>
  <c r="N54" i="40"/>
  <c r="O54" i="40"/>
  <c r="N53" i="40"/>
  <c r="O53" i="40"/>
  <c r="N52" i="40"/>
  <c r="O52" i="40" s="1"/>
  <c r="N51" i="40"/>
  <c r="O51" i="40" s="1"/>
  <c r="N50" i="40"/>
  <c r="O50" i="40"/>
  <c r="M49" i="40"/>
  <c r="L49" i="40"/>
  <c r="K49" i="40"/>
  <c r="J49" i="40"/>
  <c r="I49" i="40"/>
  <c r="H49" i="40"/>
  <c r="G49" i="40"/>
  <c r="F49" i="40"/>
  <c r="E49" i="40"/>
  <c r="D49" i="40"/>
  <c r="N48" i="40"/>
  <c r="O48" i="40"/>
  <c r="N47" i="40"/>
  <c r="O47" i="40" s="1"/>
  <c r="N46" i="40"/>
  <c r="O46" i="40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/>
  <c r="N39" i="40"/>
  <c r="O39" i="40" s="1"/>
  <c r="N38" i="40"/>
  <c r="O38" i="40"/>
  <c r="N37" i="40"/>
  <c r="O37" i="40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/>
  <c r="N31" i="40"/>
  <c r="O31" i="40"/>
  <c r="N30" i="40"/>
  <c r="O30" i="40"/>
  <c r="N29" i="40"/>
  <c r="O29" i="40"/>
  <c r="N28" i="40"/>
  <c r="O28" i="40" s="1"/>
  <c r="N27" i="40"/>
  <c r="O27" i="40" s="1"/>
  <c r="N26" i="40"/>
  <c r="O26" i="40"/>
  <c r="N25" i="40"/>
  <c r="O25" i="40"/>
  <c r="N24" i="40"/>
  <c r="O24" i="40"/>
  <c r="M23" i="40"/>
  <c r="L23" i="40"/>
  <c r="K23" i="40"/>
  <c r="J23" i="40"/>
  <c r="I23" i="40"/>
  <c r="N23" i="40" s="1"/>
  <c r="O23" i="40" s="1"/>
  <c r="H23" i="40"/>
  <c r="G23" i="40"/>
  <c r="F23" i="40"/>
  <c r="E23" i="40"/>
  <c r="D23" i="40"/>
  <c r="N22" i="40"/>
  <c r="O22" i="40"/>
  <c r="N21" i="40"/>
  <c r="O21" i="40"/>
  <c r="N20" i="40"/>
  <c r="O20" i="40" s="1"/>
  <c r="N19" i="40"/>
  <c r="O19" i="40" s="1"/>
  <c r="N18" i="40"/>
  <c r="O18" i="40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/>
  <c r="N12" i="40"/>
  <c r="O12" i="40" s="1"/>
  <c r="N11" i="40"/>
  <c r="O11" i="40" s="1"/>
  <c r="N10" i="40"/>
  <c r="O10" i="40"/>
  <c r="N9" i="40"/>
  <c r="O9" i="40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62" i="39"/>
  <c r="O62" i="39" s="1"/>
  <c r="N61" i="39"/>
  <c r="O61" i="39" s="1"/>
  <c r="M60" i="39"/>
  <c r="L60" i="39"/>
  <c r="K60" i="39"/>
  <c r="J60" i="39"/>
  <c r="I60" i="39"/>
  <c r="H60" i="39"/>
  <c r="G60" i="39"/>
  <c r="F60" i="39"/>
  <c r="E60" i="39"/>
  <c r="D60" i="39"/>
  <c r="N59" i="39"/>
  <c r="O59" i="39" s="1"/>
  <c r="N58" i="39"/>
  <c r="O58" i="39"/>
  <c r="N57" i="39"/>
  <c r="O57" i="39"/>
  <c r="N56" i="39"/>
  <c r="O56" i="39"/>
  <c r="N55" i="39"/>
  <c r="O55" i="39"/>
  <c r="N54" i="39"/>
  <c r="O54" i="39" s="1"/>
  <c r="N53" i="39"/>
  <c r="O53" i="39" s="1"/>
  <c r="N52" i="39"/>
  <c r="O52" i="39"/>
  <c r="N51" i="39"/>
  <c r="O51" i="39"/>
  <c r="N50" i="39"/>
  <c r="O50" i="39"/>
  <c r="M49" i="39"/>
  <c r="L49" i="39"/>
  <c r="K49" i="39"/>
  <c r="N49" i="39" s="1"/>
  <c r="O49" i="39" s="1"/>
  <c r="J49" i="39"/>
  <c r="I49" i="39"/>
  <c r="H49" i="39"/>
  <c r="G49" i="39"/>
  <c r="F49" i="39"/>
  <c r="E49" i="39"/>
  <c r="D49" i="39"/>
  <c r="N48" i="39"/>
  <c r="O48" i="39"/>
  <c r="N47" i="39"/>
  <c r="O47" i="39"/>
  <c r="N46" i="39"/>
  <c r="O46" i="39" s="1"/>
  <c r="N45" i="39"/>
  <c r="O45" i="39" s="1"/>
  <c r="N44" i="39"/>
  <c r="O44" i="39"/>
  <c r="M43" i="39"/>
  <c r="L43" i="39"/>
  <c r="K43" i="39"/>
  <c r="J43" i="39"/>
  <c r="I43" i="39"/>
  <c r="H43" i="39"/>
  <c r="G43" i="39"/>
  <c r="F43" i="39"/>
  <c r="E43" i="39"/>
  <c r="N43" i="39" s="1"/>
  <c r="O43" i="39" s="1"/>
  <c r="D43" i="39"/>
  <c r="N42" i="39"/>
  <c r="O42" i="39"/>
  <c r="N41" i="39"/>
  <c r="O41" i="39"/>
  <c r="N40" i="39"/>
  <c r="O40" i="39"/>
  <c r="N39" i="39"/>
  <c r="O39" i="39"/>
  <c r="N38" i="39"/>
  <c r="O38" i="39" s="1"/>
  <c r="N37" i="39"/>
  <c r="O37" i="39" s="1"/>
  <c r="N36" i="39"/>
  <c r="O36" i="39"/>
  <c r="M35" i="39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/>
  <c r="N32" i="39"/>
  <c r="O32" i="39"/>
  <c r="N31" i="39"/>
  <c r="O31" i="39"/>
  <c r="N30" i="39"/>
  <c r="O30" i="39" s="1"/>
  <c r="N29" i="39"/>
  <c r="O29" i="39" s="1"/>
  <c r="N28" i="39"/>
  <c r="O28" i="39"/>
  <c r="N27" i="39"/>
  <c r="O27" i="39"/>
  <c r="N26" i="39"/>
  <c r="O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N19" i="39"/>
  <c r="O19" i="39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/>
  <c r="N11" i="39"/>
  <c r="O11" i="39"/>
  <c r="N10" i="39"/>
  <c r="O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H63" i="39" s="1"/>
  <c r="G5" i="39"/>
  <c r="F5" i="39"/>
  <c r="E5" i="39"/>
  <c r="N5" i="39" s="1"/>
  <c r="O5" i="39" s="1"/>
  <c r="D5" i="39"/>
  <c r="N65" i="38"/>
  <c r="O65" i="38"/>
  <c r="N64" i="38"/>
  <c r="O64" i="38"/>
  <c r="N63" i="38"/>
  <c r="O63" i="38"/>
  <c r="M62" i="38"/>
  <c r="L62" i="38"/>
  <c r="K62" i="38"/>
  <c r="J62" i="38"/>
  <c r="I62" i="38"/>
  <c r="I66" i="38" s="1"/>
  <c r="H62" i="38"/>
  <c r="G62" i="38"/>
  <c r="F62" i="38"/>
  <c r="E62" i="38"/>
  <c r="D62" i="38"/>
  <c r="N61" i="38"/>
  <c r="O61" i="38"/>
  <c r="N60" i="38"/>
  <c r="O60" i="38"/>
  <c r="N59" i="38"/>
  <c r="O59" i="38" s="1"/>
  <c r="N58" i="38"/>
  <c r="O58" i="38" s="1"/>
  <c r="N57" i="38"/>
  <c r="O57" i="38"/>
  <c r="N56" i="38"/>
  <c r="O56" i="38"/>
  <c r="N55" i="38"/>
  <c r="O55" i="38"/>
  <c r="N54" i="38"/>
  <c r="O54" i="38"/>
  <c r="N53" i="38"/>
  <c r="O53" i="38" s="1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/>
  <c r="N48" i="38"/>
  <c r="O48" i="38"/>
  <c r="N47" i="38"/>
  <c r="O47" i="38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 s="1"/>
  <c r="N42" i="38"/>
  <c r="O42" i="38" s="1"/>
  <c r="N41" i="38"/>
  <c r="O41" i="38"/>
  <c r="N40" i="38"/>
  <c r="O40" i="38"/>
  <c r="N39" i="38"/>
  <c r="O39" i="38"/>
  <c r="N38" i="38"/>
  <c r="O38" i="38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F66" i="38" s="1"/>
  <c r="E35" i="38"/>
  <c r="E66" i="38" s="1"/>
  <c r="D35" i="38"/>
  <c r="N34" i="38"/>
  <c r="O34" i="38" s="1"/>
  <c r="N33" i="38"/>
  <c r="O33" i="38"/>
  <c r="N32" i="38"/>
  <c r="O32" i="38"/>
  <c r="N31" i="38"/>
  <c r="O31" i="38"/>
  <c r="N30" i="38"/>
  <c r="O30" i="38"/>
  <c r="N29" i="38"/>
  <c r="O29" i="38" s="1"/>
  <c r="N28" i="38"/>
  <c r="O28" i="38" s="1"/>
  <c r="N27" i="38"/>
  <c r="O27" i="38"/>
  <c r="N26" i="38"/>
  <c r="O26" i="38"/>
  <c r="N25" i="38"/>
  <c r="O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/>
  <c r="N13" i="38"/>
  <c r="O13" i="38" s="1"/>
  <c r="N12" i="38"/>
  <c r="O12" i="38" s="1"/>
  <c r="N11" i="38"/>
  <c r="O11" i="38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63" i="37"/>
  <c r="O63" i="37" s="1"/>
  <c r="N62" i="37"/>
  <c r="O62" i="37"/>
  <c r="N61" i="37"/>
  <c r="O61" i="37"/>
  <c r="M60" i="37"/>
  <c r="L60" i="37"/>
  <c r="K60" i="37"/>
  <c r="J60" i="37"/>
  <c r="J64" i="37" s="1"/>
  <c r="I60" i="37"/>
  <c r="H60" i="37"/>
  <c r="G60" i="37"/>
  <c r="F60" i="37"/>
  <c r="E60" i="37"/>
  <c r="D60" i="37"/>
  <c r="N59" i="37"/>
  <c r="O59" i="37"/>
  <c r="N58" i="37"/>
  <c r="O58" i="37"/>
  <c r="N57" i="37"/>
  <c r="O57" i="37" s="1"/>
  <c r="N56" i="37"/>
  <c r="O56" i="37" s="1"/>
  <c r="N55" i="37"/>
  <c r="O55" i="37"/>
  <c r="N54" i="37"/>
  <c r="O54" i="37"/>
  <c r="N53" i="37"/>
  <c r="O53" i="37"/>
  <c r="N52" i="37"/>
  <c r="O52" i="37"/>
  <c r="N51" i="37"/>
  <c r="O51" i="37" s="1"/>
  <c r="N50" i="37"/>
  <c r="O50" i="37" s="1"/>
  <c r="M49" i="37"/>
  <c r="L49" i="37"/>
  <c r="L64" i="37" s="1"/>
  <c r="K49" i="37"/>
  <c r="J49" i="37"/>
  <c r="I49" i="37"/>
  <c r="H49" i="37"/>
  <c r="G49" i="37"/>
  <c r="F49" i="37"/>
  <c r="E49" i="37"/>
  <c r="D49" i="37"/>
  <c r="N48" i="37"/>
  <c r="O48" i="37" s="1"/>
  <c r="N47" i="37"/>
  <c r="O47" i="37"/>
  <c r="N46" i="37"/>
  <c r="O46" i="37"/>
  <c r="N45" i="37"/>
  <c r="O45" i="37"/>
  <c r="N44" i="37"/>
  <c r="O44" i="37"/>
  <c r="M43" i="37"/>
  <c r="L43" i="37"/>
  <c r="K43" i="37"/>
  <c r="J43" i="37"/>
  <c r="I43" i="37"/>
  <c r="H43" i="37"/>
  <c r="H64" i="37" s="1"/>
  <c r="G43" i="37"/>
  <c r="F43" i="37"/>
  <c r="E43" i="37"/>
  <c r="D43" i="37"/>
  <c r="N42" i="37"/>
  <c r="O42" i="37"/>
  <c r="N41" i="37"/>
  <c r="O41" i="37" s="1"/>
  <c r="N40" i="37"/>
  <c r="O40" i="37" s="1"/>
  <c r="N39" i="37"/>
  <c r="O39" i="37"/>
  <c r="N38" i="37"/>
  <c r="O38" i="37"/>
  <c r="N37" i="37"/>
  <c r="O37" i="37" s="1"/>
  <c r="N36" i="37"/>
  <c r="O36" i="37"/>
  <c r="N35" i="37"/>
  <c r="O35" i="37" s="1"/>
  <c r="M34" i="37"/>
  <c r="L34" i="37"/>
  <c r="K34" i="37"/>
  <c r="J34" i="37"/>
  <c r="I34" i="37"/>
  <c r="H34" i="37"/>
  <c r="G34" i="37"/>
  <c r="G64" i="37" s="1"/>
  <c r="F34" i="37"/>
  <c r="N34" i="37" s="1"/>
  <c r="O34" i="37" s="1"/>
  <c r="E34" i="37"/>
  <c r="D34" i="37"/>
  <c r="N33" i="37"/>
  <c r="O33" i="37" s="1"/>
  <c r="N32" i="37"/>
  <c r="O32" i="37" s="1"/>
  <c r="N31" i="37"/>
  <c r="O31" i="37"/>
  <c r="N30" i="37"/>
  <c r="O30" i="37"/>
  <c r="N29" i="37"/>
  <c r="O29" i="37" s="1"/>
  <c r="N28" i="37"/>
  <c r="O28" i="37"/>
  <c r="N27" i="37"/>
  <c r="O27" i="37" s="1"/>
  <c r="N26" i="37"/>
  <c r="O26" i="37" s="1"/>
  <c r="N25" i="37"/>
  <c r="O25" i="37"/>
  <c r="N24" i="37"/>
  <c r="O24" i="37"/>
  <c r="N23" i="37"/>
  <c r="O23" i="37" s="1"/>
  <c r="M22" i="37"/>
  <c r="L22" i="37"/>
  <c r="K22" i="37"/>
  <c r="N22" i="37" s="1"/>
  <c r="O22" i="37" s="1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M14" i="37"/>
  <c r="L14" i="37"/>
  <c r="K14" i="37"/>
  <c r="K64" i="37" s="1"/>
  <c r="J14" i="37"/>
  <c r="I14" i="37"/>
  <c r="N14" i="37" s="1"/>
  <c r="O14" i="37" s="1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M64" i="37"/>
  <c r="L5" i="37"/>
  <c r="K5" i="37"/>
  <c r="J5" i="37"/>
  <c r="I5" i="37"/>
  <c r="H5" i="37"/>
  <c r="G5" i="37"/>
  <c r="F5" i="37"/>
  <c r="E5" i="37"/>
  <c r="N5" i="37" s="1"/>
  <c r="O5" i="37" s="1"/>
  <c r="D5" i="37"/>
  <c r="N62" i="36"/>
  <c r="O62" i="36" s="1"/>
  <c r="N61" i="36"/>
  <c r="O61" i="36"/>
  <c r="N60" i="36"/>
  <c r="O60" i="36"/>
  <c r="N59" i="36"/>
  <c r="O59" i="36"/>
  <c r="M58" i="36"/>
  <c r="L58" i="36"/>
  <c r="K58" i="36"/>
  <c r="J58" i="36"/>
  <c r="I58" i="36"/>
  <c r="H58" i="36"/>
  <c r="G58" i="36"/>
  <c r="F58" i="36"/>
  <c r="E58" i="36"/>
  <c r="D58" i="36"/>
  <c r="N58" i="36" s="1"/>
  <c r="O58" i="36" s="1"/>
  <c r="N57" i="36"/>
  <c r="O57" i="36"/>
  <c r="N56" i="36"/>
  <c r="O56" i="36" s="1"/>
  <c r="N55" i="36"/>
  <c r="O55" i="36" s="1"/>
  <c r="N54" i="36"/>
  <c r="O54" i="36"/>
  <c r="N53" i="36"/>
  <c r="O53" i="36"/>
  <c r="N52" i="36"/>
  <c r="O52" i="36"/>
  <c r="N51" i="36"/>
  <c r="O51" i="36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N43" i="36" s="1"/>
  <c r="O43" i="36" s="1"/>
  <c r="K43" i="36"/>
  <c r="J43" i="36"/>
  <c r="I43" i="36"/>
  <c r="H43" i="36"/>
  <c r="G43" i="36"/>
  <c r="F43" i="36"/>
  <c r="E43" i="36"/>
  <c r="D43" i="36"/>
  <c r="N42" i="36"/>
  <c r="O42" i="36" s="1"/>
  <c r="N41" i="36"/>
  <c r="O41" i="36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L63" i="36" s="1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N19" i="36"/>
  <c r="O19" i="36" s="1"/>
  <c r="N18" i="36"/>
  <c r="O18" i="36"/>
  <c r="N17" i="36"/>
  <c r="O17" i="36"/>
  <c r="N16" i="36"/>
  <c r="O16" i="36"/>
  <c r="N15" i="36"/>
  <c r="O15" i="36"/>
  <c r="M14" i="36"/>
  <c r="L14" i="36"/>
  <c r="K14" i="36"/>
  <c r="N14" i="36" s="1"/>
  <c r="O14" i="36" s="1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 s="1"/>
  <c r="N10" i="36"/>
  <c r="O10" i="36"/>
  <c r="N9" i="36"/>
  <c r="O9" i="36" s="1"/>
  <c r="N8" i="36"/>
  <c r="O8" i="36"/>
  <c r="N7" i="36"/>
  <c r="O7" i="36"/>
  <c r="N6" i="36"/>
  <c r="O6" i="36"/>
  <c r="M5" i="36"/>
  <c r="N5" i="36" s="1"/>
  <c r="O5" i="36" s="1"/>
  <c r="L5" i="36"/>
  <c r="K5" i="36"/>
  <c r="K63" i="36" s="1"/>
  <c r="J5" i="36"/>
  <c r="I5" i="36"/>
  <c r="H5" i="36"/>
  <c r="G5" i="36"/>
  <c r="G63" i="36" s="1"/>
  <c r="F5" i="36"/>
  <c r="E5" i="36"/>
  <c r="D5" i="36"/>
  <c r="D63" i="36" s="1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N59" i="35"/>
  <c r="O59" i="35"/>
  <c r="D59" i="35"/>
  <c r="N58" i="35"/>
  <c r="O58" i="35" s="1"/>
  <c r="N57" i="35"/>
  <c r="O57" i="35" s="1"/>
  <c r="N56" i="35"/>
  <c r="O56" i="35"/>
  <c r="N55" i="35"/>
  <c r="O55" i="35"/>
  <c r="N54" i="35"/>
  <c r="O54" i="35"/>
  <c r="N53" i="35"/>
  <c r="O53" i="35" s="1"/>
  <c r="N52" i="35"/>
  <c r="O52" i="35" s="1"/>
  <c r="N51" i="35"/>
  <c r="O51" i="35" s="1"/>
  <c r="N50" i="35"/>
  <c r="O50" i="35"/>
  <c r="M49" i="35"/>
  <c r="L49" i="35"/>
  <c r="K49" i="35"/>
  <c r="J49" i="35"/>
  <c r="I49" i="35"/>
  <c r="H49" i="35"/>
  <c r="G49" i="35"/>
  <c r="F49" i="35"/>
  <c r="E49" i="35"/>
  <c r="N49" i="35" s="1"/>
  <c r="O49" i="35" s="1"/>
  <c r="D49" i="35"/>
  <c r="N48" i="35"/>
  <c r="O48" i="35"/>
  <c r="N47" i="35"/>
  <c r="O47" i="35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G62" i="35" s="1"/>
  <c r="F43" i="35"/>
  <c r="E43" i="35"/>
  <c r="D43" i="35"/>
  <c r="N42" i="35"/>
  <c r="O42" i="35" s="1"/>
  <c r="N41" i="35"/>
  <c r="O41" i="35"/>
  <c r="N40" i="35"/>
  <c r="O40" i="35"/>
  <c r="N39" i="35"/>
  <c r="O39" i="35"/>
  <c r="N38" i="35"/>
  <c r="O38" i="35" s="1"/>
  <c r="N37" i="35"/>
  <c r="O37" i="35" s="1"/>
  <c r="N36" i="35"/>
  <c r="O36" i="35" s="1"/>
  <c r="N35" i="35"/>
  <c r="O35" i="35"/>
  <c r="M34" i="35"/>
  <c r="L34" i="35"/>
  <c r="K34" i="35"/>
  <c r="J34" i="35"/>
  <c r="J62" i="35" s="1"/>
  <c r="I34" i="35"/>
  <c r="N34" i="35" s="1"/>
  <c r="O34" i="35" s="1"/>
  <c r="H34" i="35"/>
  <c r="G34" i="35"/>
  <c r="F34" i="35"/>
  <c r="E34" i="35"/>
  <c r="D34" i="35"/>
  <c r="N33" i="35"/>
  <c r="O33" i="35" s="1"/>
  <c r="N32" i="35"/>
  <c r="O32" i="35" s="1"/>
  <c r="N31" i="35"/>
  <c r="O31" i="35"/>
  <c r="N30" i="35"/>
  <c r="O30" i="35"/>
  <c r="N29" i="35"/>
  <c r="O29" i="35"/>
  <c r="N28" i="35"/>
  <c r="O28" i="35" s="1"/>
  <c r="N27" i="35"/>
  <c r="O27" i="35" s="1"/>
  <c r="N26" i="35"/>
  <c r="O26" i="35" s="1"/>
  <c r="N25" i="35"/>
  <c r="O25" i="35"/>
  <c r="N24" i="35"/>
  <c r="O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 s="1"/>
  <c r="N18" i="35"/>
  <c r="O18" i="35"/>
  <c r="N17" i="35"/>
  <c r="O17" i="35"/>
  <c r="N16" i="35"/>
  <c r="O16" i="35"/>
  <c r="N15" i="35"/>
  <c r="O15" i="35" s="1"/>
  <c r="M14" i="35"/>
  <c r="L14" i="35"/>
  <c r="K14" i="35"/>
  <c r="J14" i="35"/>
  <c r="I14" i="35"/>
  <c r="I62" i="35" s="1"/>
  <c r="H14" i="35"/>
  <c r="N14" i="35" s="1"/>
  <c r="O14" i="35" s="1"/>
  <c r="G14" i="35"/>
  <c r="F14" i="35"/>
  <c r="E14" i="35"/>
  <c r="D14" i="35"/>
  <c r="N13" i="35"/>
  <c r="O13" i="35"/>
  <c r="N12" i="35"/>
  <c r="O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N5" i="35" s="1"/>
  <c r="O5" i="35" s="1"/>
  <c r="J5" i="35"/>
  <c r="I5" i="35"/>
  <c r="H5" i="35"/>
  <c r="G5" i="35"/>
  <c r="F5" i="35"/>
  <c r="F62" i="35" s="1"/>
  <c r="E5" i="35"/>
  <c r="E62" i="35"/>
  <c r="D5" i="35"/>
  <c r="N64" i="34"/>
  <c r="O64" i="34" s="1"/>
  <c r="N63" i="34"/>
  <c r="O63" i="34"/>
  <c r="N62" i="34"/>
  <c r="O62" i="34"/>
  <c r="M61" i="34"/>
  <c r="L61" i="34"/>
  <c r="K61" i="34"/>
  <c r="J61" i="34"/>
  <c r="I61" i="34"/>
  <c r="H61" i="34"/>
  <c r="G61" i="34"/>
  <c r="F61" i="34"/>
  <c r="E61" i="34"/>
  <c r="E65" i="34" s="1"/>
  <c r="D61" i="34"/>
  <c r="N61" i="34" s="1"/>
  <c r="O61" i="34" s="1"/>
  <c r="N60" i="34"/>
  <c r="O60" i="34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/>
  <c r="N53" i="34"/>
  <c r="O53" i="34" s="1"/>
  <c r="N52" i="34"/>
  <c r="O52" i="34" s="1"/>
  <c r="M51" i="34"/>
  <c r="L51" i="34"/>
  <c r="K51" i="34"/>
  <c r="J51" i="34"/>
  <c r="I51" i="34"/>
  <c r="H51" i="34"/>
  <c r="N51" i="34" s="1"/>
  <c r="O51" i="34" s="1"/>
  <c r="G51" i="34"/>
  <c r="F51" i="34"/>
  <c r="E51" i="34"/>
  <c r="D51" i="34"/>
  <c r="N50" i="34"/>
  <c r="O50" i="34" s="1"/>
  <c r="N49" i="34"/>
  <c r="O49" i="34" s="1"/>
  <c r="N48" i="34"/>
  <c r="O48" i="34"/>
  <c r="N47" i="34"/>
  <c r="O47" i="34"/>
  <c r="N46" i="34"/>
  <c r="O46" i="34" s="1"/>
  <c r="M45" i="34"/>
  <c r="L45" i="34"/>
  <c r="K45" i="34"/>
  <c r="J45" i="34"/>
  <c r="I45" i="34"/>
  <c r="H45" i="34"/>
  <c r="G45" i="34"/>
  <c r="F45" i="34"/>
  <c r="N45" i="34" s="1"/>
  <c r="O45" i="34" s="1"/>
  <c r="E45" i="34"/>
  <c r="D45" i="34"/>
  <c r="N44" i="34"/>
  <c r="O44" i="34" s="1"/>
  <c r="N43" i="34"/>
  <c r="O43" i="34" s="1"/>
  <c r="N42" i="34"/>
  <c r="O42" i="34" s="1"/>
  <c r="N41" i="34"/>
  <c r="O41" i="34"/>
  <c r="N40" i="34"/>
  <c r="O40" i="34"/>
  <c r="N39" i="34"/>
  <c r="O39" i="34" s="1"/>
  <c r="N38" i="34"/>
  <c r="O38" i="34" s="1"/>
  <c r="N37" i="34"/>
  <c r="O37" i="34" s="1"/>
  <c r="M36" i="34"/>
  <c r="L36" i="34"/>
  <c r="K36" i="34"/>
  <c r="J36" i="34"/>
  <c r="N36" i="34" s="1"/>
  <c r="O36" i="34" s="1"/>
  <c r="I36" i="34"/>
  <c r="H36" i="34"/>
  <c r="G36" i="34"/>
  <c r="F36" i="34"/>
  <c r="E36" i="34"/>
  <c r="D36" i="34"/>
  <c r="N35" i="34"/>
  <c r="O35" i="34"/>
  <c r="N34" i="34"/>
  <c r="O34" i="34"/>
  <c r="N33" i="34"/>
  <c r="O33" i="34" s="1"/>
  <c r="N32" i="34"/>
  <c r="O32" i="34" s="1"/>
  <c r="N31" i="34"/>
  <c r="O31" i="34" s="1"/>
  <c r="N30" i="34"/>
  <c r="O30" i="34"/>
  <c r="N29" i="34"/>
  <c r="O29" i="34"/>
  <c r="N28" i="34"/>
  <c r="O28" i="34"/>
  <c r="N27" i="34"/>
  <c r="O27" i="34" s="1"/>
  <c r="N26" i="34"/>
  <c r="O26" i="34" s="1"/>
  <c r="N25" i="34"/>
  <c r="O25" i="34" s="1"/>
  <c r="N24" i="34"/>
  <c r="O24" i="34"/>
  <c r="M23" i="34"/>
  <c r="L23" i="34"/>
  <c r="K23" i="34"/>
  <c r="J23" i="34"/>
  <c r="I23" i="34"/>
  <c r="N23" i="34" s="1"/>
  <c r="O23" i="34" s="1"/>
  <c r="H23" i="34"/>
  <c r="G23" i="34"/>
  <c r="F23" i="34"/>
  <c r="E23" i="34"/>
  <c r="D23" i="34"/>
  <c r="N22" i="34"/>
  <c r="O22" i="34"/>
  <c r="N21" i="34"/>
  <c r="O21" i="34"/>
  <c r="N20" i="34"/>
  <c r="O20" i="34"/>
  <c r="N19" i="34"/>
  <c r="O19" i="34" s="1"/>
  <c r="N18" i="34"/>
  <c r="O18" i="34" s="1"/>
  <c r="N17" i="34"/>
  <c r="O17" i="34" s="1"/>
  <c r="N16" i="34"/>
  <c r="O16" i="34"/>
  <c r="M15" i="34"/>
  <c r="L15" i="34"/>
  <c r="K15" i="34"/>
  <c r="J15" i="34"/>
  <c r="N15" i="34" s="1"/>
  <c r="O15" i="34" s="1"/>
  <c r="J65" i="34"/>
  <c r="I15" i="34"/>
  <c r="H15" i="34"/>
  <c r="G15" i="34"/>
  <c r="F15" i="34"/>
  <c r="E15" i="34"/>
  <c r="D15" i="34"/>
  <c r="N14" i="34"/>
  <c r="O14" i="34" s="1"/>
  <c r="N13" i="34"/>
  <c r="O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L5" i="34"/>
  <c r="L65" i="34" s="1"/>
  <c r="K5" i="34"/>
  <c r="J5" i="34"/>
  <c r="I5" i="34"/>
  <c r="H5" i="34"/>
  <c r="H65" i="34" s="1"/>
  <c r="G5" i="34"/>
  <c r="G65" i="34" s="1"/>
  <c r="F5" i="34"/>
  <c r="F65" i="34" s="1"/>
  <c r="E5" i="34"/>
  <c r="D5" i="34"/>
  <c r="D65" i="34" s="1"/>
  <c r="N62" i="33"/>
  <c r="O62" i="33" s="1"/>
  <c r="N63" i="33"/>
  <c r="O63" i="33" s="1"/>
  <c r="N64" i="33"/>
  <c r="O64" i="33" s="1"/>
  <c r="N38" i="33"/>
  <c r="O38" i="33"/>
  <c r="N39" i="33"/>
  <c r="O39" i="33"/>
  <c r="N40" i="33"/>
  <c r="O40" i="33" s="1"/>
  <c r="N41" i="33"/>
  <c r="O41" i="33" s="1"/>
  <c r="N42" i="33"/>
  <c r="O42" i="33" s="1"/>
  <c r="N43" i="33"/>
  <c r="O43" i="33" s="1"/>
  <c r="N44" i="33"/>
  <c r="O44" i="33"/>
  <c r="N45" i="33"/>
  <c r="O45" i="33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/>
  <c r="N36" i="33"/>
  <c r="O36" i="33" s="1"/>
  <c r="N8" i="33"/>
  <c r="O8" i="33" s="1"/>
  <c r="N9" i="33"/>
  <c r="O9" i="33" s="1"/>
  <c r="E37" i="33"/>
  <c r="N37" i="33" s="1"/>
  <c r="O37" i="33" s="1"/>
  <c r="F37" i="33"/>
  <c r="G37" i="33"/>
  <c r="H37" i="33"/>
  <c r="I37" i="33"/>
  <c r="J37" i="33"/>
  <c r="K37" i="33"/>
  <c r="L37" i="33"/>
  <c r="M37" i="33"/>
  <c r="D37" i="33"/>
  <c r="E23" i="33"/>
  <c r="N23" i="33" s="1"/>
  <c r="O23" i="33" s="1"/>
  <c r="F23" i="33"/>
  <c r="G23" i="33"/>
  <c r="H23" i="33"/>
  <c r="I23" i="33"/>
  <c r="J23" i="33"/>
  <c r="K23" i="33"/>
  <c r="L23" i="33"/>
  <c r="M23" i="33"/>
  <c r="D23" i="33"/>
  <c r="E16" i="33"/>
  <c r="F16" i="33"/>
  <c r="G16" i="33"/>
  <c r="H16" i="33"/>
  <c r="I16" i="33"/>
  <c r="I65" i="33" s="1"/>
  <c r="J16" i="33"/>
  <c r="K16" i="33"/>
  <c r="L16" i="33"/>
  <c r="M16" i="33"/>
  <c r="D16" i="33"/>
  <c r="N16" i="33" s="1"/>
  <c r="O16" i="33" s="1"/>
  <c r="E5" i="33"/>
  <c r="F5" i="33"/>
  <c r="N5" i="33" s="1"/>
  <c r="O5" i="33" s="1"/>
  <c r="G5" i="33"/>
  <c r="H5" i="33"/>
  <c r="H65" i="33" s="1"/>
  <c r="I5" i="33"/>
  <c r="J5" i="33"/>
  <c r="J65" i="33" s="1"/>
  <c r="K5" i="33"/>
  <c r="L5" i="33"/>
  <c r="M5" i="33"/>
  <c r="D5" i="33"/>
  <c r="E61" i="33"/>
  <c r="N61" i="33" s="1"/>
  <c r="O61" i="33" s="1"/>
  <c r="F61" i="33"/>
  <c r="G61" i="33"/>
  <c r="H61" i="33"/>
  <c r="I61" i="33"/>
  <c r="J61" i="33"/>
  <c r="K61" i="33"/>
  <c r="L61" i="33"/>
  <c r="M61" i="33"/>
  <c r="D61" i="33"/>
  <c r="N54" i="33"/>
  <c r="N55" i="33"/>
  <c r="O55" i="33"/>
  <c r="N56" i="33"/>
  <c r="O56" i="33"/>
  <c r="N57" i="33"/>
  <c r="O57" i="33" s="1"/>
  <c r="N58" i="33"/>
  <c r="N59" i="33"/>
  <c r="O59" i="33" s="1"/>
  <c r="N60" i="33"/>
  <c r="O60" i="33"/>
  <c r="N53" i="33"/>
  <c r="O53" i="33"/>
  <c r="E52" i="33"/>
  <c r="F52" i="33"/>
  <c r="G52" i="33"/>
  <c r="H52" i="33"/>
  <c r="I52" i="33"/>
  <c r="J52" i="33"/>
  <c r="K52" i="33"/>
  <c r="L52" i="33"/>
  <c r="M52" i="33"/>
  <c r="D52" i="33"/>
  <c r="N52" i="33" s="1"/>
  <c r="O52" i="33" s="1"/>
  <c r="E46" i="33"/>
  <c r="F46" i="33"/>
  <c r="G46" i="33"/>
  <c r="G65" i="33"/>
  <c r="H46" i="33"/>
  <c r="N46" i="33" s="1"/>
  <c r="O46" i="33" s="1"/>
  <c r="I46" i="33"/>
  <c r="J46" i="33"/>
  <c r="K46" i="33"/>
  <c r="L46" i="33"/>
  <c r="M46" i="33"/>
  <c r="M65" i="33"/>
  <c r="D46" i="33"/>
  <c r="N48" i="33"/>
  <c r="O48" i="33"/>
  <c r="N49" i="33"/>
  <c r="O49" i="33"/>
  <c r="N50" i="33"/>
  <c r="O50" i="33" s="1"/>
  <c r="N51" i="33"/>
  <c r="O51" i="33" s="1"/>
  <c r="N47" i="33"/>
  <c r="O47" i="33" s="1"/>
  <c r="O58" i="33"/>
  <c r="O54" i="33"/>
  <c r="N18" i="33"/>
  <c r="O18" i="33" s="1"/>
  <c r="N19" i="33"/>
  <c r="O19" i="33" s="1"/>
  <c r="N20" i="33"/>
  <c r="O20" i="33"/>
  <c r="N21" i="33"/>
  <c r="O21" i="33"/>
  <c r="N22" i="33"/>
  <c r="O22" i="33"/>
  <c r="N7" i="33"/>
  <c r="O7" i="33"/>
  <c r="N10" i="33"/>
  <c r="O10" i="33" s="1"/>
  <c r="N11" i="33"/>
  <c r="O11" i="33" s="1"/>
  <c r="N12" i="33"/>
  <c r="O12" i="33" s="1"/>
  <c r="N13" i="33"/>
  <c r="O13" i="33"/>
  <c r="N14" i="33"/>
  <c r="O14" i="33"/>
  <c r="N15" i="33"/>
  <c r="O15" i="33"/>
  <c r="N6" i="33"/>
  <c r="O6" i="33" s="1"/>
  <c r="N17" i="33"/>
  <c r="O17" i="33" s="1"/>
  <c r="L62" i="35"/>
  <c r="H62" i="35"/>
  <c r="J63" i="36"/>
  <c r="H63" i="36"/>
  <c r="E63" i="36"/>
  <c r="F63" i="36"/>
  <c r="I63" i="36"/>
  <c r="N34" i="36"/>
  <c r="O34" i="36" s="1"/>
  <c r="D64" i="37"/>
  <c r="G66" i="38"/>
  <c r="M66" i="38"/>
  <c r="H66" i="38"/>
  <c r="L66" i="38"/>
  <c r="N22" i="38"/>
  <c r="O22" i="38" s="1"/>
  <c r="J66" i="38"/>
  <c r="N16" i="38"/>
  <c r="O16" i="38" s="1"/>
  <c r="K66" i="38"/>
  <c r="N51" i="38"/>
  <c r="O51" i="38" s="1"/>
  <c r="N44" i="38"/>
  <c r="O44" i="38" s="1"/>
  <c r="D66" i="38"/>
  <c r="N5" i="38"/>
  <c r="O5" i="38" s="1"/>
  <c r="L63" i="39"/>
  <c r="G63" i="39"/>
  <c r="J63" i="39"/>
  <c r="M63" i="39"/>
  <c r="N60" i="39"/>
  <c r="O60" i="39" s="1"/>
  <c r="N15" i="39"/>
  <c r="O15" i="39"/>
  <c r="N23" i="39"/>
  <c r="O23" i="39" s="1"/>
  <c r="I63" i="39"/>
  <c r="N35" i="39"/>
  <c r="O35" i="39" s="1"/>
  <c r="D63" i="39"/>
  <c r="F63" i="39"/>
  <c r="K65" i="33"/>
  <c r="K65" i="34"/>
  <c r="M62" i="35"/>
  <c r="D62" i="35"/>
  <c r="M65" i="34"/>
  <c r="D65" i="33"/>
  <c r="L65" i="33"/>
  <c r="M62" i="40"/>
  <c r="F62" i="40"/>
  <c r="G62" i="40"/>
  <c r="K62" i="40"/>
  <c r="J62" i="40"/>
  <c r="N15" i="40"/>
  <c r="O15" i="40"/>
  <c r="H62" i="40"/>
  <c r="L62" i="40"/>
  <c r="N35" i="40"/>
  <c r="O35" i="40" s="1"/>
  <c r="E62" i="40"/>
  <c r="N59" i="40"/>
  <c r="O59" i="40" s="1"/>
  <c r="N43" i="40"/>
  <c r="O43" i="40" s="1"/>
  <c r="N49" i="40"/>
  <c r="O49" i="40" s="1"/>
  <c r="D62" i="40"/>
  <c r="N5" i="40"/>
  <c r="O5" i="40" s="1"/>
  <c r="M63" i="41"/>
  <c r="I63" i="41"/>
  <c r="J63" i="41"/>
  <c r="N60" i="41"/>
  <c r="O60" i="41"/>
  <c r="L63" i="41"/>
  <c r="N15" i="41"/>
  <c r="O15" i="41" s="1"/>
  <c r="F63" i="41"/>
  <c r="N35" i="41"/>
  <c r="O35" i="41" s="1"/>
  <c r="H63" i="41"/>
  <c r="N49" i="41"/>
  <c r="O49" i="41" s="1"/>
  <c r="D63" i="41"/>
  <c r="N5" i="41"/>
  <c r="O5" i="41" s="1"/>
  <c r="M69" i="42"/>
  <c r="L69" i="42"/>
  <c r="J69" i="42"/>
  <c r="K69" i="42"/>
  <c r="N5" i="42"/>
  <c r="O5" i="42" s="1"/>
  <c r="N25" i="42"/>
  <c r="O25" i="42"/>
  <c r="F69" i="42"/>
  <c r="G69" i="42"/>
  <c r="H69" i="42"/>
  <c r="N66" i="42"/>
  <c r="O66" i="42"/>
  <c r="N55" i="42"/>
  <c r="O55" i="42"/>
  <c r="E69" i="42"/>
  <c r="D69" i="42"/>
  <c r="K65" i="43"/>
  <c r="L65" i="43"/>
  <c r="J65" i="43"/>
  <c r="N5" i="43"/>
  <c r="O5" i="43" s="1"/>
  <c r="N45" i="43"/>
  <c r="O45" i="43" s="1"/>
  <c r="N25" i="43"/>
  <c r="O25" i="43"/>
  <c r="H65" i="43"/>
  <c r="N51" i="43"/>
  <c r="O51" i="43" s="1"/>
  <c r="F65" i="43"/>
  <c r="E65" i="43"/>
  <c r="G65" i="43"/>
  <c r="D65" i="43"/>
  <c r="I69" i="44"/>
  <c r="L69" i="44"/>
  <c r="N16" i="44"/>
  <c r="O16" i="44" s="1"/>
  <c r="N25" i="44"/>
  <c r="O25" i="44" s="1"/>
  <c r="J69" i="44"/>
  <c r="E69" i="44"/>
  <c r="N66" i="44"/>
  <c r="O66" i="44"/>
  <c r="H69" i="44"/>
  <c r="N49" i="44"/>
  <c r="O49" i="44" s="1"/>
  <c r="F69" i="44"/>
  <c r="N40" i="44"/>
  <c r="O40" i="44"/>
  <c r="D69" i="44"/>
  <c r="L68" i="45"/>
  <c r="M68" i="45"/>
  <c r="G68" i="45"/>
  <c r="N5" i="45"/>
  <c r="O5" i="45"/>
  <c r="N49" i="45"/>
  <c r="O49" i="45" s="1"/>
  <c r="J68" i="45"/>
  <c r="N65" i="45"/>
  <c r="O65" i="45" s="1"/>
  <c r="H68" i="45"/>
  <c r="F68" i="45"/>
  <c r="K68" i="45"/>
  <c r="E68" i="45"/>
  <c r="N40" i="45"/>
  <c r="O40" i="45" s="1"/>
  <c r="D68" i="45"/>
  <c r="O66" i="46"/>
  <c r="P66" i="46" s="1"/>
  <c r="O49" i="46"/>
  <c r="P49" i="46" s="1"/>
  <c r="O39" i="46"/>
  <c r="P39" i="46"/>
  <c r="O24" i="46"/>
  <c r="P24" i="46"/>
  <c r="J70" i="46"/>
  <c r="K70" i="46"/>
  <c r="E70" i="46"/>
  <c r="O16" i="46"/>
  <c r="P16" i="46"/>
  <c r="F70" i="46"/>
  <c r="I70" i="46"/>
  <c r="L70" i="46"/>
  <c r="N70" i="46"/>
  <c r="D70" i="46"/>
  <c r="G70" i="46"/>
  <c r="H70" i="46"/>
  <c r="O77" i="47" l="1"/>
  <c r="P77" i="47" s="1"/>
  <c r="N66" i="38"/>
  <c r="O66" i="38" s="1"/>
  <c r="O70" i="46"/>
  <c r="P70" i="46" s="1"/>
  <c r="N62" i="35"/>
  <c r="O62" i="35" s="1"/>
  <c r="N65" i="34"/>
  <c r="O65" i="34" s="1"/>
  <c r="N63" i="39"/>
  <c r="O63" i="39" s="1"/>
  <c r="N62" i="40"/>
  <c r="O62" i="40" s="1"/>
  <c r="N69" i="42"/>
  <c r="O69" i="42" s="1"/>
  <c r="N68" i="45"/>
  <c r="O68" i="45" s="1"/>
  <c r="N5" i="44"/>
  <c r="O5" i="44" s="1"/>
  <c r="N35" i="38"/>
  <c r="O35" i="38" s="1"/>
  <c r="I62" i="40"/>
  <c r="N49" i="37"/>
  <c r="O49" i="37" s="1"/>
  <c r="M63" i="36"/>
  <c r="N63" i="36" s="1"/>
  <c r="O63" i="36" s="1"/>
  <c r="F65" i="33"/>
  <c r="E64" i="37"/>
  <c r="N64" i="37" s="1"/>
  <c r="O64" i="37" s="1"/>
  <c r="N36" i="43"/>
  <c r="O36" i="43" s="1"/>
  <c r="G63" i="41"/>
  <c r="N63" i="41" s="1"/>
  <c r="O63" i="41" s="1"/>
  <c r="N5" i="34"/>
  <c r="O5" i="34" s="1"/>
  <c r="N62" i="38"/>
  <c r="O62" i="38" s="1"/>
  <c r="N43" i="37"/>
  <c r="O43" i="37" s="1"/>
  <c r="I65" i="34"/>
  <c r="I68" i="45"/>
  <c r="K63" i="39"/>
  <c r="E65" i="33"/>
  <c r="N65" i="33" s="1"/>
  <c r="O65" i="33" s="1"/>
  <c r="N60" i="37"/>
  <c r="O60" i="37" s="1"/>
  <c r="E63" i="39"/>
  <c r="I65" i="43"/>
  <c r="N65" i="43" s="1"/>
  <c r="O65" i="43" s="1"/>
  <c r="I64" i="37"/>
  <c r="O5" i="46"/>
  <c r="P5" i="46" s="1"/>
  <c r="K69" i="44"/>
  <c r="N69" i="44" s="1"/>
  <c r="O69" i="44" s="1"/>
  <c r="N49" i="42"/>
  <c r="O49" i="42" s="1"/>
  <c r="K63" i="41"/>
  <c r="K62" i="35"/>
  <c r="N43" i="35"/>
  <c r="O43" i="35" s="1"/>
  <c r="F64" i="37"/>
</calcChain>
</file>

<file path=xl/sharedStrings.xml><?xml version="1.0" encoding="utf-8"?>
<sst xmlns="http://schemas.openxmlformats.org/spreadsheetml/2006/main" count="1319" uniqueCount="165">
  <si>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</si>
  <si>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</si>
  <si>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</si>
  <si>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</si>
  <si>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</si>
  <si>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</si>
  <si>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</si>
  <si>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</si>
  <si>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</si>
  <si>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</si>
  <si>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</si>
  <si>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</si>
  <si>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</si>
  <si>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</si>
  <si>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</si>
  <si>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</si>
  <si>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</si>
  <si>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</si>
  <si>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</si>
  <si>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</si>
  <si>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</si>
  <si>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</si>
  <si>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</si>
  <si>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</si>
  <si>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</si>
  <si>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</si>
  <si>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</si>
  <si>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</si>
  <si>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</si>
  <si>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</si>
  <si>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</si>
  <si>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</si>
  <si>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</si>
  <si>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</si>
  <si>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</si>
  <si>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</si>
  <si>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</si>
  <si>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</si>
  <si>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</si>
  <si>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</si>
  <si>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</si>
  <si>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</si>
  <si>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</si>
  <si>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</si>
  <si>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Other General Gov't Charges and Fees</t>
  </si>
  <si>
    <t>Public Safety - Law Enforcement Services</t>
  </si>
  <si>
    <t>Public Safety - Emergency Management Service Fees / Charges</t>
  </si>
  <si>
    <t>Public Safety - Protective Inspection Fees</t>
  </si>
  <si>
    <t>Physical Environment - Garbage / Solid Waste</t>
  </si>
  <si>
    <t>Physical Environment - Water / Sewer Combination Utility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</si>
  <si>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</si>
  <si>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</si>
  <si>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</si>
  <si>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</si>
  <si>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</si>
  <si>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</si>
  <si>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</si>
  <si>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</si>
  <si>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</si>
  <si>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</si>
  <si>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</si>
  <si>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</si>
  <si>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</si>
  <si>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</si>
  <si>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</si>
  <si>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</si>
  <si>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</si>
  <si>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</si>
  <si>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</si>
  <si>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</si>
  <si>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</si>
  <si>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</si>
  <si>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</si>
  <si>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</si>
  <si>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</si>
  <si>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</si>
  <si>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</si>
  <si>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</si>
  <si>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</si>
  <si>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Palm Springs Revenues Reported by Account Code and Fund Type</t>
  </si>
  <si>
    <t>Local Fiscal Year Ended September 30, 2010</t>
  </si>
  <si>
    <t>Impact Fees - Residential - Culture / Recreation</t>
  </si>
  <si>
    <t>State Grant - Public Safety</t>
  </si>
  <si>
    <t>State Grant - Transportation - Other Transportation</t>
  </si>
  <si>
    <t>Grants from Other Local Units - Physical Environment</t>
  </si>
  <si>
    <t>Disposition of Fixed Assets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</si>
  <si>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</si>
  <si>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</si>
  <si>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</si>
  <si>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</si>
  <si>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</si>
  <si>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2011 Municipal Population:</t>
  </si>
  <si>
    <t>Local Fiscal Year Ended September 30, 2012</t>
  </si>
  <si>
    <t>Proceeds - Installment Purchases and Capital Lease Proceeds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</si>
  <si>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</si>
  <si>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</si>
  <si>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</si>
  <si>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</si>
  <si>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</si>
  <si>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</si>
  <si>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</si>
  <si>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</si>
  <si>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</si>
  <si>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</si>
  <si>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</si>
  <si>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</si>
  <si>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</si>
  <si>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</si>
  <si>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</si>
  <si>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</si>
  <si>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Court-Ordered Judgments and Fines - As Decided by Circuit Court Criminal</t>
  </si>
  <si>
    <t>Impact Fees - Public Safety</t>
  </si>
  <si>
    <t>2008 Municipal Population:</t>
  </si>
  <si>
    <t>Local Fiscal Year Ended September 30, 2014</t>
  </si>
  <si>
    <t>Insurance Premium Tax for Police Officers' Retirement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</si>
  <si>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</si>
  <si>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</si>
  <si>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</si>
  <si>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</si>
  <si>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</si>
  <si>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</si>
  <si>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</si>
  <si>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Impact Fees - Residential - Economic Environment</t>
  </si>
  <si>
    <t>State Grant - Economic Environment</t>
  </si>
  <si>
    <t>Grants from Other Local Units - Transportation</t>
  </si>
  <si>
    <t>Physical Environment - Other Physical Environment Charges</t>
  </si>
  <si>
    <t>Transportation - Other Transportation Charges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</si>
  <si>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</si>
  <si>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</si>
  <si>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</si>
  <si>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</si>
  <si>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</si>
  <si>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</si>
  <si>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</si>
  <si>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</si>
  <si>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</si>
  <si>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</si>
  <si>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</si>
  <si>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</si>
  <si>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</si>
  <si>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</si>
  <si>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</si>
  <si>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</si>
  <si>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</si>
  <si>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</si>
  <si>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Grant - Human Services - Public Welfare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</si>
  <si>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</si>
  <si>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</si>
  <si>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Economic Environment</t>
  </si>
  <si>
    <t>2021 Municipal Population:</t>
  </si>
  <si>
    <t>Local Fiscal Year Ended September 30, 2022</t>
  </si>
  <si>
    <t>Second Local Option Fuel Tax (1 to 5 Cents Local Option Fuel Tax) - Municipal Proceeds</t>
  </si>
  <si>
    <t>Franchise Fee - Other</t>
  </si>
  <si>
    <t>Impact Fees - Commercial - Public Safety</t>
  </si>
  <si>
    <t>Federal Grant - Physical Environment - Sewer / Wastewater</t>
  </si>
  <si>
    <t>Federal Grant - American Rescue Plan Act Funds</t>
  </si>
  <si>
    <t>Federal Grant - Culture / Recreation</t>
  </si>
  <si>
    <t>Physical Environment - Conservation and Resource Management</t>
  </si>
  <si>
    <t>Proceeds - Leases</t>
  </si>
  <si>
    <t>2022 Municipal Population:</t>
  </si>
  <si>
    <t>Local Fiscal Year Ended September 30, 2023</t>
  </si>
  <si>
    <t>Franchise Fee - Water</t>
  </si>
  <si>
    <t>Fines - Pollution Control Violations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</si>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</sst>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135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136</v>
      </c>
      <c r="N4" s="35" t="s">
        <v>9</v>
      </c>
      <c r="O4" s="35" t="s">
        <v>137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SUM(D6:D16)</f>
        <v>12535789</v>
      </c>
      <c r="E5" s="27">
        <f t="shared" si="0"/>
        <v>0</v>
      </c>
      <c r="F5" s="27">
        <f t="shared" si="0"/>
        <v>428834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223107</v>
      </c>
      <c r="L5" s="27">
        <f t="shared" si="0"/>
        <v>0</v>
      </c>
      <c r="M5" s="27">
        <f t="shared" si="0"/>
        <v>0</v>
      </c>
      <c r="N5" s="27">
        <f t="shared" si="0"/>
        <v>213385</v>
      </c>
      <c r="O5" s="28">
        <f>SUM(D5:N5)</f>
        <v>13401115</v>
      </c>
      <c r="P5" s="33">
        <f t="shared" ref="P5:P36" si="1">(O5/P$71)</f>
        <v>493.28652409172895</v>
      </c>
      <c r="Q5" s="6"/>
    </row>
    <row r="6" spans="1:134">
      <c r="A6" s="12"/>
      <c r="B6" s="25">
        <v>311</v>
      </c>
      <c r="C6" s="20" t="s">
        <v>2</v>
      </c>
      <c r="D6" s="46">
        <v>5677145</v>
      </c>
      <c r="E6" s="46">
        <v>0</v>
      </c>
      <c r="F6" s="46">
        <v>428834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213385</v>
      </c>
      <c r="O6" s="46">
        <f>SUM(D6:N6)</f>
        <v>6319364</v>
      </c>
      <c r="P6" s="47">
        <f t="shared" si="1"/>
        <v>232.61177163470387</v>
      </c>
      <c r="Q6" s="9"/>
    </row>
    <row r="7" spans="1:134">
      <c r="A7" s="12"/>
      <c r="B7" s="25">
        <v>312.41000000000003</v>
      </c>
      <c r="C7" s="20" t="s">
        <v>139</v>
      </c>
      <c r="D7" s="46">
        <v>313563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313563</v>
      </c>
      <c r="P7" s="47">
        <f t="shared" si="1"/>
        <v>11.542054698715353</v>
      </c>
      <c r="Q7" s="9"/>
    </row>
    <row r="8" spans="1:134">
      <c r="A8" s="12"/>
      <c r="B8" s="25">
        <v>312.43</v>
      </c>
      <c r="C8" s="20" t="s">
        <v>151</v>
      </c>
      <c r="D8" s="46">
        <v>142616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142616</v>
      </c>
      <c r="P8" s="47">
        <f t="shared" si="1"/>
        <v>5.2496042993337504</v>
      </c>
      <c r="Q8" s="9"/>
    </row>
    <row r="9" spans="1:134">
      <c r="A9" s="12"/>
      <c r="B9" s="25">
        <v>312.52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223107</v>
      </c>
      <c r="L9" s="46">
        <v>0</v>
      </c>
      <c r="M9" s="46">
        <v>0</v>
      </c>
      <c r="N9" s="46">
        <v>0</v>
      </c>
      <c r="O9" s="46">
        <f t="shared" si="2"/>
        <v>223107</v>
      </c>
      <c r="P9" s="47">
        <f t="shared" si="1"/>
        <v>8.2124268413884494</v>
      </c>
      <c r="Q9" s="9"/>
    </row>
    <row r="10" spans="1:134">
      <c r="A10" s="12"/>
      <c r="B10" s="25">
        <v>312.63</v>
      </c>
      <c r="C10" s="20" t="s">
        <v>140</v>
      </c>
      <c r="D10" s="46">
        <v>2631449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2631449</v>
      </c>
      <c r="P10" s="47">
        <f t="shared" si="1"/>
        <v>96.861964883866449</v>
      </c>
      <c r="Q10" s="9"/>
    </row>
    <row r="11" spans="1:134">
      <c r="A11" s="12"/>
      <c r="B11" s="25">
        <v>314.10000000000002</v>
      </c>
      <c r="C11" s="20" t="s">
        <v>11</v>
      </c>
      <c r="D11" s="46">
        <v>2226910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2226910</v>
      </c>
      <c r="P11" s="47">
        <f t="shared" si="1"/>
        <v>81.971141458387009</v>
      </c>
      <c r="Q11" s="9"/>
    </row>
    <row r="12" spans="1:134">
      <c r="A12" s="12"/>
      <c r="B12" s="25">
        <v>314.3</v>
      </c>
      <c r="C12" s="20" t="s">
        <v>12</v>
      </c>
      <c r="D12" s="46">
        <v>499869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499869</v>
      </c>
      <c r="P12" s="47">
        <f t="shared" si="1"/>
        <v>18.39986012441565</v>
      </c>
      <c r="Q12" s="9"/>
    </row>
    <row r="13" spans="1:134">
      <c r="A13" s="12"/>
      <c r="B13" s="25">
        <v>314.39999999999998</v>
      </c>
      <c r="C13" s="20" t="s">
        <v>13</v>
      </c>
      <c r="D13" s="46">
        <v>34994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34994</v>
      </c>
      <c r="P13" s="47">
        <f t="shared" si="1"/>
        <v>1.2881068943939338</v>
      </c>
      <c r="Q13" s="9"/>
    </row>
    <row r="14" spans="1:134">
      <c r="A14" s="12"/>
      <c r="B14" s="25">
        <v>314.8</v>
      </c>
      <c r="C14" s="20" t="s">
        <v>14</v>
      </c>
      <c r="D14" s="46">
        <v>35275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35275</v>
      </c>
      <c r="P14" s="47">
        <f t="shared" si="1"/>
        <v>1.2984503257628741</v>
      </c>
      <c r="Q14" s="9"/>
    </row>
    <row r="15" spans="1:134">
      <c r="A15" s="12"/>
      <c r="B15" s="25">
        <v>315.10000000000002</v>
      </c>
      <c r="C15" s="20" t="s">
        <v>141</v>
      </c>
      <c r="D15" s="46">
        <v>571662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571662</v>
      </c>
      <c r="P15" s="47">
        <f t="shared" si="1"/>
        <v>21.042514815769131</v>
      </c>
      <c r="Q15" s="9"/>
    </row>
    <row r="16" spans="1:134">
      <c r="A16" s="12"/>
      <c r="B16" s="25">
        <v>316</v>
      </c>
      <c r="C16" s="20" t="s">
        <v>97</v>
      </c>
      <c r="D16" s="46">
        <v>402306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402306</v>
      </c>
      <c r="P16" s="47">
        <f t="shared" si="1"/>
        <v>14.808628114992453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SUM(D18:D26)</f>
        <v>3856339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3856339</v>
      </c>
      <c r="P17" s="45">
        <f t="shared" si="1"/>
        <v>141.94938712408435</v>
      </c>
      <c r="Q17" s="10"/>
    </row>
    <row r="18" spans="1:17">
      <c r="A18" s="12"/>
      <c r="B18" s="25">
        <v>322</v>
      </c>
      <c r="C18" s="20" t="s">
        <v>142</v>
      </c>
      <c r="D18" s="46">
        <v>1505695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1505695</v>
      </c>
      <c r="P18" s="47">
        <f t="shared" si="1"/>
        <v>55.423675783119222</v>
      </c>
      <c r="Q18" s="9"/>
    </row>
    <row r="19" spans="1:17">
      <c r="A19" s="12"/>
      <c r="B19" s="25">
        <v>323.10000000000002</v>
      </c>
      <c r="C19" s="20" t="s">
        <v>18</v>
      </c>
      <c r="D19" s="46">
        <v>1808202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1808202</v>
      </c>
      <c r="P19" s="47">
        <f t="shared" si="1"/>
        <v>66.558766150108582</v>
      </c>
      <c r="Q19" s="9"/>
    </row>
    <row r="20" spans="1:17">
      <c r="A20" s="12"/>
      <c r="B20" s="25">
        <v>323.3</v>
      </c>
      <c r="C20" s="20" t="s">
        <v>161</v>
      </c>
      <c r="D20" s="46">
        <v>20626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20626</v>
      </c>
      <c r="P20" s="47">
        <f t="shared" si="1"/>
        <v>0.75922994809879629</v>
      </c>
      <c r="Q20" s="9"/>
    </row>
    <row r="21" spans="1:17">
      <c r="A21" s="12"/>
      <c r="B21" s="25">
        <v>323.7</v>
      </c>
      <c r="C21" s="20" t="s">
        <v>20</v>
      </c>
      <c r="D21" s="46">
        <v>217911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217911</v>
      </c>
      <c r="P21" s="47">
        <f t="shared" si="1"/>
        <v>8.0211653844738109</v>
      </c>
      <c r="Q21" s="9"/>
    </row>
    <row r="22" spans="1:17">
      <c r="A22" s="12"/>
      <c r="B22" s="25">
        <v>323.89999999999998</v>
      </c>
      <c r="C22" s="20" t="s">
        <v>152</v>
      </c>
      <c r="D22" s="46">
        <v>36991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36991</v>
      </c>
      <c r="P22" s="47">
        <f t="shared" si="1"/>
        <v>1.3616151949055839</v>
      </c>
      <c r="Q22" s="9"/>
    </row>
    <row r="23" spans="1:17">
      <c r="A23" s="12"/>
      <c r="B23" s="25">
        <v>324.11</v>
      </c>
      <c r="C23" s="20" t="s">
        <v>21</v>
      </c>
      <c r="D23" s="46">
        <v>75280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75280</v>
      </c>
      <c r="P23" s="47">
        <f t="shared" si="1"/>
        <v>2.7710089446755255</v>
      </c>
      <c r="Q23" s="9"/>
    </row>
    <row r="24" spans="1:17">
      <c r="A24" s="12"/>
      <c r="B24" s="25">
        <v>324.12</v>
      </c>
      <c r="C24" s="20" t="s">
        <v>153</v>
      </c>
      <c r="D24" s="46">
        <v>2568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2568</v>
      </c>
      <c r="P24" s="47">
        <f t="shared" si="1"/>
        <v>9.4526447528251192E-2</v>
      </c>
      <c r="Q24" s="9"/>
    </row>
    <row r="25" spans="1:17">
      <c r="A25" s="12"/>
      <c r="B25" s="25">
        <v>324.61</v>
      </c>
      <c r="C25" s="20" t="s">
        <v>81</v>
      </c>
      <c r="D25" s="46">
        <v>182774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182774</v>
      </c>
      <c r="P25" s="47">
        <f t="shared" si="1"/>
        <v>6.7277947509846507</v>
      </c>
      <c r="Q25" s="9"/>
    </row>
    <row r="26" spans="1:17">
      <c r="A26" s="12"/>
      <c r="B26" s="25">
        <v>329.5</v>
      </c>
      <c r="C26" s="20" t="s">
        <v>143</v>
      </c>
      <c r="D26" s="46">
        <v>6292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6292</v>
      </c>
      <c r="P26" s="47">
        <f t="shared" si="1"/>
        <v>0.23160452018993632</v>
      </c>
      <c r="Q26" s="9"/>
    </row>
    <row r="27" spans="1:17" ht="15.75">
      <c r="A27" s="29" t="s">
        <v>144</v>
      </c>
      <c r="B27" s="30"/>
      <c r="C27" s="31"/>
      <c r="D27" s="32">
        <f t="shared" ref="D27:N27" si="5">SUM(D28:D38)</f>
        <v>4943291</v>
      </c>
      <c r="E27" s="32">
        <f t="shared" si="5"/>
        <v>812310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5755601</v>
      </c>
      <c r="P27" s="45">
        <f t="shared" si="1"/>
        <v>211.86001398755843</v>
      </c>
      <c r="Q27" s="10"/>
    </row>
    <row r="28" spans="1:17">
      <c r="A28" s="12"/>
      <c r="B28" s="25">
        <v>331.5</v>
      </c>
      <c r="C28" s="20" t="s">
        <v>25</v>
      </c>
      <c r="D28" s="46">
        <v>251333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251333</v>
      </c>
      <c r="P28" s="47">
        <f t="shared" si="1"/>
        <v>9.2514079581845614</v>
      </c>
      <c r="Q28" s="9"/>
    </row>
    <row r="29" spans="1:17">
      <c r="A29" s="12"/>
      <c r="B29" s="25">
        <v>331.51</v>
      </c>
      <c r="C29" s="20" t="s">
        <v>155</v>
      </c>
      <c r="D29" s="46">
        <v>0</v>
      </c>
      <c r="E29" s="46">
        <v>812310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812310</v>
      </c>
      <c r="P29" s="47">
        <f t="shared" si="1"/>
        <v>29.900614716383849</v>
      </c>
      <c r="Q29" s="9"/>
    </row>
    <row r="30" spans="1:17">
      <c r="A30" s="12"/>
      <c r="B30" s="25">
        <v>334.1</v>
      </c>
      <c r="C30" s="20" t="s">
        <v>26</v>
      </c>
      <c r="D30" s="46">
        <v>5611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5611</v>
      </c>
      <c r="P30" s="47">
        <f t="shared" si="1"/>
        <v>0.20653734310008467</v>
      </c>
      <c r="Q30" s="9"/>
    </row>
    <row r="31" spans="1:17">
      <c r="A31" s="12"/>
      <c r="B31" s="25">
        <v>334.49</v>
      </c>
      <c r="C31" s="20" t="s">
        <v>83</v>
      </c>
      <c r="D31" s="46">
        <v>125120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125120</v>
      </c>
      <c r="P31" s="47">
        <f t="shared" si="1"/>
        <v>4.6055876615010858</v>
      </c>
      <c r="Q31" s="9"/>
    </row>
    <row r="32" spans="1:17">
      <c r="A32" s="12"/>
      <c r="B32" s="25">
        <v>334.7</v>
      </c>
      <c r="C32" s="20" t="s">
        <v>27</v>
      </c>
      <c r="D32" s="46">
        <v>12834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12834</v>
      </c>
      <c r="P32" s="47">
        <f t="shared" si="1"/>
        <v>0.47241138145544226</v>
      </c>
      <c r="Q32" s="9"/>
    </row>
    <row r="33" spans="1:17">
      <c r="A33" s="12"/>
      <c r="B33" s="25">
        <v>335.125</v>
      </c>
      <c r="C33" s="20" t="s">
        <v>146</v>
      </c>
      <c r="D33" s="46">
        <v>1567812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1567812</v>
      </c>
      <c r="P33" s="47">
        <f t="shared" si="1"/>
        <v>57.710163065483862</v>
      </c>
      <c r="Q33" s="9"/>
    </row>
    <row r="34" spans="1:17">
      <c r="A34" s="12"/>
      <c r="B34" s="25">
        <v>335.15</v>
      </c>
      <c r="C34" s="20" t="s">
        <v>99</v>
      </c>
      <c r="D34" s="46">
        <v>10002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10002</v>
      </c>
      <c r="P34" s="47">
        <f t="shared" si="1"/>
        <v>0.36816726175138953</v>
      </c>
      <c r="Q34" s="9"/>
    </row>
    <row r="35" spans="1:17">
      <c r="A35" s="12"/>
      <c r="B35" s="25">
        <v>335.18</v>
      </c>
      <c r="C35" s="20" t="s">
        <v>147</v>
      </c>
      <c r="D35" s="46">
        <v>2777239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2777239</v>
      </c>
      <c r="P35" s="47">
        <f t="shared" si="1"/>
        <v>102.22840210549563</v>
      </c>
      <c r="Q35" s="9"/>
    </row>
    <row r="36" spans="1:17">
      <c r="A36" s="12"/>
      <c r="B36" s="25">
        <v>335.48</v>
      </c>
      <c r="C36" s="20" t="s">
        <v>32</v>
      </c>
      <c r="D36" s="46">
        <v>12165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7">SUM(D36:N36)</f>
        <v>12165</v>
      </c>
      <c r="P36" s="47">
        <f t="shared" si="1"/>
        <v>0.44778591673721796</v>
      </c>
      <c r="Q36" s="9"/>
    </row>
    <row r="37" spans="1:17">
      <c r="A37" s="12"/>
      <c r="B37" s="25">
        <v>337.2</v>
      </c>
      <c r="C37" s="20" t="s">
        <v>33</v>
      </c>
      <c r="D37" s="46">
        <v>41446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41446</v>
      </c>
      <c r="P37" s="47">
        <f t="shared" ref="P37:P68" si="8">(O37/P$71)</f>
        <v>1.5256009128722348</v>
      </c>
      <c r="Q37" s="9"/>
    </row>
    <row r="38" spans="1:17">
      <c r="A38" s="12"/>
      <c r="B38" s="25">
        <v>338</v>
      </c>
      <c r="C38" s="20" t="s">
        <v>35</v>
      </c>
      <c r="D38" s="46">
        <v>139729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139729</v>
      </c>
      <c r="P38" s="47">
        <f t="shared" si="8"/>
        <v>5.1433356645930726</v>
      </c>
      <c r="Q38" s="9"/>
    </row>
    <row r="39" spans="1:17" ht="15.75">
      <c r="A39" s="29" t="s">
        <v>40</v>
      </c>
      <c r="B39" s="30"/>
      <c r="C39" s="31"/>
      <c r="D39" s="32">
        <f t="shared" ref="D39:N39" si="9">SUM(D40:D46)</f>
        <v>3106868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24465623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27572491</v>
      </c>
      <c r="P39" s="45">
        <f t="shared" si="8"/>
        <v>1014.9258659402952</v>
      </c>
      <c r="Q39" s="10"/>
    </row>
    <row r="40" spans="1:17">
      <c r="A40" s="12"/>
      <c r="B40" s="25">
        <v>341.9</v>
      </c>
      <c r="C40" s="20" t="s">
        <v>101</v>
      </c>
      <c r="D40" s="46">
        <v>1094965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10">SUM(D40:N40)</f>
        <v>1094965</v>
      </c>
      <c r="P40" s="47">
        <f t="shared" si="8"/>
        <v>40.304965583244375</v>
      </c>
      <c r="Q40" s="9"/>
    </row>
    <row r="41" spans="1:17">
      <c r="A41" s="12"/>
      <c r="B41" s="25">
        <v>342.1</v>
      </c>
      <c r="C41" s="20" t="s">
        <v>45</v>
      </c>
      <c r="D41" s="46">
        <v>328465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328465</v>
      </c>
      <c r="P41" s="47">
        <f t="shared" si="8"/>
        <v>12.090587845547907</v>
      </c>
      <c r="Q41" s="9"/>
    </row>
    <row r="42" spans="1:17">
      <c r="A42" s="12"/>
      <c r="B42" s="25">
        <v>342.5</v>
      </c>
      <c r="C42" s="20" t="s">
        <v>47</v>
      </c>
      <c r="D42" s="46">
        <v>15120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15120</v>
      </c>
      <c r="P42" s="47">
        <f t="shared" si="8"/>
        <v>0.55655758825045087</v>
      </c>
      <c r="Q42" s="9"/>
    </row>
    <row r="43" spans="1:17">
      <c r="A43" s="12"/>
      <c r="B43" s="25">
        <v>343.4</v>
      </c>
      <c r="C43" s="20" t="s">
        <v>48</v>
      </c>
      <c r="D43" s="46">
        <v>1574780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1574780</v>
      </c>
      <c r="P43" s="47">
        <f t="shared" si="8"/>
        <v>57.966650715942137</v>
      </c>
      <c r="Q43" s="9"/>
    </row>
    <row r="44" spans="1:17">
      <c r="A44" s="12"/>
      <c r="B44" s="25">
        <v>343.6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23941298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23941298</v>
      </c>
      <c r="P44" s="47">
        <f t="shared" si="8"/>
        <v>881.26395995141161</v>
      </c>
      <c r="Q44" s="9"/>
    </row>
    <row r="45" spans="1:17">
      <c r="A45" s="12"/>
      <c r="B45" s="25">
        <v>343.9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524325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524325</v>
      </c>
      <c r="P45" s="47">
        <f t="shared" si="8"/>
        <v>19.300069937792173</v>
      </c>
      <c r="Q45" s="9"/>
    </row>
    <row r="46" spans="1:17">
      <c r="A46" s="12"/>
      <c r="B46" s="25">
        <v>347.2</v>
      </c>
      <c r="C46" s="20" t="s">
        <v>50</v>
      </c>
      <c r="D46" s="46">
        <v>93538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93538</v>
      </c>
      <c r="P46" s="47">
        <f t="shared" si="8"/>
        <v>3.4430743181065262</v>
      </c>
      <c r="Q46" s="9"/>
    </row>
    <row r="47" spans="1:17" ht="15.75">
      <c r="A47" s="29" t="s">
        <v>41</v>
      </c>
      <c r="B47" s="30"/>
      <c r="C47" s="31"/>
      <c r="D47" s="32">
        <f t="shared" ref="D47:N47" si="11">SUM(D48:D52)</f>
        <v>408089</v>
      </c>
      <c r="E47" s="32">
        <f t="shared" si="11"/>
        <v>741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408830</v>
      </c>
      <c r="P47" s="45">
        <f t="shared" si="8"/>
        <v>15.048772407700518</v>
      </c>
      <c r="Q47" s="10"/>
    </row>
    <row r="48" spans="1:17">
      <c r="A48" s="13"/>
      <c r="B48" s="39">
        <v>351.1</v>
      </c>
      <c r="C48" s="21" t="s">
        <v>54</v>
      </c>
      <c r="D48" s="46">
        <v>140832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140832</v>
      </c>
      <c r="P48" s="47">
        <f t="shared" si="8"/>
        <v>5.1839363934184854</v>
      </c>
      <c r="Q48" s="9"/>
    </row>
    <row r="49" spans="1:17">
      <c r="A49" s="13"/>
      <c r="B49" s="39">
        <v>351.3</v>
      </c>
      <c r="C49" s="21" t="s">
        <v>55</v>
      </c>
      <c r="D49" s="46">
        <v>10637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2" si="12">SUM(D49:N49)</f>
        <v>10637</v>
      </c>
      <c r="P49" s="47">
        <f t="shared" si="8"/>
        <v>0.39154120808333642</v>
      </c>
      <c r="Q49" s="9"/>
    </row>
    <row r="50" spans="1:17">
      <c r="A50" s="13"/>
      <c r="B50" s="39">
        <v>352</v>
      </c>
      <c r="C50" s="21" t="s">
        <v>56</v>
      </c>
      <c r="D50" s="46">
        <v>1491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1491</v>
      </c>
      <c r="P50" s="47">
        <f t="shared" si="8"/>
        <v>5.4882762174697244E-2</v>
      </c>
      <c r="Q50" s="9"/>
    </row>
    <row r="51" spans="1:17">
      <c r="A51" s="13"/>
      <c r="B51" s="39">
        <v>353</v>
      </c>
      <c r="C51" s="21" t="s">
        <v>162</v>
      </c>
      <c r="D51" s="46">
        <v>239932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239932</v>
      </c>
      <c r="P51" s="47">
        <f t="shared" si="8"/>
        <v>8.8317443957742849</v>
      </c>
      <c r="Q51" s="9"/>
    </row>
    <row r="52" spans="1:17">
      <c r="A52" s="13"/>
      <c r="B52" s="39">
        <v>359</v>
      </c>
      <c r="C52" s="21" t="s">
        <v>58</v>
      </c>
      <c r="D52" s="46">
        <v>15197</v>
      </c>
      <c r="E52" s="46">
        <v>741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15938</v>
      </c>
      <c r="P52" s="47">
        <f t="shared" si="8"/>
        <v>0.58666764824971473</v>
      </c>
      <c r="Q52" s="9"/>
    </row>
    <row r="53" spans="1:17" ht="15.75">
      <c r="A53" s="29" t="s">
        <v>3</v>
      </c>
      <c r="B53" s="30"/>
      <c r="C53" s="31"/>
      <c r="D53" s="32">
        <f t="shared" ref="D53:N53" si="13">SUM(D54:D63)</f>
        <v>1628861</v>
      </c>
      <c r="E53" s="32">
        <f t="shared" si="13"/>
        <v>538723</v>
      </c>
      <c r="F53" s="32">
        <f t="shared" si="13"/>
        <v>10204</v>
      </c>
      <c r="G53" s="32">
        <f t="shared" si="13"/>
        <v>0</v>
      </c>
      <c r="H53" s="32">
        <f t="shared" si="13"/>
        <v>0</v>
      </c>
      <c r="I53" s="32">
        <f t="shared" si="13"/>
        <v>1344937</v>
      </c>
      <c r="J53" s="32">
        <f t="shared" si="13"/>
        <v>0</v>
      </c>
      <c r="K53" s="32">
        <f t="shared" si="13"/>
        <v>7230114</v>
      </c>
      <c r="L53" s="32">
        <f t="shared" si="13"/>
        <v>0</v>
      </c>
      <c r="M53" s="32">
        <f t="shared" si="13"/>
        <v>0</v>
      </c>
      <c r="N53" s="32">
        <f t="shared" si="13"/>
        <v>10929</v>
      </c>
      <c r="O53" s="32">
        <f>SUM(D53:N53)</f>
        <v>10763768</v>
      </c>
      <c r="P53" s="45">
        <f t="shared" si="8"/>
        <v>396.20745757720766</v>
      </c>
      <c r="Q53" s="10"/>
    </row>
    <row r="54" spans="1:17">
      <c r="A54" s="12"/>
      <c r="B54" s="25">
        <v>361.1</v>
      </c>
      <c r="C54" s="20" t="s">
        <v>59</v>
      </c>
      <c r="D54" s="46">
        <v>1164984</v>
      </c>
      <c r="E54" s="46">
        <v>535168</v>
      </c>
      <c r="F54" s="46">
        <v>10204</v>
      </c>
      <c r="G54" s="46">
        <v>0</v>
      </c>
      <c r="H54" s="46">
        <v>0</v>
      </c>
      <c r="I54" s="46">
        <v>1304378</v>
      </c>
      <c r="J54" s="46">
        <v>0</v>
      </c>
      <c r="K54" s="46">
        <v>463960</v>
      </c>
      <c r="L54" s="46">
        <v>0</v>
      </c>
      <c r="M54" s="46">
        <v>0</v>
      </c>
      <c r="N54" s="46">
        <v>10929</v>
      </c>
      <c r="O54" s="46">
        <f>SUM(D54:N54)</f>
        <v>3489623</v>
      </c>
      <c r="P54" s="47">
        <f t="shared" si="8"/>
        <v>128.45080428461</v>
      </c>
      <c r="Q54" s="9"/>
    </row>
    <row r="55" spans="1:17">
      <c r="A55" s="12"/>
      <c r="B55" s="25">
        <v>361.2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1392389</v>
      </c>
      <c r="L55" s="46">
        <v>0</v>
      </c>
      <c r="M55" s="46">
        <v>0</v>
      </c>
      <c r="N55" s="46">
        <v>0</v>
      </c>
      <c r="O55" s="46">
        <f t="shared" ref="O55:O68" si="14">SUM(D55:N55)</f>
        <v>1392389</v>
      </c>
      <c r="P55" s="47">
        <f t="shared" si="8"/>
        <v>51.25295395148526</v>
      </c>
      <c r="Q55" s="9"/>
    </row>
    <row r="56" spans="1:17">
      <c r="A56" s="12"/>
      <c r="B56" s="25">
        <v>361.3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2897637</v>
      </c>
      <c r="L56" s="46">
        <v>0</v>
      </c>
      <c r="M56" s="46">
        <v>0</v>
      </c>
      <c r="N56" s="46">
        <v>0</v>
      </c>
      <c r="O56" s="46">
        <f t="shared" si="14"/>
        <v>2897637</v>
      </c>
      <c r="P56" s="47">
        <f t="shared" si="8"/>
        <v>106.66017594876136</v>
      </c>
      <c r="Q56" s="9"/>
    </row>
    <row r="57" spans="1:17">
      <c r="A57" s="12"/>
      <c r="B57" s="25">
        <v>361.4</v>
      </c>
      <c r="C57" s="20" t="s">
        <v>102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1385881</v>
      </c>
      <c r="L57" s="46">
        <v>0</v>
      </c>
      <c r="M57" s="46">
        <v>0</v>
      </c>
      <c r="N57" s="46">
        <v>0</v>
      </c>
      <c r="O57" s="46">
        <f t="shared" si="14"/>
        <v>1385881</v>
      </c>
      <c r="P57" s="47">
        <f t="shared" si="8"/>
        <v>51.013398608606032</v>
      </c>
      <c r="Q57" s="9"/>
    </row>
    <row r="58" spans="1:17">
      <c r="A58" s="12"/>
      <c r="B58" s="25">
        <v>362</v>
      </c>
      <c r="C58" s="20" t="s">
        <v>62</v>
      </c>
      <c r="D58" s="46">
        <v>333080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333080</v>
      </c>
      <c r="P58" s="47">
        <f t="shared" si="8"/>
        <v>12.260463061802923</v>
      </c>
      <c r="Q58" s="9"/>
    </row>
    <row r="59" spans="1:17">
      <c r="A59" s="12"/>
      <c r="B59" s="25">
        <v>364</v>
      </c>
      <c r="C59" s="20" t="s">
        <v>103</v>
      </c>
      <c r="D59" s="46">
        <v>5187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5187</v>
      </c>
      <c r="P59" s="47">
        <f t="shared" si="8"/>
        <v>0.19093017263591858</v>
      </c>
      <c r="Q59" s="9"/>
    </row>
    <row r="60" spans="1:17">
      <c r="A60" s="12"/>
      <c r="B60" s="25">
        <v>365</v>
      </c>
      <c r="C60" s="20" t="s">
        <v>104</v>
      </c>
      <c r="D60" s="46">
        <v>337</v>
      </c>
      <c r="E60" s="46">
        <v>3555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3892</v>
      </c>
      <c r="P60" s="47">
        <f t="shared" si="8"/>
        <v>0.14326204586446792</v>
      </c>
      <c r="Q60" s="9"/>
    </row>
    <row r="61" spans="1:17">
      <c r="A61" s="12"/>
      <c r="B61" s="25">
        <v>366</v>
      </c>
      <c r="C61" s="20" t="s">
        <v>64</v>
      </c>
      <c r="D61" s="46">
        <v>54851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54851</v>
      </c>
      <c r="P61" s="47">
        <f t="shared" si="8"/>
        <v>2.0190304413442779</v>
      </c>
      <c r="Q61" s="9"/>
    </row>
    <row r="62" spans="1:17">
      <c r="A62" s="12"/>
      <c r="B62" s="25">
        <v>368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1079941</v>
      </c>
      <c r="L62" s="46">
        <v>0</v>
      </c>
      <c r="M62" s="46">
        <v>0</v>
      </c>
      <c r="N62" s="46">
        <v>0</v>
      </c>
      <c r="O62" s="46">
        <f t="shared" si="14"/>
        <v>1079941</v>
      </c>
      <c r="P62" s="47">
        <f t="shared" si="8"/>
        <v>39.751941693966948</v>
      </c>
      <c r="Q62" s="9"/>
    </row>
    <row r="63" spans="1:17">
      <c r="A63" s="12"/>
      <c r="B63" s="25">
        <v>369.9</v>
      </c>
      <c r="C63" s="20" t="s">
        <v>66</v>
      </c>
      <c r="D63" s="46">
        <v>70422</v>
      </c>
      <c r="E63" s="46">
        <v>0</v>
      </c>
      <c r="F63" s="46">
        <v>0</v>
      </c>
      <c r="G63" s="46">
        <v>0</v>
      </c>
      <c r="H63" s="46">
        <v>0</v>
      </c>
      <c r="I63" s="46">
        <v>40559</v>
      </c>
      <c r="J63" s="46">
        <v>0</v>
      </c>
      <c r="K63" s="46">
        <v>10306</v>
      </c>
      <c r="L63" s="46">
        <v>0</v>
      </c>
      <c r="M63" s="46">
        <v>0</v>
      </c>
      <c r="N63" s="46">
        <v>0</v>
      </c>
      <c r="O63" s="46">
        <f t="shared" si="14"/>
        <v>121287</v>
      </c>
      <c r="P63" s="47">
        <f t="shared" si="8"/>
        <v>4.4644973681304521</v>
      </c>
      <c r="Q63" s="9"/>
    </row>
    <row r="64" spans="1:17" ht="15.75">
      <c r="A64" s="29" t="s">
        <v>42</v>
      </c>
      <c r="B64" s="30"/>
      <c r="C64" s="31"/>
      <c r="D64" s="32">
        <f t="shared" ref="D64:N64" si="15">SUM(D65:D68)</f>
        <v>2857991</v>
      </c>
      <c r="E64" s="32">
        <f t="shared" si="15"/>
        <v>0</v>
      </c>
      <c r="F64" s="32">
        <f t="shared" si="15"/>
        <v>0</v>
      </c>
      <c r="G64" s="32">
        <f t="shared" si="15"/>
        <v>0</v>
      </c>
      <c r="H64" s="32">
        <f t="shared" si="15"/>
        <v>0</v>
      </c>
      <c r="I64" s="32">
        <f t="shared" si="15"/>
        <v>2283669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 t="shared" si="15"/>
        <v>421317</v>
      </c>
      <c r="O64" s="32">
        <f t="shared" si="14"/>
        <v>5562977</v>
      </c>
      <c r="P64" s="45">
        <f t="shared" si="8"/>
        <v>204.76964699819635</v>
      </c>
      <c r="Q64" s="9"/>
    </row>
    <row r="65" spans="1:120">
      <c r="A65" s="12"/>
      <c r="B65" s="25">
        <v>381</v>
      </c>
      <c r="C65" s="20" t="s">
        <v>86</v>
      </c>
      <c r="D65" s="46">
        <v>16416</v>
      </c>
      <c r="E65" s="46">
        <v>0</v>
      </c>
      <c r="F65" s="46">
        <v>0</v>
      </c>
      <c r="G65" s="46">
        <v>0</v>
      </c>
      <c r="H65" s="46">
        <v>0</v>
      </c>
      <c r="I65" s="46">
        <v>587963</v>
      </c>
      <c r="J65" s="46">
        <v>0</v>
      </c>
      <c r="K65" s="46">
        <v>0</v>
      </c>
      <c r="L65" s="46">
        <v>0</v>
      </c>
      <c r="M65" s="46">
        <v>0</v>
      </c>
      <c r="N65" s="46">
        <v>421317</v>
      </c>
      <c r="O65" s="46">
        <f t="shared" si="14"/>
        <v>1025696</v>
      </c>
      <c r="P65" s="47">
        <f t="shared" si="8"/>
        <v>37.755217727389848</v>
      </c>
      <c r="Q65" s="9"/>
    </row>
    <row r="66" spans="1:120">
      <c r="A66" s="12"/>
      <c r="B66" s="25">
        <v>382</v>
      </c>
      <c r="C66" s="20" t="s">
        <v>78</v>
      </c>
      <c r="D66" s="46">
        <v>2684859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2684859</v>
      </c>
      <c r="P66" s="47">
        <f t="shared" si="8"/>
        <v>98.827953031251155</v>
      </c>
      <c r="Q66" s="9"/>
    </row>
    <row r="67" spans="1:120">
      <c r="A67" s="12"/>
      <c r="B67" s="25">
        <v>383.2</v>
      </c>
      <c r="C67" s="20" t="s">
        <v>158</v>
      </c>
      <c r="D67" s="46">
        <v>156716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156716</v>
      </c>
      <c r="P67" s="47">
        <f t="shared" si="8"/>
        <v>5.7686163359958771</v>
      </c>
      <c r="Q67" s="9"/>
    </row>
    <row r="68" spans="1:120" ht="15.75" thickBot="1">
      <c r="A68" s="12"/>
      <c r="B68" s="25">
        <v>389.8</v>
      </c>
      <c r="C68" s="20" t="s">
        <v>68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1695706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1695706</v>
      </c>
      <c r="P68" s="47">
        <f t="shared" si="8"/>
        <v>62.417859903559467</v>
      </c>
      <c r="Q68" s="9"/>
    </row>
    <row r="69" spans="1:120" ht="16.5" thickBot="1">
      <c r="A69" s="14" t="s">
        <v>52</v>
      </c>
      <c r="B69" s="23"/>
      <c r="C69" s="22"/>
      <c r="D69" s="15">
        <f t="shared" ref="D69:N69" si="16">SUM(D5,D17,D27,D39,D47,D53,D64)</f>
        <v>29337228</v>
      </c>
      <c r="E69" s="15">
        <f t="shared" si="16"/>
        <v>1351774</v>
      </c>
      <c r="F69" s="15">
        <f t="shared" si="16"/>
        <v>439038</v>
      </c>
      <c r="G69" s="15">
        <f t="shared" si="16"/>
        <v>0</v>
      </c>
      <c r="H69" s="15">
        <f t="shared" si="16"/>
        <v>0</v>
      </c>
      <c r="I69" s="15">
        <f t="shared" si="16"/>
        <v>28094229</v>
      </c>
      <c r="J69" s="15">
        <f t="shared" si="16"/>
        <v>0</v>
      </c>
      <c r="K69" s="15">
        <f t="shared" si="16"/>
        <v>7453221</v>
      </c>
      <c r="L69" s="15">
        <f t="shared" si="16"/>
        <v>0</v>
      </c>
      <c r="M69" s="15">
        <f t="shared" si="16"/>
        <v>0</v>
      </c>
      <c r="N69" s="15">
        <f t="shared" si="16"/>
        <v>645631</v>
      </c>
      <c r="O69" s="15">
        <f>SUM(D69:N69)</f>
        <v>67321121</v>
      </c>
      <c r="P69" s="38">
        <f t="shared" ref="P69:P100" si="17">(O69/P$71)</f>
        <v>2478.0476681267714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8" t="s">
        <v>163</v>
      </c>
      <c r="N71" s="48"/>
      <c r="O71" s="48"/>
      <c r="P71" s="43">
        <v>27167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88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5388724</v>
      </c>
      <c r="E5" s="27">
        <f t="shared" si="0"/>
        <v>0</v>
      </c>
      <c r="F5" s="27">
        <f t="shared" si="0"/>
        <v>440720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2890</v>
      </c>
      <c r="L5" s="27">
        <f t="shared" si="0"/>
        <v>0</v>
      </c>
      <c r="M5" s="27">
        <f t="shared" si="0"/>
        <v>0</v>
      </c>
      <c r="N5" s="28">
        <f>SUM(D5:M5)</f>
        <v>5832334</v>
      </c>
      <c r="O5" s="33">
        <f t="shared" ref="O5:O36" si="1">(N5/O$65)</f>
        <v>279.23272849140614</v>
      </c>
      <c r="P5" s="6"/>
    </row>
    <row r="6" spans="1:133">
      <c r="A6" s="12"/>
      <c r="B6" s="25">
        <v>311</v>
      </c>
      <c r="C6" s="20" t="s">
        <v>2</v>
      </c>
      <c r="D6" s="46">
        <v>2380993</v>
      </c>
      <c r="E6" s="46">
        <v>0</v>
      </c>
      <c r="F6" s="46">
        <v>440720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2821713</v>
      </c>
      <c r="O6" s="47">
        <f t="shared" si="1"/>
        <v>135.09422128596734</v>
      </c>
      <c r="P6" s="9"/>
    </row>
    <row r="7" spans="1:133">
      <c r="A7" s="12"/>
      <c r="B7" s="25">
        <v>312.10000000000002</v>
      </c>
      <c r="C7" s="20" t="s">
        <v>90</v>
      </c>
      <c r="D7" s="46">
        <v>358718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358718</v>
      </c>
      <c r="O7" s="47">
        <f t="shared" si="1"/>
        <v>17.174223201034135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2890</v>
      </c>
      <c r="L8" s="46">
        <v>0</v>
      </c>
      <c r="M8" s="46">
        <v>0</v>
      </c>
      <c r="N8" s="46">
        <f>SUM(D8:M8)</f>
        <v>2890</v>
      </c>
      <c r="O8" s="47">
        <f t="shared" si="1"/>
        <v>0.1383635754296931</v>
      </c>
      <c r="P8" s="9"/>
    </row>
    <row r="9" spans="1:133">
      <c r="A9" s="12"/>
      <c r="B9" s="25">
        <v>314.10000000000002</v>
      </c>
      <c r="C9" s="20" t="s">
        <v>11</v>
      </c>
      <c r="D9" s="46">
        <v>1464736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1464736</v>
      </c>
      <c r="O9" s="47">
        <f t="shared" si="1"/>
        <v>70.126681668023167</v>
      </c>
      <c r="P9" s="9"/>
    </row>
    <row r="10" spans="1:133">
      <c r="A10" s="12"/>
      <c r="B10" s="25">
        <v>314.3</v>
      </c>
      <c r="C10" s="20" t="s">
        <v>12</v>
      </c>
      <c r="D10" s="46">
        <v>300427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300427</v>
      </c>
      <c r="O10" s="47">
        <f t="shared" si="1"/>
        <v>14.383444247618137</v>
      </c>
      <c r="P10" s="9"/>
    </row>
    <row r="11" spans="1:133">
      <c r="A11" s="12"/>
      <c r="B11" s="25">
        <v>314.39999999999998</v>
      </c>
      <c r="C11" s="20" t="s">
        <v>13</v>
      </c>
      <c r="D11" s="46">
        <v>20459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20459</v>
      </c>
      <c r="O11" s="47">
        <f t="shared" si="1"/>
        <v>0.97950878536888975</v>
      </c>
      <c r="P11" s="9"/>
    </row>
    <row r="12" spans="1:133">
      <c r="A12" s="12"/>
      <c r="B12" s="25">
        <v>314.8</v>
      </c>
      <c r="C12" s="20" t="s">
        <v>14</v>
      </c>
      <c r="D12" s="46">
        <v>21983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21983</v>
      </c>
      <c r="O12" s="47">
        <f t="shared" si="1"/>
        <v>1.052472829989946</v>
      </c>
      <c r="P12" s="9"/>
    </row>
    <row r="13" spans="1:133">
      <c r="A13" s="12"/>
      <c r="B13" s="25">
        <v>315</v>
      </c>
      <c r="C13" s="20" t="s">
        <v>96</v>
      </c>
      <c r="D13" s="46">
        <v>536555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536555</v>
      </c>
      <c r="O13" s="47">
        <f t="shared" si="1"/>
        <v>25.688466510269546</v>
      </c>
      <c r="P13" s="9"/>
    </row>
    <row r="14" spans="1:133">
      <c r="A14" s="12"/>
      <c r="B14" s="25">
        <v>316</v>
      </c>
      <c r="C14" s="20" t="s">
        <v>97</v>
      </c>
      <c r="D14" s="46">
        <v>304853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304853</v>
      </c>
      <c r="O14" s="47">
        <f t="shared" si="1"/>
        <v>14.595346387705272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1561274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1561274</v>
      </c>
      <c r="O15" s="45">
        <f t="shared" si="1"/>
        <v>74.748599607411307</v>
      </c>
      <c r="P15" s="10"/>
    </row>
    <row r="16" spans="1:133">
      <c r="A16" s="12"/>
      <c r="B16" s="25">
        <v>322</v>
      </c>
      <c r="C16" s="20" t="s">
        <v>0</v>
      </c>
      <c r="D16" s="46">
        <v>369662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369662</v>
      </c>
      <c r="O16" s="47">
        <f t="shared" si="1"/>
        <v>17.698185474218413</v>
      </c>
      <c r="P16" s="9"/>
    </row>
    <row r="17" spans="1:16">
      <c r="A17" s="12"/>
      <c r="B17" s="25">
        <v>323.10000000000002</v>
      </c>
      <c r="C17" s="20" t="s">
        <v>18</v>
      </c>
      <c r="D17" s="46">
        <v>1084407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1084407</v>
      </c>
      <c r="O17" s="47">
        <f t="shared" si="1"/>
        <v>51.917795758127063</v>
      </c>
      <c r="P17" s="9"/>
    </row>
    <row r="18" spans="1:16">
      <c r="A18" s="12"/>
      <c r="B18" s="25">
        <v>323.39999999999998</v>
      </c>
      <c r="C18" s="20" t="s">
        <v>19</v>
      </c>
      <c r="D18" s="46">
        <v>12262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12262</v>
      </c>
      <c r="O18" s="47">
        <f t="shared" si="1"/>
        <v>0.58706372384736916</v>
      </c>
      <c r="P18" s="9"/>
    </row>
    <row r="19" spans="1:16">
      <c r="A19" s="12"/>
      <c r="B19" s="25">
        <v>323.7</v>
      </c>
      <c r="C19" s="20" t="s">
        <v>20</v>
      </c>
      <c r="D19" s="46">
        <v>89115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89115</v>
      </c>
      <c r="O19" s="47">
        <f t="shared" si="1"/>
        <v>4.26652942021353</v>
      </c>
      <c r="P19" s="9"/>
    </row>
    <row r="20" spans="1:16">
      <c r="A20" s="12"/>
      <c r="B20" s="25">
        <v>324.11</v>
      </c>
      <c r="C20" s="20" t="s">
        <v>21</v>
      </c>
      <c r="D20" s="46">
        <v>3146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3146</v>
      </c>
      <c r="O20" s="47">
        <f t="shared" si="1"/>
        <v>0.15062000287260019</v>
      </c>
      <c r="P20" s="9"/>
    </row>
    <row r="21" spans="1:16">
      <c r="A21" s="12"/>
      <c r="B21" s="25">
        <v>324.61</v>
      </c>
      <c r="C21" s="20" t="s">
        <v>81</v>
      </c>
      <c r="D21" s="46">
        <v>2076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2076</v>
      </c>
      <c r="O21" s="47">
        <f t="shared" si="1"/>
        <v>9.9391966294824538E-2</v>
      </c>
      <c r="P21" s="9"/>
    </row>
    <row r="22" spans="1:16">
      <c r="A22" s="12"/>
      <c r="B22" s="25">
        <v>329</v>
      </c>
      <c r="C22" s="20" t="s">
        <v>22</v>
      </c>
      <c r="D22" s="46">
        <v>606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606</v>
      </c>
      <c r="O22" s="47">
        <f t="shared" si="1"/>
        <v>2.9013261837506583E-2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SUM(D24:D34)</f>
        <v>2425176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2425176</v>
      </c>
      <c r="O23" s="45">
        <f t="shared" si="1"/>
        <v>116.10935031359219</v>
      </c>
      <c r="P23" s="10"/>
    </row>
    <row r="24" spans="1:16">
      <c r="A24" s="12"/>
      <c r="B24" s="25">
        <v>331.2</v>
      </c>
      <c r="C24" s="20" t="s">
        <v>23</v>
      </c>
      <c r="D24" s="46">
        <v>2156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2156</v>
      </c>
      <c r="O24" s="47">
        <f t="shared" si="1"/>
        <v>0.103222099870733</v>
      </c>
      <c r="P24" s="9"/>
    </row>
    <row r="25" spans="1:16">
      <c r="A25" s="12"/>
      <c r="B25" s="25">
        <v>334.1</v>
      </c>
      <c r="C25" s="20" t="s">
        <v>26</v>
      </c>
      <c r="D25" s="46">
        <v>931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931</v>
      </c>
      <c r="O25" s="47">
        <f t="shared" si="1"/>
        <v>4.4573179489634698E-2</v>
      </c>
      <c r="P25" s="9"/>
    </row>
    <row r="26" spans="1:16">
      <c r="A26" s="12"/>
      <c r="B26" s="25">
        <v>334.2</v>
      </c>
      <c r="C26" s="20" t="s">
        <v>82</v>
      </c>
      <c r="D26" s="46">
        <v>21818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21818</v>
      </c>
      <c r="O26" s="47">
        <f t="shared" si="1"/>
        <v>1.0445731794896347</v>
      </c>
      <c r="P26" s="9"/>
    </row>
    <row r="27" spans="1:16">
      <c r="A27" s="12"/>
      <c r="B27" s="25">
        <v>334.49</v>
      </c>
      <c r="C27" s="20" t="s">
        <v>83</v>
      </c>
      <c r="D27" s="46">
        <v>71833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71833</v>
      </c>
      <c r="O27" s="47">
        <f t="shared" si="1"/>
        <v>3.4391248144779047</v>
      </c>
      <c r="P27" s="9"/>
    </row>
    <row r="28" spans="1:16">
      <c r="A28" s="12"/>
      <c r="B28" s="25">
        <v>334.7</v>
      </c>
      <c r="C28" s="20" t="s">
        <v>27</v>
      </c>
      <c r="D28" s="46">
        <v>20457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20457</v>
      </c>
      <c r="O28" s="47">
        <f t="shared" si="1"/>
        <v>0.97941303202949204</v>
      </c>
      <c r="P28" s="9"/>
    </row>
    <row r="29" spans="1:16">
      <c r="A29" s="12"/>
      <c r="B29" s="25">
        <v>335.12</v>
      </c>
      <c r="C29" s="20" t="s">
        <v>98</v>
      </c>
      <c r="D29" s="46">
        <v>669279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669279</v>
      </c>
      <c r="O29" s="47">
        <f t="shared" si="1"/>
        <v>32.042849619380476</v>
      </c>
      <c r="P29" s="9"/>
    </row>
    <row r="30" spans="1:16">
      <c r="A30" s="12"/>
      <c r="B30" s="25">
        <v>335.15</v>
      </c>
      <c r="C30" s="20" t="s">
        <v>99</v>
      </c>
      <c r="D30" s="46">
        <v>20805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20805</v>
      </c>
      <c r="O30" s="47">
        <f t="shared" si="1"/>
        <v>0.99607411308469385</v>
      </c>
      <c r="P30" s="9"/>
    </row>
    <row r="31" spans="1:16">
      <c r="A31" s="12"/>
      <c r="B31" s="25">
        <v>335.18</v>
      </c>
      <c r="C31" s="20" t="s">
        <v>100</v>
      </c>
      <c r="D31" s="46">
        <v>1460937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1460937</v>
      </c>
      <c r="O31" s="47">
        <f t="shared" si="1"/>
        <v>69.944798199837223</v>
      </c>
      <c r="P31" s="9"/>
    </row>
    <row r="32" spans="1:16">
      <c r="A32" s="12"/>
      <c r="B32" s="25">
        <v>335.49</v>
      </c>
      <c r="C32" s="20" t="s">
        <v>32</v>
      </c>
      <c r="D32" s="46">
        <v>9642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9642</v>
      </c>
      <c r="O32" s="47">
        <f t="shared" si="1"/>
        <v>0.4616268492363671</v>
      </c>
      <c r="P32" s="9"/>
    </row>
    <row r="33" spans="1:16">
      <c r="A33" s="12"/>
      <c r="B33" s="25">
        <v>337.2</v>
      </c>
      <c r="C33" s="20" t="s">
        <v>33</v>
      </c>
      <c r="D33" s="46">
        <v>58517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58517</v>
      </c>
      <c r="O33" s="47">
        <f t="shared" si="1"/>
        <v>2.8015990807679416</v>
      </c>
      <c r="P33" s="9"/>
    </row>
    <row r="34" spans="1:16">
      <c r="A34" s="12"/>
      <c r="B34" s="25">
        <v>338</v>
      </c>
      <c r="C34" s="20" t="s">
        <v>35</v>
      </c>
      <c r="D34" s="46">
        <v>88801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88801</v>
      </c>
      <c r="O34" s="47">
        <f t="shared" si="1"/>
        <v>4.2514961459280896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SUM(D36:D42)</f>
        <v>1791823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15681023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17472846</v>
      </c>
      <c r="O35" s="45">
        <f t="shared" si="1"/>
        <v>836.54167664097281</v>
      </c>
      <c r="P35" s="10"/>
    </row>
    <row r="36" spans="1:16">
      <c r="A36" s="12"/>
      <c r="B36" s="25">
        <v>341.9</v>
      </c>
      <c r="C36" s="20" t="s">
        <v>101</v>
      </c>
      <c r="D36" s="46">
        <v>167323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167323</v>
      </c>
      <c r="O36" s="47">
        <f t="shared" si="1"/>
        <v>8.0108680040216402</v>
      </c>
      <c r="P36" s="9"/>
    </row>
    <row r="37" spans="1:16">
      <c r="A37" s="12"/>
      <c r="B37" s="25">
        <v>342.1</v>
      </c>
      <c r="C37" s="20" t="s">
        <v>45</v>
      </c>
      <c r="D37" s="46">
        <v>315709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315709</v>
      </c>
      <c r="O37" s="47">
        <f t="shared" ref="O37:O63" si="9">(N37/O$65)</f>
        <v>15.115095513956049</v>
      </c>
      <c r="P37" s="9"/>
    </row>
    <row r="38" spans="1:16">
      <c r="A38" s="12"/>
      <c r="B38" s="25">
        <v>342.5</v>
      </c>
      <c r="C38" s="20" t="s">
        <v>47</v>
      </c>
      <c r="D38" s="46">
        <v>2975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2975</v>
      </c>
      <c r="O38" s="47">
        <f t="shared" si="9"/>
        <v>0.14243309235409585</v>
      </c>
      <c r="P38" s="9"/>
    </row>
    <row r="39" spans="1:16">
      <c r="A39" s="12"/>
      <c r="B39" s="25">
        <v>343.4</v>
      </c>
      <c r="C39" s="20" t="s">
        <v>48</v>
      </c>
      <c r="D39" s="46">
        <v>971312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971312</v>
      </c>
      <c r="O39" s="47">
        <f t="shared" si="9"/>
        <v>46.503183798534977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15681023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15681023</v>
      </c>
      <c r="O40" s="47">
        <f t="shared" si="9"/>
        <v>750.75515871116011</v>
      </c>
      <c r="P40" s="9"/>
    </row>
    <row r="41" spans="1:16">
      <c r="A41" s="12"/>
      <c r="B41" s="25">
        <v>347.2</v>
      </c>
      <c r="C41" s="20" t="s">
        <v>50</v>
      </c>
      <c r="D41" s="46">
        <v>332536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332536</v>
      </c>
      <c r="O41" s="47">
        <f t="shared" si="9"/>
        <v>15.920716234978695</v>
      </c>
      <c r="P41" s="9"/>
    </row>
    <row r="42" spans="1:16">
      <c r="A42" s="12"/>
      <c r="B42" s="25">
        <v>347.4</v>
      </c>
      <c r="C42" s="20" t="s">
        <v>51</v>
      </c>
      <c r="D42" s="46">
        <v>1968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1968</v>
      </c>
      <c r="O42" s="47">
        <f t="shared" si="9"/>
        <v>9.4221285967348106E-2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SUM(D44:D48)</f>
        <v>344128</v>
      </c>
      <c r="E43" s="32">
        <f t="shared" si="10"/>
        <v>13006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357134</v>
      </c>
      <c r="O43" s="45">
        <f t="shared" si="9"/>
        <v>17.098386556231148</v>
      </c>
      <c r="P43" s="10"/>
    </row>
    <row r="44" spans="1:16">
      <c r="A44" s="13"/>
      <c r="B44" s="39">
        <v>351.1</v>
      </c>
      <c r="C44" s="21" t="s">
        <v>54</v>
      </c>
      <c r="D44" s="46">
        <v>88956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88956</v>
      </c>
      <c r="O44" s="47">
        <f t="shared" si="9"/>
        <v>4.2589170297314123</v>
      </c>
      <c r="P44" s="9"/>
    </row>
    <row r="45" spans="1:16">
      <c r="A45" s="13"/>
      <c r="B45" s="39">
        <v>351.3</v>
      </c>
      <c r="C45" s="21" t="s">
        <v>55</v>
      </c>
      <c r="D45" s="46">
        <v>8372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8372</v>
      </c>
      <c r="O45" s="47">
        <f t="shared" si="9"/>
        <v>0.40082347871882029</v>
      </c>
      <c r="P45" s="9"/>
    </row>
    <row r="46" spans="1:16">
      <c r="A46" s="13"/>
      <c r="B46" s="39">
        <v>352</v>
      </c>
      <c r="C46" s="21" t="s">
        <v>56</v>
      </c>
      <c r="D46" s="46">
        <v>8096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8096</v>
      </c>
      <c r="O46" s="47">
        <f t="shared" si="9"/>
        <v>0.38760951788193615</v>
      </c>
      <c r="P46" s="9"/>
    </row>
    <row r="47" spans="1:16">
      <c r="A47" s="13"/>
      <c r="B47" s="39">
        <v>354</v>
      </c>
      <c r="C47" s="21" t="s">
        <v>57</v>
      </c>
      <c r="D47" s="46">
        <v>231854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231854</v>
      </c>
      <c r="O47" s="47">
        <f t="shared" si="9"/>
        <v>11.100397376358501</v>
      </c>
      <c r="P47" s="9"/>
    </row>
    <row r="48" spans="1:16">
      <c r="A48" s="13"/>
      <c r="B48" s="39">
        <v>359</v>
      </c>
      <c r="C48" s="21" t="s">
        <v>58</v>
      </c>
      <c r="D48" s="46">
        <v>6850</v>
      </c>
      <c r="E48" s="46">
        <v>13006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19856</v>
      </c>
      <c r="O48" s="47">
        <f t="shared" si="9"/>
        <v>0.95063915354047968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SUM(D50:D59)</f>
        <v>309829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240653</v>
      </c>
      <c r="J49" s="32">
        <f t="shared" si="12"/>
        <v>0</v>
      </c>
      <c r="K49" s="32">
        <f t="shared" si="12"/>
        <v>6354064</v>
      </c>
      <c r="L49" s="32">
        <f t="shared" si="12"/>
        <v>0</v>
      </c>
      <c r="M49" s="32">
        <f t="shared" si="12"/>
        <v>0</v>
      </c>
      <c r="N49" s="32">
        <f t="shared" si="11"/>
        <v>6904546</v>
      </c>
      <c r="O49" s="45">
        <f t="shared" si="9"/>
        <v>330.56666826255565</v>
      </c>
      <c r="P49" s="10"/>
    </row>
    <row r="50" spans="1:119">
      <c r="A50" s="12"/>
      <c r="B50" s="25">
        <v>361.1</v>
      </c>
      <c r="C50" s="20" t="s">
        <v>59</v>
      </c>
      <c r="D50" s="46">
        <v>-1332</v>
      </c>
      <c r="E50" s="46">
        <v>0</v>
      </c>
      <c r="F50" s="46">
        <v>0</v>
      </c>
      <c r="G50" s="46">
        <v>0</v>
      </c>
      <c r="H50" s="46">
        <v>0</v>
      </c>
      <c r="I50" s="46">
        <v>75522</v>
      </c>
      <c r="J50" s="46">
        <v>0</v>
      </c>
      <c r="K50" s="46">
        <v>425063</v>
      </c>
      <c r="L50" s="46">
        <v>0</v>
      </c>
      <c r="M50" s="46">
        <v>0</v>
      </c>
      <c r="N50" s="46">
        <f t="shared" si="11"/>
        <v>499253</v>
      </c>
      <c r="O50" s="47">
        <f t="shared" si="9"/>
        <v>23.902570977162828</v>
      </c>
      <c r="P50" s="9"/>
    </row>
    <row r="51" spans="1:119">
      <c r="A51" s="12"/>
      <c r="B51" s="25">
        <v>361.2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710319</v>
      </c>
      <c r="L51" s="46">
        <v>0</v>
      </c>
      <c r="M51" s="46">
        <v>0</v>
      </c>
      <c r="N51" s="46">
        <f t="shared" ref="N51:N59" si="13">SUM(D51:M51)</f>
        <v>710319</v>
      </c>
      <c r="O51" s="47">
        <f t="shared" si="9"/>
        <v>34.007708143821517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2376727</v>
      </c>
      <c r="L52" s="46">
        <v>0</v>
      </c>
      <c r="M52" s="46">
        <v>0</v>
      </c>
      <c r="N52" s="46">
        <f t="shared" si="13"/>
        <v>2376727</v>
      </c>
      <c r="O52" s="47">
        <f t="shared" si="9"/>
        <v>113.78977354335233</v>
      </c>
      <c r="P52" s="9"/>
    </row>
    <row r="53" spans="1:119">
      <c r="A53" s="12"/>
      <c r="B53" s="25">
        <v>361.4</v>
      </c>
      <c r="C53" s="20" t="s">
        <v>102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52657</v>
      </c>
      <c r="L53" s="46">
        <v>0</v>
      </c>
      <c r="M53" s="46">
        <v>0</v>
      </c>
      <c r="N53" s="46">
        <f t="shared" si="13"/>
        <v>52657</v>
      </c>
      <c r="O53" s="47">
        <f t="shared" si="9"/>
        <v>2.5210417963326472</v>
      </c>
      <c r="P53" s="9"/>
    </row>
    <row r="54" spans="1:119">
      <c r="A54" s="12"/>
      <c r="B54" s="25">
        <v>362</v>
      </c>
      <c r="C54" s="20" t="s">
        <v>62</v>
      </c>
      <c r="D54" s="46">
        <v>277394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277394</v>
      </c>
      <c r="O54" s="47">
        <f t="shared" si="9"/>
        <v>13.280700914444392</v>
      </c>
      <c r="P54" s="9"/>
    </row>
    <row r="55" spans="1:119">
      <c r="A55" s="12"/>
      <c r="B55" s="25">
        <v>364</v>
      </c>
      <c r="C55" s="20" t="s">
        <v>103</v>
      </c>
      <c r="D55" s="46">
        <v>536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536</v>
      </c>
      <c r="O55" s="47">
        <f t="shared" si="9"/>
        <v>2.566189495858668E-2</v>
      </c>
      <c r="P55" s="9"/>
    </row>
    <row r="56" spans="1:119">
      <c r="A56" s="12"/>
      <c r="B56" s="25">
        <v>365</v>
      </c>
      <c r="C56" s="20" t="s">
        <v>104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5321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5321</v>
      </c>
      <c r="O56" s="47">
        <f t="shared" si="9"/>
        <v>0.25475175946761142</v>
      </c>
      <c r="P56" s="9"/>
    </row>
    <row r="57" spans="1:119">
      <c r="A57" s="12"/>
      <c r="B57" s="25">
        <v>366</v>
      </c>
      <c r="C57" s="20" t="s">
        <v>64</v>
      </c>
      <c r="D57" s="46">
        <v>10437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10437</v>
      </c>
      <c r="O57" s="47">
        <f t="shared" si="9"/>
        <v>0.49968880164695745</v>
      </c>
      <c r="P57" s="9"/>
    </row>
    <row r="58" spans="1:119">
      <c r="A58" s="12"/>
      <c r="B58" s="25">
        <v>368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2789298</v>
      </c>
      <c r="L58" s="46">
        <v>0</v>
      </c>
      <c r="M58" s="46">
        <v>0</v>
      </c>
      <c r="N58" s="46">
        <f t="shared" si="13"/>
        <v>2789298</v>
      </c>
      <c r="O58" s="47">
        <f t="shared" si="9"/>
        <v>133.54229903767893</v>
      </c>
      <c r="P58" s="9"/>
    </row>
    <row r="59" spans="1:119">
      <c r="A59" s="12"/>
      <c r="B59" s="25">
        <v>369.9</v>
      </c>
      <c r="C59" s="20" t="s">
        <v>66</v>
      </c>
      <c r="D59" s="46">
        <v>22794</v>
      </c>
      <c r="E59" s="46">
        <v>0</v>
      </c>
      <c r="F59" s="46">
        <v>0</v>
      </c>
      <c r="G59" s="46">
        <v>0</v>
      </c>
      <c r="H59" s="46">
        <v>0</v>
      </c>
      <c r="I59" s="46">
        <v>159810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182604</v>
      </c>
      <c r="O59" s="47">
        <f t="shared" si="9"/>
        <v>8.7424713936898542</v>
      </c>
      <c r="P59" s="9"/>
    </row>
    <row r="60" spans="1:119" ht="15.75">
      <c r="A60" s="29" t="s">
        <v>42</v>
      </c>
      <c r="B60" s="30"/>
      <c r="C60" s="31"/>
      <c r="D60" s="32">
        <f t="shared" ref="D60:M60" si="14">SUM(D61:D62)</f>
        <v>1876539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1263195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3139734</v>
      </c>
      <c r="O60" s="45">
        <f t="shared" si="9"/>
        <v>150.32000766026715</v>
      </c>
      <c r="P60" s="9"/>
    </row>
    <row r="61" spans="1:119">
      <c r="A61" s="12"/>
      <c r="B61" s="25">
        <v>382</v>
      </c>
      <c r="C61" s="20" t="s">
        <v>78</v>
      </c>
      <c r="D61" s="46">
        <v>1876539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1876539</v>
      </c>
      <c r="O61" s="47">
        <f t="shared" si="9"/>
        <v>89.842437880021066</v>
      </c>
      <c r="P61" s="9"/>
    </row>
    <row r="62" spans="1:119" ht="15.75" thickBot="1">
      <c r="A62" s="12"/>
      <c r="B62" s="25">
        <v>389.8</v>
      </c>
      <c r="C62" s="20" t="s">
        <v>105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1263195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1263195</v>
      </c>
      <c r="O62" s="47">
        <f t="shared" si="9"/>
        <v>60.477569780246085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5">SUM(D5,D15,D23,D35,D43,D49,D60)</f>
        <v>13697493</v>
      </c>
      <c r="E63" s="15">
        <f t="shared" si="15"/>
        <v>13006</v>
      </c>
      <c r="F63" s="15">
        <f t="shared" si="15"/>
        <v>440720</v>
      </c>
      <c r="G63" s="15">
        <f t="shared" si="15"/>
        <v>0</v>
      </c>
      <c r="H63" s="15">
        <f t="shared" si="15"/>
        <v>0</v>
      </c>
      <c r="I63" s="15">
        <f t="shared" si="15"/>
        <v>17184871</v>
      </c>
      <c r="J63" s="15">
        <f t="shared" si="15"/>
        <v>0</v>
      </c>
      <c r="K63" s="15">
        <f t="shared" si="15"/>
        <v>6356954</v>
      </c>
      <c r="L63" s="15">
        <f t="shared" si="15"/>
        <v>0</v>
      </c>
      <c r="M63" s="15">
        <f t="shared" si="15"/>
        <v>0</v>
      </c>
      <c r="N63" s="15">
        <f>SUM(D63:M63)</f>
        <v>37693044</v>
      </c>
      <c r="O63" s="38">
        <f t="shared" si="9"/>
        <v>1804.6174175324365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115</v>
      </c>
      <c r="M65" s="48"/>
      <c r="N65" s="48"/>
      <c r="O65" s="43">
        <v>20887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88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4886908</v>
      </c>
      <c r="E5" s="27">
        <f t="shared" si="0"/>
        <v>0</v>
      </c>
      <c r="F5" s="27">
        <f t="shared" si="0"/>
        <v>643270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5530178</v>
      </c>
      <c r="O5" s="33">
        <f t="shared" ref="O5:O36" si="1">(N5/O$66)</f>
        <v>269.93595938888075</v>
      </c>
      <c r="P5" s="6"/>
    </row>
    <row r="6" spans="1:133">
      <c r="A6" s="12"/>
      <c r="B6" s="25">
        <v>311</v>
      </c>
      <c r="C6" s="20" t="s">
        <v>2</v>
      </c>
      <c r="D6" s="46">
        <v>1951492</v>
      </c>
      <c r="E6" s="46">
        <v>0</v>
      </c>
      <c r="F6" s="46">
        <v>643270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2594762</v>
      </c>
      <c r="O6" s="47">
        <f t="shared" si="1"/>
        <v>126.65407331478498</v>
      </c>
      <c r="P6" s="9"/>
    </row>
    <row r="7" spans="1:133">
      <c r="A7" s="12"/>
      <c r="B7" s="25">
        <v>312.10000000000002</v>
      </c>
      <c r="C7" s="20" t="s">
        <v>90</v>
      </c>
      <c r="D7" s="46">
        <v>328856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328856</v>
      </c>
      <c r="O7" s="47">
        <f t="shared" si="1"/>
        <v>16.051935373651585</v>
      </c>
      <c r="P7" s="9"/>
    </row>
    <row r="8" spans="1:133">
      <c r="A8" s="12"/>
      <c r="B8" s="25">
        <v>314.10000000000002</v>
      </c>
      <c r="C8" s="20" t="s">
        <v>11</v>
      </c>
      <c r="D8" s="46">
        <v>1428048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1428048</v>
      </c>
      <c r="O8" s="47">
        <f t="shared" si="1"/>
        <v>69.705081271049934</v>
      </c>
      <c r="P8" s="9"/>
    </row>
    <row r="9" spans="1:133">
      <c r="A9" s="12"/>
      <c r="B9" s="25">
        <v>314.3</v>
      </c>
      <c r="C9" s="20" t="s">
        <v>12</v>
      </c>
      <c r="D9" s="46">
        <v>281733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281733</v>
      </c>
      <c r="O9" s="47">
        <f t="shared" si="1"/>
        <v>13.751793820471519</v>
      </c>
      <c r="P9" s="9"/>
    </row>
    <row r="10" spans="1:133">
      <c r="A10" s="12"/>
      <c r="B10" s="25">
        <v>314.39999999999998</v>
      </c>
      <c r="C10" s="20" t="s">
        <v>13</v>
      </c>
      <c r="D10" s="46">
        <v>22385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22385</v>
      </c>
      <c r="O10" s="47">
        <f t="shared" si="1"/>
        <v>1.0926441157807389</v>
      </c>
      <c r="P10" s="9"/>
    </row>
    <row r="11" spans="1:133">
      <c r="A11" s="12"/>
      <c r="B11" s="25">
        <v>314.8</v>
      </c>
      <c r="C11" s="20" t="s">
        <v>14</v>
      </c>
      <c r="D11" s="46">
        <v>13671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13671</v>
      </c>
      <c r="O11" s="47">
        <f t="shared" si="1"/>
        <v>0.66730121540489096</v>
      </c>
      <c r="P11" s="9"/>
    </row>
    <row r="12" spans="1:133">
      <c r="A12" s="12"/>
      <c r="B12" s="25">
        <v>315</v>
      </c>
      <c r="C12" s="20" t="s">
        <v>96</v>
      </c>
      <c r="D12" s="46">
        <v>579639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579639</v>
      </c>
      <c r="O12" s="47">
        <f t="shared" si="1"/>
        <v>28.293015082735394</v>
      </c>
      <c r="P12" s="9"/>
    </row>
    <row r="13" spans="1:133">
      <c r="A13" s="12"/>
      <c r="B13" s="25">
        <v>316</v>
      </c>
      <c r="C13" s="20" t="s">
        <v>97</v>
      </c>
      <c r="D13" s="46">
        <v>281084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281084</v>
      </c>
      <c r="O13" s="47">
        <f t="shared" si="1"/>
        <v>13.720115195001709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1315083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1315083</v>
      </c>
      <c r="O14" s="45">
        <f t="shared" si="1"/>
        <v>64.191096793088306</v>
      </c>
      <c r="P14" s="10"/>
    </row>
    <row r="15" spans="1:133">
      <c r="A15" s="12"/>
      <c r="B15" s="25">
        <v>322</v>
      </c>
      <c r="C15" s="20" t="s">
        <v>0</v>
      </c>
      <c r="D15" s="46">
        <v>306673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306673</v>
      </c>
      <c r="O15" s="47">
        <f t="shared" si="1"/>
        <v>14.969151169034022</v>
      </c>
      <c r="P15" s="9"/>
    </row>
    <row r="16" spans="1:133">
      <c r="A16" s="12"/>
      <c r="B16" s="25">
        <v>323.10000000000002</v>
      </c>
      <c r="C16" s="20" t="s">
        <v>18</v>
      </c>
      <c r="D16" s="46">
        <v>901973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901973</v>
      </c>
      <c r="O16" s="47">
        <f t="shared" si="1"/>
        <v>44.026602235564013</v>
      </c>
      <c r="P16" s="9"/>
    </row>
    <row r="17" spans="1:16">
      <c r="A17" s="12"/>
      <c r="B17" s="25">
        <v>323.39999999999998</v>
      </c>
      <c r="C17" s="20" t="s">
        <v>19</v>
      </c>
      <c r="D17" s="46">
        <v>11475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11475</v>
      </c>
      <c r="O17" s="47">
        <f t="shared" si="1"/>
        <v>0.56011129008639626</v>
      </c>
      <c r="P17" s="9"/>
    </row>
    <row r="18" spans="1:16">
      <c r="A18" s="12"/>
      <c r="B18" s="25">
        <v>323.7</v>
      </c>
      <c r="C18" s="20" t="s">
        <v>20</v>
      </c>
      <c r="D18" s="46">
        <v>83948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83948</v>
      </c>
      <c r="O18" s="47">
        <f t="shared" si="1"/>
        <v>4.0976228828037291</v>
      </c>
      <c r="P18" s="9"/>
    </row>
    <row r="19" spans="1:16">
      <c r="A19" s="12"/>
      <c r="B19" s="25">
        <v>324.11</v>
      </c>
      <c r="C19" s="20" t="s">
        <v>21</v>
      </c>
      <c r="D19" s="46">
        <v>5282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5282</v>
      </c>
      <c r="O19" s="47">
        <f t="shared" si="1"/>
        <v>0.25782203348464883</v>
      </c>
      <c r="P19" s="9"/>
    </row>
    <row r="20" spans="1:16">
      <c r="A20" s="12"/>
      <c r="B20" s="25">
        <v>324.61</v>
      </c>
      <c r="C20" s="20" t="s">
        <v>81</v>
      </c>
      <c r="D20" s="46">
        <v>5321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5321</v>
      </c>
      <c r="O20" s="47">
        <f t="shared" si="1"/>
        <v>0.25972567969932153</v>
      </c>
      <c r="P20" s="9"/>
    </row>
    <row r="21" spans="1:16">
      <c r="A21" s="12"/>
      <c r="B21" s="25">
        <v>329</v>
      </c>
      <c r="C21" s="20" t="s">
        <v>22</v>
      </c>
      <c r="D21" s="46">
        <v>411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411</v>
      </c>
      <c r="O21" s="47">
        <f t="shared" si="1"/>
        <v>2.006150241616635E-2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SUM(D23:D33)</f>
        <v>2611328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2611328</v>
      </c>
      <c r="O22" s="45">
        <f t="shared" si="1"/>
        <v>127.46268365304827</v>
      </c>
      <c r="P22" s="10"/>
    </row>
    <row r="23" spans="1:16">
      <c r="A23" s="12"/>
      <c r="B23" s="25">
        <v>331.2</v>
      </c>
      <c r="C23" s="20" t="s">
        <v>23</v>
      </c>
      <c r="D23" s="46">
        <v>50124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50124</v>
      </c>
      <c r="O23" s="47">
        <f t="shared" si="1"/>
        <v>2.4466246888270611</v>
      </c>
      <c r="P23" s="9"/>
    </row>
    <row r="24" spans="1:16">
      <c r="A24" s="12"/>
      <c r="B24" s="25">
        <v>334.1</v>
      </c>
      <c r="C24" s="20" t="s">
        <v>26</v>
      </c>
      <c r="D24" s="46">
        <v>4669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4669</v>
      </c>
      <c r="O24" s="47">
        <f t="shared" si="1"/>
        <v>0.2279006199053058</v>
      </c>
      <c r="P24" s="9"/>
    </row>
    <row r="25" spans="1:16">
      <c r="A25" s="12"/>
      <c r="B25" s="25">
        <v>334.2</v>
      </c>
      <c r="C25" s="20" t="s">
        <v>82</v>
      </c>
      <c r="D25" s="46">
        <v>73048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73048</v>
      </c>
      <c r="O25" s="47">
        <f t="shared" si="1"/>
        <v>3.5655781715234052</v>
      </c>
      <c r="P25" s="9"/>
    </row>
    <row r="26" spans="1:16">
      <c r="A26" s="12"/>
      <c r="B26" s="25">
        <v>334.49</v>
      </c>
      <c r="C26" s="20" t="s">
        <v>83</v>
      </c>
      <c r="D26" s="46">
        <v>69743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69743</v>
      </c>
      <c r="O26" s="47">
        <f t="shared" si="1"/>
        <v>3.4042563576902425</v>
      </c>
      <c r="P26" s="9"/>
    </row>
    <row r="27" spans="1:16">
      <c r="A27" s="12"/>
      <c r="B27" s="25">
        <v>334.7</v>
      </c>
      <c r="C27" s="20" t="s">
        <v>27</v>
      </c>
      <c r="D27" s="46">
        <v>267929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267929</v>
      </c>
      <c r="O27" s="47">
        <f t="shared" si="1"/>
        <v>13.07800068336018</v>
      </c>
      <c r="P27" s="9"/>
    </row>
    <row r="28" spans="1:16">
      <c r="A28" s="12"/>
      <c r="B28" s="25">
        <v>335.12</v>
      </c>
      <c r="C28" s="20" t="s">
        <v>98</v>
      </c>
      <c r="D28" s="46">
        <v>590295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590295</v>
      </c>
      <c r="O28" s="47">
        <f t="shared" si="1"/>
        <v>28.813149802313664</v>
      </c>
      <c r="P28" s="9"/>
    </row>
    <row r="29" spans="1:16">
      <c r="A29" s="12"/>
      <c r="B29" s="25">
        <v>335.15</v>
      </c>
      <c r="C29" s="20" t="s">
        <v>99</v>
      </c>
      <c r="D29" s="46">
        <v>11198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11198</v>
      </c>
      <c r="O29" s="47">
        <f t="shared" si="1"/>
        <v>0.54659052081807979</v>
      </c>
      <c r="P29" s="9"/>
    </row>
    <row r="30" spans="1:16">
      <c r="A30" s="12"/>
      <c r="B30" s="25">
        <v>335.18</v>
      </c>
      <c r="C30" s="20" t="s">
        <v>100</v>
      </c>
      <c r="D30" s="46">
        <v>1361148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1361148</v>
      </c>
      <c r="O30" s="47">
        <f t="shared" si="1"/>
        <v>66.439595841265188</v>
      </c>
      <c r="P30" s="9"/>
    </row>
    <row r="31" spans="1:16">
      <c r="A31" s="12"/>
      <c r="B31" s="25">
        <v>335.49</v>
      </c>
      <c r="C31" s="20" t="s">
        <v>32</v>
      </c>
      <c r="D31" s="46">
        <v>9621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9621</v>
      </c>
      <c r="O31" s="47">
        <f t="shared" si="1"/>
        <v>0.46961487772733929</v>
      </c>
      <c r="P31" s="9"/>
    </row>
    <row r="32" spans="1:16">
      <c r="A32" s="12"/>
      <c r="B32" s="25">
        <v>337.2</v>
      </c>
      <c r="C32" s="20" t="s">
        <v>33</v>
      </c>
      <c r="D32" s="46">
        <v>101168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101168</v>
      </c>
      <c r="O32" s="47">
        <f t="shared" si="1"/>
        <v>4.9381559037438372</v>
      </c>
      <c r="P32" s="9"/>
    </row>
    <row r="33" spans="1:16">
      <c r="A33" s="12"/>
      <c r="B33" s="25">
        <v>338</v>
      </c>
      <c r="C33" s="20" t="s">
        <v>35</v>
      </c>
      <c r="D33" s="46">
        <v>72385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72385</v>
      </c>
      <c r="O33" s="47">
        <f t="shared" si="1"/>
        <v>3.533216185873969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SUM(D35:D42)</f>
        <v>1725760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15065056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16790816</v>
      </c>
      <c r="O34" s="45">
        <f t="shared" si="1"/>
        <v>819.58393127349052</v>
      </c>
      <c r="P34" s="10"/>
    </row>
    <row r="35" spans="1:16">
      <c r="A35" s="12"/>
      <c r="B35" s="25">
        <v>341.9</v>
      </c>
      <c r="C35" s="20" t="s">
        <v>101</v>
      </c>
      <c r="D35" s="46">
        <v>169702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169702</v>
      </c>
      <c r="O35" s="47">
        <f t="shared" si="1"/>
        <v>8.283399228779226</v>
      </c>
      <c r="P35" s="9"/>
    </row>
    <row r="36" spans="1:16">
      <c r="A36" s="12"/>
      <c r="B36" s="25">
        <v>342.1</v>
      </c>
      <c r="C36" s="20" t="s">
        <v>45</v>
      </c>
      <c r="D36" s="46">
        <v>325865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325865</v>
      </c>
      <c r="O36" s="47">
        <f t="shared" si="1"/>
        <v>15.905940352418607</v>
      </c>
      <c r="P36" s="9"/>
    </row>
    <row r="37" spans="1:16">
      <c r="A37" s="12"/>
      <c r="B37" s="25">
        <v>342.4</v>
      </c>
      <c r="C37" s="20" t="s">
        <v>46</v>
      </c>
      <c r="D37" s="46">
        <v>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92</v>
      </c>
      <c r="O37" s="47">
        <f t="shared" ref="O37:O64" si="9">(N37/O$66)</f>
        <v>4.4906526089715428E-3</v>
      </c>
      <c r="P37" s="9"/>
    </row>
    <row r="38" spans="1:16">
      <c r="A38" s="12"/>
      <c r="B38" s="25">
        <v>342.5</v>
      </c>
      <c r="C38" s="20" t="s">
        <v>47</v>
      </c>
      <c r="D38" s="46">
        <v>5085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5085</v>
      </c>
      <c r="O38" s="47">
        <f t="shared" si="9"/>
        <v>0.24820617952848148</v>
      </c>
      <c r="P38" s="9"/>
    </row>
    <row r="39" spans="1:16">
      <c r="A39" s="12"/>
      <c r="B39" s="25">
        <v>343.4</v>
      </c>
      <c r="C39" s="20" t="s">
        <v>48</v>
      </c>
      <c r="D39" s="46">
        <v>924432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924432</v>
      </c>
      <c r="O39" s="47">
        <f t="shared" si="9"/>
        <v>45.122858398008496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15065056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15065056</v>
      </c>
      <c r="O40" s="47">
        <f t="shared" si="9"/>
        <v>735.34709815980864</v>
      </c>
      <c r="P40" s="9"/>
    </row>
    <row r="41" spans="1:16">
      <c r="A41" s="12"/>
      <c r="B41" s="25">
        <v>347.2</v>
      </c>
      <c r="C41" s="20" t="s">
        <v>50</v>
      </c>
      <c r="D41" s="46">
        <v>299693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299693</v>
      </c>
      <c r="O41" s="47">
        <f t="shared" si="9"/>
        <v>14.628447308049006</v>
      </c>
      <c r="P41" s="9"/>
    </row>
    <row r="42" spans="1:16">
      <c r="A42" s="12"/>
      <c r="B42" s="25">
        <v>347.4</v>
      </c>
      <c r="C42" s="20" t="s">
        <v>51</v>
      </c>
      <c r="D42" s="46">
        <v>891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891</v>
      </c>
      <c r="O42" s="47">
        <f t="shared" si="9"/>
        <v>4.3490994289061356E-2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SUM(D44:D48)</f>
        <v>442231</v>
      </c>
      <c r="E43" s="32">
        <f t="shared" si="10"/>
        <v>54418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496649</v>
      </c>
      <c r="O43" s="45">
        <f t="shared" si="9"/>
        <v>24.242153560794652</v>
      </c>
      <c r="P43" s="10"/>
    </row>
    <row r="44" spans="1:16">
      <c r="A44" s="13"/>
      <c r="B44" s="39">
        <v>351.1</v>
      </c>
      <c r="C44" s="21" t="s">
        <v>54</v>
      </c>
      <c r="D44" s="46">
        <v>193187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193187</v>
      </c>
      <c r="O44" s="47">
        <f t="shared" si="9"/>
        <v>9.4297359301020158</v>
      </c>
      <c r="P44" s="9"/>
    </row>
    <row r="45" spans="1:16">
      <c r="A45" s="13"/>
      <c r="B45" s="39">
        <v>351.3</v>
      </c>
      <c r="C45" s="21" t="s">
        <v>55</v>
      </c>
      <c r="D45" s="46">
        <v>12180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12180</v>
      </c>
      <c r="O45" s="47">
        <f t="shared" si="9"/>
        <v>0.59452335627471076</v>
      </c>
      <c r="P45" s="9"/>
    </row>
    <row r="46" spans="1:16">
      <c r="A46" s="13"/>
      <c r="B46" s="39">
        <v>352</v>
      </c>
      <c r="C46" s="21" t="s">
        <v>56</v>
      </c>
      <c r="D46" s="46">
        <v>9195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9195</v>
      </c>
      <c r="O46" s="47">
        <f t="shared" si="9"/>
        <v>0.44882120369014494</v>
      </c>
      <c r="P46" s="9"/>
    </row>
    <row r="47" spans="1:16">
      <c r="A47" s="13"/>
      <c r="B47" s="39">
        <v>354</v>
      </c>
      <c r="C47" s="21" t="s">
        <v>57</v>
      </c>
      <c r="D47" s="46">
        <v>219800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219800</v>
      </c>
      <c r="O47" s="47">
        <f t="shared" si="9"/>
        <v>10.728754820129838</v>
      </c>
      <c r="P47" s="9"/>
    </row>
    <row r="48" spans="1:16">
      <c r="A48" s="13"/>
      <c r="B48" s="39">
        <v>359</v>
      </c>
      <c r="C48" s="21" t="s">
        <v>58</v>
      </c>
      <c r="D48" s="46">
        <v>7869</v>
      </c>
      <c r="E48" s="46">
        <v>54418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62287</v>
      </c>
      <c r="O48" s="47">
        <f t="shared" si="9"/>
        <v>3.0403182505979403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SUM(D50:D59)</f>
        <v>404749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269895</v>
      </c>
      <c r="J49" s="32">
        <f t="shared" si="12"/>
        <v>0</v>
      </c>
      <c r="K49" s="32">
        <f t="shared" si="12"/>
        <v>6430861</v>
      </c>
      <c r="L49" s="32">
        <f t="shared" si="12"/>
        <v>0</v>
      </c>
      <c r="M49" s="32">
        <f t="shared" si="12"/>
        <v>0</v>
      </c>
      <c r="N49" s="32">
        <f t="shared" si="11"/>
        <v>7105505</v>
      </c>
      <c r="O49" s="45">
        <f t="shared" si="9"/>
        <v>346.82994093815591</v>
      </c>
      <c r="P49" s="10"/>
    </row>
    <row r="50" spans="1:119">
      <c r="A50" s="12"/>
      <c r="B50" s="25">
        <v>361.1</v>
      </c>
      <c r="C50" s="20" t="s">
        <v>59</v>
      </c>
      <c r="D50" s="46">
        <v>21968</v>
      </c>
      <c r="E50" s="46">
        <v>0</v>
      </c>
      <c r="F50" s="46">
        <v>0</v>
      </c>
      <c r="G50" s="46">
        <v>0</v>
      </c>
      <c r="H50" s="46">
        <v>0</v>
      </c>
      <c r="I50" s="46">
        <v>97441</v>
      </c>
      <c r="J50" s="46">
        <v>0</v>
      </c>
      <c r="K50" s="46">
        <v>446650</v>
      </c>
      <c r="L50" s="46">
        <v>0</v>
      </c>
      <c r="M50" s="46">
        <v>0</v>
      </c>
      <c r="N50" s="46">
        <f t="shared" si="11"/>
        <v>566059</v>
      </c>
      <c r="O50" s="47">
        <f t="shared" si="9"/>
        <v>27.630155708498073</v>
      </c>
      <c r="P50" s="9"/>
    </row>
    <row r="51" spans="1:119">
      <c r="A51" s="12"/>
      <c r="B51" s="25">
        <v>361.2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478904</v>
      </c>
      <c r="L51" s="46">
        <v>0</v>
      </c>
      <c r="M51" s="46">
        <v>0</v>
      </c>
      <c r="N51" s="46">
        <f t="shared" ref="N51:N59" si="13">SUM(D51:M51)</f>
        <v>478904</v>
      </c>
      <c r="O51" s="47">
        <f t="shared" si="9"/>
        <v>23.375994533118561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2021952</v>
      </c>
      <c r="L52" s="46">
        <v>0</v>
      </c>
      <c r="M52" s="46">
        <v>0</v>
      </c>
      <c r="N52" s="46">
        <f t="shared" si="13"/>
        <v>2021952</v>
      </c>
      <c r="O52" s="47">
        <f t="shared" si="9"/>
        <v>98.694391565382929</v>
      </c>
      <c r="P52" s="9"/>
    </row>
    <row r="53" spans="1:119">
      <c r="A53" s="12"/>
      <c r="B53" s="25">
        <v>361.4</v>
      </c>
      <c r="C53" s="20" t="s">
        <v>102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900846</v>
      </c>
      <c r="L53" s="46">
        <v>0</v>
      </c>
      <c r="M53" s="46">
        <v>0</v>
      </c>
      <c r="N53" s="46">
        <f t="shared" si="13"/>
        <v>900846</v>
      </c>
      <c r="O53" s="47">
        <f t="shared" si="9"/>
        <v>43.971591741104113</v>
      </c>
      <c r="P53" s="9"/>
    </row>
    <row r="54" spans="1:119">
      <c r="A54" s="12"/>
      <c r="B54" s="25">
        <v>362</v>
      </c>
      <c r="C54" s="20" t="s">
        <v>62</v>
      </c>
      <c r="D54" s="46">
        <v>276347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276347</v>
      </c>
      <c r="O54" s="47">
        <f t="shared" si="9"/>
        <v>13.488895397081075</v>
      </c>
      <c r="P54" s="9"/>
    </row>
    <row r="55" spans="1:119">
      <c r="A55" s="12"/>
      <c r="B55" s="25">
        <v>364</v>
      </c>
      <c r="C55" s="20" t="s">
        <v>103</v>
      </c>
      <c r="D55" s="46">
        <v>4200</v>
      </c>
      <c r="E55" s="46">
        <v>0</v>
      </c>
      <c r="F55" s="46">
        <v>0</v>
      </c>
      <c r="G55" s="46">
        <v>0</v>
      </c>
      <c r="H55" s="46">
        <v>0</v>
      </c>
      <c r="I55" s="46">
        <v>-527784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-523584</v>
      </c>
      <c r="O55" s="47">
        <f t="shared" si="9"/>
        <v>-25.556889734953874</v>
      </c>
      <c r="P55" s="9"/>
    </row>
    <row r="56" spans="1:119">
      <c r="A56" s="12"/>
      <c r="B56" s="25">
        <v>365</v>
      </c>
      <c r="C56" s="20" t="s">
        <v>104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3203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3203</v>
      </c>
      <c r="O56" s="47">
        <f t="shared" si="9"/>
        <v>0.1563430468101723</v>
      </c>
      <c r="P56" s="9"/>
    </row>
    <row r="57" spans="1:119">
      <c r="A57" s="12"/>
      <c r="B57" s="25">
        <v>366</v>
      </c>
      <c r="C57" s="20" t="s">
        <v>64</v>
      </c>
      <c r="D57" s="46">
        <v>8755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8755</v>
      </c>
      <c r="O57" s="47">
        <f t="shared" si="9"/>
        <v>0.42734416947332454</v>
      </c>
      <c r="P57" s="9"/>
    </row>
    <row r="58" spans="1:119">
      <c r="A58" s="12"/>
      <c r="B58" s="25">
        <v>368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2582509</v>
      </c>
      <c r="L58" s="46">
        <v>0</v>
      </c>
      <c r="M58" s="46">
        <v>0</v>
      </c>
      <c r="N58" s="46">
        <f t="shared" si="13"/>
        <v>2582509</v>
      </c>
      <c r="O58" s="47">
        <f t="shared" si="9"/>
        <v>126.05598672328794</v>
      </c>
      <c r="P58" s="9"/>
    </row>
    <row r="59" spans="1:119">
      <c r="A59" s="12"/>
      <c r="B59" s="25">
        <v>369.9</v>
      </c>
      <c r="C59" s="20" t="s">
        <v>66</v>
      </c>
      <c r="D59" s="46">
        <v>93479</v>
      </c>
      <c r="E59" s="46">
        <v>0</v>
      </c>
      <c r="F59" s="46">
        <v>0</v>
      </c>
      <c r="G59" s="46">
        <v>0</v>
      </c>
      <c r="H59" s="46">
        <v>0</v>
      </c>
      <c r="I59" s="46">
        <v>697035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790514</v>
      </c>
      <c r="O59" s="47">
        <f t="shared" si="9"/>
        <v>38.586127788353593</v>
      </c>
      <c r="P59" s="9"/>
    </row>
    <row r="60" spans="1:119" ht="15.75">
      <c r="A60" s="29" t="s">
        <v>42</v>
      </c>
      <c r="B60" s="30"/>
      <c r="C60" s="31"/>
      <c r="D60" s="32">
        <f t="shared" ref="D60:M60" si="14">SUM(D61:D63)</f>
        <v>1919801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250582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2170383</v>
      </c>
      <c r="O60" s="45">
        <f t="shared" si="9"/>
        <v>105.93952262410309</v>
      </c>
      <c r="P60" s="9"/>
    </row>
    <row r="61" spans="1:119">
      <c r="A61" s="12"/>
      <c r="B61" s="25">
        <v>381</v>
      </c>
      <c r="C61" s="20" t="s">
        <v>86</v>
      </c>
      <c r="D61" s="46">
        <v>138209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138209</v>
      </c>
      <c r="O61" s="47">
        <f t="shared" si="9"/>
        <v>6.7461805047103045</v>
      </c>
      <c r="P61" s="9"/>
    </row>
    <row r="62" spans="1:119">
      <c r="A62" s="12"/>
      <c r="B62" s="25">
        <v>382</v>
      </c>
      <c r="C62" s="20" t="s">
        <v>78</v>
      </c>
      <c r="D62" s="46">
        <v>1781592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1781592</v>
      </c>
      <c r="O62" s="47">
        <f t="shared" si="9"/>
        <v>86.962073510030748</v>
      </c>
      <c r="P62" s="9"/>
    </row>
    <row r="63" spans="1:119" ht="15.75" thickBot="1">
      <c r="A63" s="12"/>
      <c r="B63" s="25">
        <v>389.8</v>
      </c>
      <c r="C63" s="20" t="s">
        <v>105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250582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250582</v>
      </c>
      <c r="O63" s="47">
        <f t="shared" si="9"/>
        <v>12.231268609362035</v>
      </c>
      <c r="P63" s="9"/>
    </row>
    <row r="64" spans="1:119" ht="16.5" thickBot="1">
      <c r="A64" s="14" t="s">
        <v>52</v>
      </c>
      <c r="B64" s="23"/>
      <c r="C64" s="22"/>
      <c r="D64" s="15">
        <f t="shared" ref="D64:M64" si="15">SUM(D5,D14,D22,D34,D43,D49,D60)</f>
        <v>13305860</v>
      </c>
      <c r="E64" s="15">
        <f t="shared" si="15"/>
        <v>54418</v>
      </c>
      <c r="F64" s="15">
        <f t="shared" si="15"/>
        <v>643270</v>
      </c>
      <c r="G64" s="15">
        <f t="shared" si="15"/>
        <v>0</v>
      </c>
      <c r="H64" s="15">
        <f t="shared" si="15"/>
        <v>0</v>
      </c>
      <c r="I64" s="15">
        <f t="shared" si="15"/>
        <v>15585533</v>
      </c>
      <c r="J64" s="15">
        <f t="shared" si="15"/>
        <v>0</v>
      </c>
      <c r="K64" s="15">
        <f t="shared" si="15"/>
        <v>6430861</v>
      </c>
      <c r="L64" s="15">
        <f t="shared" si="15"/>
        <v>0</v>
      </c>
      <c r="M64" s="15">
        <f t="shared" si="15"/>
        <v>0</v>
      </c>
      <c r="N64" s="15">
        <f>SUM(D64:M64)</f>
        <v>36019942</v>
      </c>
      <c r="O64" s="38">
        <f t="shared" si="9"/>
        <v>1758.1852882315616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106</v>
      </c>
      <c r="M66" s="48"/>
      <c r="N66" s="48"/>
      <c r="O66" s="43">
        <v>20487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88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4674400</v>
      </c>
      <c r="E5" s="27">
        <f t="shared" si="0"/>
        <v>0</v>
      </c>
      <c r="F5" s="27">
        <f t="shared" si="0"/>
        <v>548339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5222739</v>
      </c>
      <c r="O5" s="33">
        <f t="shared" ref="O5:O36" si="1">(N5/O$65)</f>
        <v>264.18832515554658</v>
      </c>
      <c r="P5" s="6"/>
    </row>
    <row r="6" spans="1:133">
      <c r="A6" s="12"/>
      <c r="B6" s="25">
        <v>311</v>
      </c>
      <c r="C6" s="20" t="s">
        <v>2</v>
      </c>
      <c r="D6" s="46">
        <v>2011839</v>
      </c>
      <c r="E6" s="46">
        <v>0</v>
      </c>
      <c r="F6" s="46">
        <v>548339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2560178</v>
      </c>
      <c r="O6" s="47">
        <f t="shared" si="1"/>
        <v>129.50467904294604</v>
      </c>
      <c r="P6" s="9"/>
    </row>
    <row r="7" spans="1:133">
      <c r="A7" s="12"/>
      <c r="B7" s="25">
        <v>312.10000000000002</v>
      </c>
      <c r="C7" s="20" t="s">
        <v>90</v>
      </c>
      <c r="D7" s="46">
        <v>328795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328795</v>
      </c>
      <c r="O7" s="47">
        <f t="shared" si="1"/>
        <v>16.63184784258182</v>
      </c>
      <c r="P7" s="9"/>
    </row>
    <row r="8" spans="1:133">
      <c r="A8" s="12"/>
      <c r="B8" s="25">
        <v>314.10000000000002</v>
      </c>
      <c r="C8" s="20" t="s">
        <v>11</v>
      </c>
      <c r="D8" s="46">
        <v>1093550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1093550</v>
      </c>
      <c r="O8" s="47">
        <f t="shared" si="1"/>
        <v>55.31640447164753</v>
      </c>
      <c r="P8" s="9"/>
    </row>
    <row r="9" spans="1:133">
      <c r="A9" s="12"/>
      <c r="B9" s="25">
        <v>314.3</v>
      </c>
      <c r="C9" s="20" t="s">
        <v>12</v>
      </c>
      <c r="D9" s="46">
        <v>281856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281856</v>
      </c>
      <c r="O9" s="47">
        <f t="shared" si="1"/>
        <v>14.257473822651626</v>
      </c>
      <c r="P9" s="9"/>
    </row>
    <row r="10" spans="1:133">
      <c r="A10" s="12"/>
      <c r="B10" s="25">
        <v>314.39999999999998</v>
      </c>
      <c r="C10" s="20" t="s">
        <v>13</v>
      </c>
      <c r="D10" s="46">
        <v>19297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19297</v>
      </c>
      <c r="O10" s="47">
        <f t="shared" si="1"/>
        <v>0.97612423491324807</v>
      </c>
      <c r="P10" s="9"/>
    </row>
    <row r="11" spans="1:133">
      <c r="A11" s="12"/>
      <c r="B11" s="25">
        <v>314.8</v>
      </c>
      <c r="C11" s="20" t="s">
        <v>14</v>
      </c>
      <c r="D11" s="46">
        <v>12981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12981</v>
      </c>
      <c r="O11" s="47">
        <f t="shared" si="1"/>
        <v>0.65663412413374478</v>
      </c>
      <c r="P11" s="9"/>
    </row>
    <row r="12" spans="1:133">
      <c r="A12" s="12"/>
      <c r="B12" s="25">
        <v>315</v>
      </c>
      <c r="C12" s="20" t="s">
        <v>15</v>
      </c>
      <c r="D12" s="46">
        <v>652776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652776</v>
      </c>
      <c r="O12" s="47">
        <f t="shared" si="1"/>
        <v>33.020183114977996</v>
      </c>
      <c r="P12" s="9"/>
    </row>
    <row r="13" spans="1:133">
      <c r="A13" s="12"/>
      <c r="B13" s="25">
        <v>316</v>
      </c>
      <c r="C13" s="20" t="s">
        <v>16</v>
      </c>
      <c r="D13" s="46">
        <v>273306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273306</v>
      </c>
      <c r="O13" s="47">
        <f t="shared" si="1"/>
        <v>13.824978501694572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1159960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1159960</v>
      </c>
      <c r="O14" s="45">
        <f t="shared" si="1"/>
        <v>58.675704385654306</v>
      </c>
      <c r="P14" s="10"/>
    </row>
    <row r="15" spans="1:133">
      <c r="A15" s="12"/>
      <c r="B15" s="25">
        <v>322</v>
      </c>
      <c r="C15" s="20" t="s">
        <v>0</v>
      </c>
      <c r="D15" s="46">
        <v>167108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167108</v>
      </c>
      <c r="O15" s="47">
        <f t="shared" si="1"/>
        <v>8.4530325256715066</v>
      </c>
      <c r="P15" s="9"/>
    </row>
    <row r="16" spans="1:133">
      <c r="A16" s="12"/>
      <c r="B16" s="25">
        <v>323.10000000000002</v>
      </c>
      <c r="C16" s="20" t="s">
        <v>18</v>
      </c>
      <c r="D16" s="46">
        <v>898301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898301</v>
      </c>
      <c r="O16" s="47">
        <f t="shared" si="1"/>
        <v>45.439880621174566</v>
      </c>
      <c r="P16" s="9"/>
    </row>
    <row r="17" spans="1:16">
      <c r="A17" s="12"/>
      <c r="B17" s="25">
        <v>323.39999999999998</v>
      </c>
      <c r="C17" s="20" t="s">
        <v>19</v>
      </c>
      <c r="D17" s="46">
        <v>12087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12087</v>
      </c>
      <c r="O17" s="47">
        <f t="shared" si="1"/>
        <v>0.61141180636349846</v>
      </c>
      <c r="P17" s="9"/>
    </row>
    <row r="18" spans="1:16">
      <c r="A18" s="12"/>
      <c r="B18" s="25">
        <v>323.7</v>
      </c>
      <c r="C18" s="20" t="s">
        <v>20</v>
      </c>
      <c r="D18" s="46">
        <v>80663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80663</v>
      </c>
      <c r="O18" s="47">
        <f t="shared" si="1"/>
        <v>4.0802772016793973</v>
      </c>
      <c r="P18" s="9"/>
    </row>
    <row r="19" spans="1:16">
      <c r="A19" s="12"/>
      <c r="B19" s="25">
        <v>324.11</v>
      </c>
      <c r="C19" s="20" t="s">
        <v>21</v>
      </c>
      <c r="D19" s="46">
        <v>621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621</v>
      </c>
      <c r="O19" s="47">
        <f t="shared" si="1"/>
        <v>3.1412818048459711E-2</v>
      </c>
      <c r="P19" s="9"/>
    </row>
    <row r="20" spans="1:16">
      <c r="A20" s="12"/>
      <c r="B20" s="25">
        <v>329</v>
      </c>
      <c r="C20" s="20" t="s">
        <v>22</v>
      </c>
      <c r="D20" s="46">
        <v>1180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1180</v>
      </c>
      <c r="O20" s="47">
        <f t="shared" si="1"/>
        <v>5.9689412716879962E-2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2330688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2330688</v>
      </c>
      <c r="O21" s="45">
        <f t="shared" si="1"/>
        <v>117.89609995447418</v>
      </c>
      <c r="P21" s="10"/>
    </row>
    <row r="22" spans="1:16">
      <c r="A22" s="12"/>
      <c r="B22" s="25">
        <v>331.2</v>
      </c>
      <c r="C22" s="20" t="s">
        <v>23</v>
      </c>
      <c r="D22" s="46">
        <v>137792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137792</v>
      </c>
      <c r="O22" s="47">
        <f t="shared" si="1"/>
        <v>6.9701047093934951</v>
      </c>
      <c r="P22" s="9"/>
    </row>
    <row r="23" spans="1:16">
      <c r="A23" s="12"/>
      <c r="B23" s="25">
        <v>334.1</v>
      </c>
      <c r="C23" s="20" t="s">
        <v>26</v>
      </c>
      <c r="D23" s="46">
        <v>7200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7200</v>
      </c>
      <c r="O23" s="47">
        <f t="shared" si="1"/>
        <v>0.36420658606909806</v>
      </c>
      <c r="P23" s="9"/>
    </row>
    <row r="24" spans="1:16">
      <c r="A24" s="12"/>
      <c r="B24" s="25">
        <v>334.2</v>
      </c>
      <c r="C24" s="20" t="s">
        <v>82</v>
      </c>
      <c r="D24" s="46">
        <v>121766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121766</v>
      </c>
      <c r="O24" s="47">
        <f t="shared" si="1"/>
        <v>6.1594415499013611</v>
      </c>
      <c r="P24" s="9"/>
    </row>
    <row r="25" spans="1:16">
      <c r="A25" s="12"/>
      <c r="B25" s="25">
        <v>334.49</v>
      </c>
      <c r="C25" s="20" t="s">
        <v>83</v>
      </c>
      <c r="D25" s="46">
        <v>68854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68854</v>
      </c>
      <c r="O25" s="47">
        <f t="shared" si="1"/>
        <v>3.4829278162780111</v>
      </c>
      <c r="P25" s="9"/>
    </row>
    <row r="26" spans="1:16">
      <c r="A26" s="12"/>
      <c r="B26" s="25">
        <v>334.7</v>
      </c>
      <c r="C26" s="20" t="s">
        <v>27</v>
      </c>
      <c r="D26" s="46">
        <v>16233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16233</v>
      </c>
      <c r="O26" s="47">
        <f t="shared" si="1"/>
        <v>0.8211340988416207</v>
      </c>
      <c r="P26" s="9"/>
    </row>
    <row r="27" spans="1:16">
      <c r="A27" s="12"/>
      <c r="B27" s="25">
        <v>335.12</v>
      </c>
      <c r="C27" s="20" t="s">
        <v>28</v>
      </c>
      <c r="D27" s="46">
        <v>496719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496719</v>
      </c>
      <c r="O27" s="47">
        <f t="shared" si="1"/>
        <v>25.126157114674491</v>
      </c>
      <c r="P27" s="9"/>
    </row>
    <row r="28" spans="1:16">
      <c r="A28" s="12"/>
      <c r="B28" s="25">
        <v>335.15</v>
      </c>
      <c r="C28" s="20" t="s">
        <v>29</v>
      </c>
      <c r="D28" s="46">
        <v>9836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9836</v>
      </c>
      <c r="O28" s="47">
        <f t="shared" si="1"/>
        <v>0.49754666396884012</v>
      </c>
      <c r="P28" s="9"/>
    </row>
    <row r="29" spans="1:16">
      <c r="A29" s="12"/>
      <c r="B29" s="25">
        <v>335.18</v>
      </c>
      <c r="C29" s="20" t="s">
        <v>30</v>
      </c>
      <c r="D29" s="46">
        <v>1247855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1247855</v>
      </c>
      <c r="O29" s="47">
        <f t="shared" si="1"/>
        <v>63.121806869340887</v>
      </c>
      <c r="P29" s="9"/>
    </row>
    <row r="30" spans="1:16">
      <c r="A30" s="12"/>
      <c r="B30" s="25">
        <v>335.49</v>
      </c>
      <c r="C30" s="20" t="s">
        <v>32</v>
      </c>
      <c r="D30" s="46">
        <v>8660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8660</v>
      </c>
      <c r="O30" s="47">
        <f t="shared" si="1"/>
        <v>0.43805958824422075</v>
      </c>
      <c r="P30" s="9"/>
    </row>
    <row r="31" spans="1:16">
      <c r="A31" s="12"/>
      <c r="B31" s="25">
        <v>337.2</v>
      </c>
      <c r="C31" s="20" t="s">
        <v>33</v>
      </c>
      <c r="D31" s="46">
        <v>135180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135180</v>
      </c>
      <c r="O31" s="47">
        <f t="shared" si="1"/>
        <v>6.8379786534473164</v>
      </c>
      <c r="P31" s="9"/>
    </row>
    <row r="32" spans="1:16">
      <c r="A32" s="12"/>
      <c r="B32" s="25">
        <v>337.3</v>
      </c>
      <c r="C32" s="20" t="s">
        <v>84</v>
      </c>
      <c r="D32" s="46">
        <v>34627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34627</v>
      </c>
      <c r="O32" s="47">
        <f t="shared" si="1"/>
        <v>1.7515807577520359</v>
      </c>
      <c r="P32" s="9"/>
    </row>
    <row r="33" spans="1:16">
      <c r="A33" s="12"/>
      <c r="B33" s="25">
        <v>338</v>
      </c>
      <c r="C33" s="20" t="s">
        <v>35</v>
      </c>
      <c r="D33" s="46">
        <v>45966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45966</v>
      </c>
      <c r="O33" s="47">
        <f t="shared" si="1"/>
        <v>2.3251555465628004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SUM(D35:D42)</f>
        <v>1714744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14510608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16225352</v>
      </c>
      <c r="O34" s="45">
        <f t="shared" si="1"/>
        <v>820.74723051241847</v>
      </c>
      <c r="P34" s="10"/>
    </row>
    <row r="35" spans="1:16">
      <c r="A35" s="12"/>
      <c r="B35" s="25">
        <v>341.9</v>
      </c>
      <c r="C35" s="20" t="s">
        <v>44</v>
      </c>
      <c r="D35" s="46">
        <v>131650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131650</v>
      </c>
      <c r="O35" s="47">
        <f t="shared" si="1"/>
        <v>6.6594162577773277</v>
      </c>
      <c r="P35" s="9"/>
    </row>
    <row r="36" spans="1:16">
      <c r="A36" s="12"/>
      <c r="B36" s="25">
        <v>342.1</v>
      </c>
      <c r="C36" s="20" t="s">
        <v>45</v>
      </c>
      <c r="D36" s="46">
        <v>331561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331561</v>
      </c>
      <c r="O36" s="47">
        <f t="shared" si="1"/>
        <v>16.77176387273003</v>
      </c>
      <c r="P36" s="9"/>
    </row>
    <row r="37" spans="1:16">
      <c r="A37" s="12"/>
      <c r="B37" s="25">
        <v>342.4</v>
      </c>
      <c r="C37" s="20" t="s">
        <v>46</v>
      </c>
      <c r="D37" s="46">
        <v>554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554</v>
      </c>
      <c r="O37" s="47">
        <f t="shared" ref="O37:O63" si="9">(N37/O$65)</f>
        <v>2.8023673428094493E-2</v>
      </c>
      <c r="P37" s="9"/>
    </row>
    <row r="38" spans="1:16">
      <c r="A38" s="12"/>
      <c r="B38" s="25">
        <v>342.5</v>
      </c>
      <c r="C38" s="20" t="s">
        <v>47</v>
      </c>
      <c r="D38" s="46">
        <v>2175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2175</v>
      </c>
      <c r="O38" s="47">
        <f t="shared" si="9"/>
        <v>0.11002073954170671</v>
      </c>
      <c r="P38" s="9"/>
    </row>
    <row r="39" spans="1:16">
      <c r="A39" s="12"/>
      <c r="B39" s="25">
        <v>343.4</v>
      </c>
      <c r="C39" s="20" t="s">
        <v>48</v>
      </c>
      <c r="D39" s="46">
        <v>883230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883230</v>
      </c>
      <c r="O39" s="47">
        <f t="shared" si="9"/>
        <v>44.677525418584651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14510608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14510608</v>
      </c>
      <c r="O40" s="47">
        <f t="shared" si="9"/>
        <v>734.00819464818653</v>
      </c>
      <c r="P40" s="9"/>
    </row>
    <row r="41" spans="1:16">
      <c r="A41" s="12"/>
      <c r="B41" s="25">
        <v>347.2</v>
      </c>
      <c r="C41" s="20" t="s">
        <v>50</v>
      </c>
      <c r="D41" s="46">
        <v>364678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364678</v>
      </c>
      <c r="O41" s="47">
        <f t="shared" si="9"/>
        <v>18.446962415903688</v>
      </c>
      <c r="P41" s="9"/>
    </row>
    <row r="42" spans="1:16">
      <c r="A42" s="12"/>
      <c r="B42" s="25">
        <v>347.4</v>
      </c>
      <c r="C42" s="20" t="s">
        <v>51</v>
      </c>
      <c r="D42" s="46">
        <v>896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896</v>
      </c>
      <c r="O42" s="47">
        <f t="shared" si="9"/>
        <v>4.5323486266376653E-2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SUM(D44:D48)</f>
        <v>722557</v>
      </c>
      <c r="E43" s="32">
        <f t="shared" si="10"/>
        <v>13141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735698</v>
      </c>
      <c r="O43" s="45">
        <f t="shared" si="9"/>
        <v>37.214730133036575</v>
      </c>
      <c r="P43" s="10"/>
    </row>
    <row r="44" spans="1:16">
      <c r="A44" s="13"/>
      <c r="B44" s="39">
        <v>351.1</v>
      </c>
      <c r="C44" s="21" t="s">
        <v>54</v>
      </c>
      <c r="D44" s="46">
        <v>265931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265931</v>
      </c>
      <c r="O44" s="47">
        <f t="shared" si="9"/>
        <v>13.451919672214073</v>
      </c>
      <c r="P44" s="9"/>
    </row>
    <row r="45" spans="1:16">
      <c r="A45" s="13"/>
      <c r="B45" s="39">
        <v>351.3</v>
      </c>
      <c r="C45" s="21" t="s">
        <v>55</v>
      </c>
      <c r="D45" s="46">
        <v>17812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17812</v>
      </c>
      <c r="O45" s="47">
        <f t="shared" si="9"/>
        <v>0.90100662653649655</v>
      </c>
      <c r="P45" s="9"/>
    </row>
    <row r="46" spans="1:16">
      <c r="A46" s="13"/>
      <c r="B46" s="39">
        <v>352</v>
      </c>
      <c r="C46" s="21" t="s">
        <v>56</v>
      </c>
      <c r="D46" s="46">
        <v>8691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8691</v>
      </c>
      <c r="O46" s="47">
        <f t="shared" si="9"/>
        <v>0.4396276999342405</v>
      </c>
      <c r="P46" s="9"/>
    </row>
    <row r="47" spans="1:16">
      <c r="A47" s="13"/>
      <c r="B47" s="39">
        <v>354</v>
      </c>
      <c r="C47" s="21" t="s">
        <v>57</v>
      </c>
      <c r="D47" s="46">
        <v>422835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422835</v>
      </c>
      <c r="O47" s="47">
        <f t="shared" si="9"/>
        <v>21.388790530628761</v>
      </c>
      <c r="P47" s="9"/>
    </row>
    <row r="48" spans="1:16">
      <c r="A48" s="13"/>
      <c r="B48" s="39">
        <v>359</v>
      </c>
      <c r="C48" s="21" t="s">
        <v>58</v>
      </c>
      <c r="D48" s="46">
        <v>7288</v>
      </c>
      <c r="E48" s="46">
        <v>13141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20429</v>
      </c>
      <c r="O48" s="47">
        <f t="shared" si="9"/>
        <v>1.0333856037230007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SUM(D50:D57)</f>
        <v>332709</v>
      </c>
      <c r="E49" s="32">
        <f t="shared" si="12"/>
        <v>6</v>
      </c>
      <c r="F49" s="32">
        <f t="shared" si="12"/>
        <v>3</v>
      </c>
      <c r="G49" s="32">
        <f t="shared" si="12"/>
        <v>0</v>
      </c>
      <c r="H49" s="32">
        <f t="shared" si="12"/>
        <v>0</v>
      </c>
      <c r="I49" s="32">
        <f t="shared" si="12"/>
        <v>147224</v>
      </c>
      <c r="J49" s="32">
        <f t="shared" si="12"/>
        <v>0</v>
      </c>
      <c r="K49" s="32">
        <f t="shared" si="12"/>
        <v>6601933</v>
      </c>
      <c r="L49" s="32">
        <f t="shared" si="12"/>
        <v>0</v>
      </c>
      <c r="M49" s="32">
        <f t="shared" si="12"/>
        <v>0</v>
      </c>
      <c r="N49" s="32">
        <f t="shared" si="11"/>
        <v>7081875</v>
      </c>
      <c r="O49" s="45">
        <f t="shared" si="9"/>
        <v>358.23132176640195</v>
      </c>
      <c r="P49" s="10"/>
    </row>
    <row r="50" spans="1:119">
      <c r="A50" s="12"/>
      <c r="B50" s="25">
        <v>361.1</v>
      </c>
      <c r="C50" s="20" t="s">
        <v>59</v>
      </c>
      <c r="D50" s="46">
        <v>25969</v>
      </c>
      <c r="E50" s="46">
        <v>6</v>
      </c>
      <c r="F50" s="46">
        <v>3</v>
      </c>
      <c r="G50" s="46">
        <v>0</v>
      </c>
      <c r="H50" s="46">
        <v>0</v>
      </c>
      <c r="I50" s="46">
        <v>94951</v>
      </c>
      <c r="J50" s="46">
        <v>0</v>
      </c>
      <c r="K50" s="46">
        <v>360303</v>
      </c>
      <c r="L50" s="46">
        <v>0</v>
      </c>
      <c r="M50" s="46">
        <v>0</v>
      </c>
      <c r="N50" s="46">
        <f t="shared" si="11"/>
        <v>481232</v>
      </c>
      <c r="O50" s="47">
        <f t="shared" si="9"/>
        <v>24.342758864889472</v>
      </c>
      <c r="P50" s="9"/>
    </row>
    <row r="51" spans="1:119">
      <c r="A51" s="12"/>
      <c r="B51" s="25">
        <v>361.2</v>
      </c>
      <c r="C51" s="20" t="s">
        <v>60</v>
      </c>
      <c r="D51" s="46">
        <v>248207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402167</v>
      </c>
      <c r="L51" s="46">
        <v>0</v>
      </c>
      <c r="M51" s="46">
        <v>0</v>
      </c>
      <c r="N51" s="46">
        <f t="shared" ref="N51:N57" si="13">SUM(D51:M51)</f>
        <v>650374</v>
      </c>
      <c r="O51" s="47">
        <f t="shared" si="9"/>
        <v>32.898679751125499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3303446</v>
      </c>
      <c r="L52" s="46">
        <v>0</v>
      </c>
      <c r="M52" s="46">
        <v>0</v>
      </c>
      <c r="N52" s="46">
        <f t="shared" si="13"/>
        <v>3303446</v>
      </c>
      <c r="O52" s="47">
        <f t="shared" si="9"/>
        <v>167.10233193383581</v>
      </c>
      <c r="P52" s="9"/>
    </row>
    <row r="53" spans="1:119">
      <c r="A53" s="12"/>
      <c r="B53" s="25">
        <v>364</v>
      </c>
      <c r="C53" s="20" t="s">
        <v>85</v>
      </c>
      <c r="D53" s="46">
        <v>260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260</v>
      </c>
      <c r="O53" s="47">
        <f t="shared" si="9"/>
        <v>1.3151904496939653E-2</v>
      </c>
      <c r="P53" s="9"/>
    </row>
    <row r="54" spans="1:119">
      <c r="A54" s="12"/>
      <c r="B54" s="25">
        <v>365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12936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12936</v>
      </c>
      <c r="O54" s="47">
        <f t="shared" si="9"/>
        <v>0.65435783297081285</v>
      </c>
      <c r="P54" s="9"/>
    </row>
    <row r="55" spans="1:119">
      <c r="A55" s="12"/>
      <c r="B55" s="25">
        <v>366</v>
      </c>
      <c r="C55" s="20" t="s">
        <v>64</v>
      </c>
      <c r="D55" s="46">
        <v>15163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15163</v>
      </c>
      <c r="O55" s="47">
        <f t="shared" si="9"/>
        <v>0.76700895341190756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2536017</v>
      </c>
      <c r="L56" s="46">
        <v>0</v>
      </c>
      <c r="M56" s="46">
        <v>0</v>
      </c>
      <c r="N56" s="46">
        <f t="shared" si="13"/>
        <v>2536017</v>
      </c>
      <c r="O56" s="47">
        <f t="shared" si="9"/>
        <v>128.28251302544388</v>
      </c>
      <c r="P56" s="9"/>
    </row>
    <row r="57" spans="1:119">
      <c r="A57" s="12"/>
      <c r="B57" s="25">
        <v>369.9</v>
      </c>
      <c r="C57" s="20" t="s">
        <v>66</v>
      </c>
      <c r="D57" s="46">
        <v>43110</v>
      </c>
      <c r="E57" s="46">
        <v>0</v>
      </c>
      <c r="F57" s="46">
        <v>0</v>
      </c>
      <c r="G57" s="46">
        <v>0</v>
      </c>
      <c r="H57" s="46">
        <v>0</v>
      </c>
      <c r="I57" s="46">
        <v>39337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82447</v>
      </c>
      <c r="O57" s="47">
        <f t="shared" si="9"/>
        <v>4.1705195002276287</v>
      </c>
      <c r="P57" s="9"/>
    </row>
    <row r="58" spans="1:119" ht="15.75">
      <c r="A58" s="29" t="s">
        <v>42</v>
      </c>
      <c r="B58" s="30"/>
      <c r="C58" s="31"/>
      <c r="D58" s="32">
        <f t="shared" ref="D58:M58" si="14">SUM(D59:D62)</f>
        <v>1675428</v>
      </c>
      <c r="E58" s="32">
        <f t="shared" si="14"/>
        <v>0</v>
      </c>
      <c r="F58" s="32">
        <f t="shared" si="14"/>
        <v>6615671</v>
      </c>
      <c r="G58" s="32">
        <f t="shared" si="14"/>
        <v>0</v>
      </c>
      <c r="H58" s="32">
        <f t="shared" si="14"/>
        <v>0</v>
      </c>
      <c r="I58" s="32">
        <f t="shared" si="14"/>
        <v>979989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ref="N58:N63" si="15">SUM(D58:M58)</f>
        <v>9271088</v>
      </c>
      <c r="O58" s="45">
        <f t="shared" si="9"/>
        <v>468.97101522585865</v>
      </c>
      <c r="P58" s="9"/>
    </row>
    <row r="59" spans="1:119">
      <c r="A59" s="12"/>
      <c r="B59" s="25">
        <v>381</v>
      </c>
      <c r="C59" s="20" t="s">
        <v>86</v>
      </c>
      <c r="D59" s="46">
        <v>0</v>
      </c>
      <c r="E59" s="46">
        <v>0</v>
      </c>
      <c r="F59" s="46">
        <v>138209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138209</v>
      </c>
      <c r="O59" s="47">
        <f t="shared" si="9"/>
        <v>6.9911983408366636</v>
      </c>
      <c r="P59" s="9"/>
    </row>
    <row r="60" spans="1:119">
      <c r="A60" s="12"/>
      <c r="B60" s="25">
        <v>382</v>
      </c>
      <c r="C60" s="20" t="s">
        <v>78</v>
      </c>
      <c r="D60" s="46">
        <v>1675428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1675428</v>
      </c>
      <c r="O60" s="47">
        <f t="shared" si="9"/>
        <v>84.750265567302336</v>
      </c>
      <c r="P60" s="9"/>
    </row>
    <row r="61" spans="1:119">
      <c r="A61" s="12"/>
      <c r="B61" s="25">
        <v>383</v>
      </c>
      <c r="C61" s="20" t="s">
        <v>93</v>
      </c>
      <c r="D61" s="46">
        <v>0</v>
      </c>
      <c r="E61" s="46">
        <v>0</v>
      </c>
      <c r="F61" s="46">
        <v>6477462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6477462</v>
      </c>
      <c r="O61" s="47">
        <f t="shared" si="9"/>
        <v>327.65754464059893</v>
      </c>
      <c r="P61" s="9"/>
    </row>
    <row r="62" spans="1:119" ht="15.75" thickBot="1">
      <c r="A62" s="12"/>
      <c r="B62" s="25">
        <v>389.8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979989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979989</v>
      </c>
      <c r="O62" s="47">
        <f t="shared" si="9"/>
        <v>49.572006677120747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6">SUM(D5,D14,D21,D34,D43,D49,D58)</f>
        <v>12610486</v>
      </c>
      <c r="E63" s="15">
        <f t="shared" si="16"/>
        <v>13147</v>
      </c>
      <c r="F63" s="15">
        <f t="shared" si="16"/>
        <v>7164013</v>
      </c>
      <c r="G63" s="15">
        <f t="shared" si="16"/>
        <v>0</v>
      </c>
      <c r="H63" s="15">
        <f t="shared" si="16"/>
        <v>0</v>
      </c>
      <c r="I63" s="15">
        <f t="shared" si="16"/>
        <v>15637821</v>
      </c>
      <c r="J63" s="15">
        <f t="shared" si="16"/>
        <v>0</v>
      </c>
      <c r="K63" s="15">
        <f t="shared" si="16"/>
        <v>6601933</v>
      </c>
      <c r="L63" s="15">
        <f t="shared" si="16"/>
        <v>0</v>
      </c>
      <c r="M63" s="15">
        <f t="shared" si="16"/>
        <v>0</v>
      </c>
      <c r="N63" s="15">
        <f t="shared" si="15"/>
        <v>42027400</v>
      </c>
      <c r="O63" s="38">
        <f t="shared" si="9"/>
        <v>2125.9244271333905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94</v>
      </c>
      <c r="M65" s="48"/>
      <c r="N65" s="48"/>
      <c r="O65" s="43">
        <v>19769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88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4656062</v>
      </c>
      <c r="E5" s="27">
        <f t="shared" si="0"/>
        <v>0</v>
      </c>
      <c r="F5" s="27">
        <f t="shared" si="0"/>
        <v>551428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5207490</v>
      </c>
      <c r="O5" s="33">
        <f t="shared" ref="O5:O36" si="1">(N5/O$64)</f>
        <v>272.90063934598049</v>
      </c>
      <c r="P5" s="6"/>
    </row>
    <row r="6" spans="1:133">
      <c r="A6" s="12"/>
      <c r="B6" s="25">
        <v>311</v>
      </c>
      <c r="C6" s="20" t="s">
        <v>2</v>
      </c>
      <c r="D6" s="46">
        <v>2096034</v>
      </c>
      <c r="E6" s="46">
        <v>0</v>
      </c>
      <c r="F6" s="46">
        <v>551428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2647462</v>
      </c>
      <c r="O6" s="47">
        <f t="shared" si="1"/>
        <v>138.74132690493659</v>
      </c>
      <c r="P6" s="9"/>
    </row>
    <row r="7" spans="1:133">
      <c r="A7" s="12"/>
      <c r="B7" s="25">
        <v>312.10000000000002</v>
      </c>
      <c r="C7" s="20" t="s">
        <v>90</v>
      </c>
      <c r="D7" s="46">
        <v>321489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321489</v>
      </c>
      <c r="O7" s="47">
        <f t="shared" si="1"/>
        <v>16.847762289068232</v>
      </c>
      <c r="P7" s="9"/>
    </row>
    <row r="8" spans="1:133">
      <c r="A8" s="12"/>
      <c r="B8" s="25">
        <v>314.10000000000002</v>
      </c>
      <c r="C8" s="20" t="s">
        <v>11</v>
      </c>
      <c r="D8" s="46">
        <v>1049360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1049360</v>
      </c>
      <c r="O8" s="47">
        <f t="shared" si="1"/>
        <v>54.992139188764277</v>
      </c>
      <c r="P8" s="9"/>
    </row>
    <row r="9" spans="1:133">
      <c r="A9" s="12"/>
      <c r="B9" s="25">
        <v>314.3</v>
      </c>
      <c r="C9" s="20" t="s">
        <v>12</v>
      </c>
      <c r="D9" s="46">
        <v>235374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235374</v>
      </c>
      <c r="O9" s="47">
        <f t="shared" si="1"/>
        <v>12.334870558641652</v>
      </c>
      <c r="P9" s="9"/>
    </row>
    <row r="10" spans="1:133">
      <c r="A10" s="12"/>
      <c r="B10" s="25">
        <v>314.39999999999998</v>
      </c>
      <c r="C10" s="20" t="s">
        <v>13</v>
      </c>
      <c r="D10" s="46">
        <v>20318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20318</v>
      </c>
      <c r="O10" s="47">
        <f t="shared" si="1"/>
        <v>1.0647730845823289</v>
      </c>
      <c r="P10" s="9"/>
    </row>
    <row r="11" spans="1:133">
      <c r="A11" s="12"/>
      <c r="B11" s="25">
        <v>314.8</v>
      </c>
      <c r="C11" s="20" t="s">
        <v>14</v>
      </c>
      <c r="D11" s="46">
        <v>11825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11825</v>
      </c>
      <c r="O11" s="47">
        <f t="shared" si="1"/>
        <v>0.61969395241588932</v>
      </c>
      <c r="P11" s="9"/>
    </row>
    <row r="12" spans="1:133">
      <c r="A12" s="12"/>
      <c r="B12" s="25">
        <v>315</v>
      </c>
      <c r="C12" s="20" t="s">
        <v>15</v>
      </c>
      <c r="D12" s="46">
        <v>675308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675308</v>
      </c>
      <c r="O12" s="47">
        <f t="shared" si="1"/>
        <v>35.389791426475213</v>
      </c>
      <c r="P12" s="9"/>
    </row>
    <row r="13" spans="1:133">
      <c r="A13" s="12"/>
      <c r="B13" s="25">
        <v>316</v>
      </c>
      <c r="C13" s="20" t="s">
        <v>16</v>
      </c>
      <c r="D13" s="46">
        <v>246354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246354</v>
      </c>
      <c r="O13" s="47">
        <f t="shared" si="1"/>
        <v>12.91028194109632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1709013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1709013</v>
      </c>
      <c r="O14" s="45">
        <f t="shared" si="1"/>
        <v>89.56152394927156</v>
      </c>
      <c r="P14" s="10"/>
    </row>
    <row r="15" spans="1:133">
      <c r="A15" s="12"/>
      <c r="B15" s="25">
        <v>322</v>
      </c>
      <c r="C15" s="20" t="s">
        <v>0</v>
      </c>
      <c r="D15" s="46">
        <v>713932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713932</v>
      </c>
      <c r="O15" s="47">
        <f t="shared" si="1"/>
        <v>37.413897914264751</v>
      </c>
      <c r="P15" s="9"/>
    </row>
    <row r="16" spans="1:133">
      <c r="A16" s="12"/>
      <c r="B16" s="25">
        <v>323.10000000000002</v>
      </c>
      <c r="C16" s="20" t="s">
        <v>18</v>
      </c>
      <c r="D16" s="46">
        <v>901726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901726</v>
      </c>
      <c r="O16" s="47">
        <f t="shared" si="1"/>
        <v>47.255319148936174</v>
      </c>
      <c r="P16" s="9"/>
    </row>
    <row r="17" spans="1:16">
      <c r="A17" s="12"/>
      <c r="B17" s="25">
        <v>323.39999999999998</v>
      </c>
      <c r="C17" s="20" t="s">
        <v>19</v>
      </c>
      <c r="D17" s="46">
        <v>9182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9182</v>
      </c>
      <c r="O17" s="47">
        <f t="shared" si="1"/>
        <v>0.48118645844251129</v>
      </c>
      <c r="P17" s="9"/>
    </row>
    <row r="18" spans="1:16">
      <c r="A18" s="12"/>
      <c r="B18" s="25">
        <v>323.7</v>
      </c>
      <c r="C18" s="20" t="s">
        <v>20</v>
      </c>
      <c r="D18" s="46">
        <v>72256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72256</v>
      </c>
      <c r="O18" s="47">
        <f t="shared" si="1"/>
        <v>3.7866051776543341</v>
      </c>
      <c r="P18" s="9"/>
    </row>
    <row r="19" spans="1:16">
      <c r="A19" s="12"/>
      <c r="B19" s="25">
        <v>324.11</v>
      </c>
      <c r="C19" s="20" t="s">
        <v>21</v>
      </c>
      <c r="D19" s="46">
        <v>9399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9399</v>
      </c>
      <c r="O19" s="47">
        <f t="shared" si="1"/>
        <v>0.49255843203018551</v>
      </c>
      <c r="P19" s="9"/>
    </row>
    <row r="20" spans="1:16">
      <c r="A20" s="12"/>
      <c r="B20" s="25">
        <v>324.61</v>
      </c>
      <c r="C20" s="20" t="s">
        <v>81</v>
      </c>
      <c r="D20" s="46">
        <v>1711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1711</v>
      </c>
      <c r="O20" s="47">
        <f t="shared" si="1"/>
        <v>8.9665653495440728E-2</v>
      </c>
      <c r="P20" s="9"/>
    </row>
    <row r="21" spans="1:16">
      <c r="A21" s="12"/>
      <c r="B21" s="25">
        <v>329</v>
      </c>
      <c r="C21" s="20" t="s">
        <v>22</v>
      </c>
      <c r="D21" s="46">
        <v>807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807</v>
      </c>
      <c r="O21" s="47">
        <f t="shared" si="1"/>
        <v>4.2291164448171048E-2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SUM(D23:D33)</f>
        <v>1973993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1973993</v>
      </c>
      <c r="O22" s="45">
        <f t="shared" si="1"/>
        <v>103.4479090242113</v>
      </c>
      <c r="P22" s="10"/>
    </row>
    <row r="23" spans="1:16">
      <c r="A23" s="12"/>
      <c r="B23" s="25">
        <v>331.2</v>
      </c>
      <c r="C23" s="20" t="s">
        <v>23</v>
      </c>
      <c r="D23" s="46">
        <v>143787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143787</v>
      </c>
      <c r="O23" s="47">
        <f t="shared" si="1"/>
        <v>7.5352164343360233</v>
      </c>
      <c r="P23" s="9"/>
    </row>
    <row r="24" spans="1:16">
      <c r="A24" s="12"/>
      <c r="B24" s="25">
        <v>334.1</v>
      </c>
      <c r="C24" s="20" t="s">
        <v>26</v>
      </c>
      <c r="D24" s="46">
        <v>2800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2800</v>
      </c>
      <c r="O24" s="47">
        <f t="shared" si="1"/>
        <v>0.1467351430667645</v>
      </c>
      <c r="P24" s="9"/>
    </row>
    <row r="25" spans="1:16">
      <c r="A25" s="12"/>
      <c r="B25" s="25">
        <v>334.2</v>
      </c>
      <c r="C25" s="20" t="s">
        <v>82</v>
      </c>
      <c r="D25" s="46">
        <v>118999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118999</v>
      </c>
      <c r="O25" s="47">
        <f t="shared" si="1"/>
        <v>6.2361911749292531</v>
      </c>
      <c r="P25" s="9"/>
    </row>
    <row r="26" spans="1:16">
      <c r="A26" s="12"/>
      <c r="B26" s="25">
        <v>334.49</v>
      </c>
      <c r="C26" s="20" t="s">
        <v>83</v>
      </c>
      <c r="D26" s="46">
        <v>54020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54020</v>
      </c>
      <c r="O26" s="47">
        <f t="shared" si="1"/>
        <v>2.8309401530237919</v>
      </c>
      <c r="P26" s="9"/>
    </row>
    <row r="27" spans="1:16">
      <c r="A27" s="12"/>
      <c r="B27" s="25">
        <v>334.7</v>
      </c>
      <c r="C27" s="20" t="s">
        <v>27</v>
      </c>
      <c r="D27" s="46">
        <v>13734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13734</v>
      </c>
      <c r="O27" s="47">
        <f t="shared" si="1"/>
        <v>0.71973587674247985</v>
      </c>
      <c r="P27" s="9"/>
    </row>
    <row r="28" spans="1:16">
      <c r="A28" s="12"/>
      <c r="B28" s="25">
        <v>335.12</v>
      </c>
      <c r="C28" s="20" t="s">
        <v>28</v>
      </c>
      <c r="D28" s="46">
        <v>452923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452923</v>
      </c>
      <c r="O28" s="47">
        <f t="shared" si="1"/>
        <v>23.735614715438633</v>
      </c>
      <c r="P28" s="9"/>
    </row>
    <row r="29" spans="1:16">
      <c r="A29" s="12"/>
      <c r="B29" s="25">
        <v>335.15</v>
      </c>
      <c r="C29" s="20" t="s">
        <v>29</v>
      </c>
      <c r="D29" s="46">
        <v>12135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12135</v>
      </c>
      <c r="O29" s="47">
        <f t="shared" si="1"/>
        <v>0.63593962896970968</v>
      </c>
      <c r="P29" s="9"/>
    </row>
    <row r="30" spans="1:16">
      <c r="A30" s="12"/>
      <c r="B30" s="25">
        <v>335.18</v>
      </c>
      <c r="C30" s="20" t="s">
        <v>30</v>
      </c>
      <c r="D30" s="46">
        <v>1011880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1011880</v>
      </c>
      <c r="O30" s="47">
        <f t="shared" si="1"/>
        <v>53.027984487999163</v>
      </c>
      <c r="P30" s="9"/>
    </row>
    <row r="31" spans="1:16">
      <c r="A31" s="12"/>
      <c r="B31" s="25">
        <v>335.49</v>
      </c>
      <c r="C31" s="20" t="s">
        <v>32</v>
      </c>
      <c r="D31" s="46">
        <v>8177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8177</v>
      </c>
      <c r="O31" s="47">
        <f t="shared" si="1"/>
        <v>0.42851902316319046</v>
      </c>
      <c r="P31" s="9"/>
    </row>
    <row r="32" spans="1:16">
      <c r="A32" s="12"/>
      <c r="B32" s="25">
        <v>337.2</v>
      </c>
      <c r="C32" s="20" t="s">
        <v>33</v>
      </c>
      <c r="D32" s="46">
        <v>41599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41599</v>
      </c>
      <c r="O32" s="47">
        <f t="shared" si="1"/>
        <v>2.180012577297977</v>
      </c>
      <c r="P32" s="9"/>
    </row>
    <row r="33" spans="1:16">
      <c r="A33" s="12"/>
      <c r="B33" s="25">
        <v>338</v>
      </c>
      <c r="C33" s="20" t="s">
        <v>35</v>
      </c>
      <c r="D33" s="46">
        <v>113939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113939</v>
      </c>
      <c r="O33" s="47">
        <f t="shared" si="1"/>
        <v>5.9710198092443143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SUM(D35:D42)</f>
        <v>1610697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13871775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15482472</v>
      </c>
      <c r="O34" s="45">
        <f t="shared" si="1"/>
        <v>811.36526569541979</v>
      </c>
      <c r="P34" s="10"/>
    </row>
    <row r="35" spans="1:16">
      <c r="A35" s="12"/>
      <c r="B35" s="25">
        <v>341.9</v>
      </c>
      <c r="C35" s="20" t="s">
        <v>44</v>
      </c>
      <c r="D35" s="46">
        <v>83145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83145</v>
      </c>
      <c r="O35" s="47">
        <f t="shared" si="1"/>
        <v>4.3572476679593333</v>
      </c>
      <c r="P35" s="9"/>
    </row>
    <row r="36" spans="1:16">
      <c r="A36" s="12"/>
      <c r="B36" s="25">
        <v>342.1</v>
      </c>
      <c r="C36" s="20" t="s">
        <v>45</v>
      </c>
      <c r="D36" s="46">
        <v>265493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265493</v>
      </c>
      <c r="O36" s="47">
        <f t="shared" si="1"/>
        <v>13.913269049365894</v>
      </c>
      <c r="P36" s="9"/>
    </row>
    <row r="37" spans="1:16">
      <c r="A37" s="12"/>
      <c r="B37" s="25">
        <v>342.4</v>
      </c>
      <c r="C37" s="20" t="s">
        <v>46</v>
      </c>
      <c r="D37" s="46">
        <v>3593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3593</v>
      </c>
      <c r="O37" s="47">
        <f t="shared" ref="O37:O62" si="9">(N37/O$64)</f>
        <v>0.18829263179960171</v>
      </c>
      <c r="P37" s="9"/>
    </row>
    <row r="38" spans="1:16">
      <c r="A38" s="12"/>
      <c r="B38" s="25">
        <v>342.5</v>
      </c>
      <c r="C38" s="20" t="s">
        <v>47</v>
      </c>
      <c r="D38" s="46">
        <v>3705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3705</v>
      </c>
      <c r="O38" s="47">
        <f t="shared" si="9"/>
        <v>0.19416203752227229</v>
      </c>
      <c r="P38" s="9"/>
    </row>
    <row r="39" spans="1:16">
      <c r="A39" s="12"/>
      <c r="B39" s="25">
        <v>343.4</v>
      </c>
      <c r="C39" s="20" t="s">
        <v>48</v>
      </c>
      <c r="D39" s="46">
        <v>882409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882409</v>
      </c>
      <c r="O39" s="47">
        <f t="shared" si="9"/>
        <v>46.243003878000209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13871775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13871775</v>
      </c>
      <c r="O40" s="47">
        <f t="shared" si="9"/>
        <v>726.9560318624882</v>
      </c>
      <c r="P40" s="9"/>
    </row>
    <row r="41" spans="1:16">
      <c r="A41" s="12"/>
      <c r="B41" s="25">
        <v>347.2</v>
      </c>
      <c r="C41" s="20" t="s">
        <v>50</v>
      </c>
      <c r="D41" s="46">
        <v>370979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370979</v>
      </c>
      <c r="O41" s="47">
        <f t="shared" si="9"/>
        <v>19.441305942773294</v>
      </c>
      <c r="P41" s="9"/>
    </row>
    <row r="42" spans="1:16">
      <c r="A42" s="12"/>
      <c r="B42" s="25">
        <v>347.4</v>
      </c>
      <c r="C42" s="20" t="s">
        <v>51</v>
      </c>
      <c r="D42" s="46">
        <v>1373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1373</v>
      </c>
      <c r="O42" s="47">
        <f t="shared" si="9"/>
        <v>7.1952625510952731E-2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SUM(D44:D48)</f>
        <v>502914</v>
      </c>
      <c r="E43" s="32">
        <f t="shared" si="10"/>
        <v>15916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518830</v>
      </c>
      <c r="O43" s="45">
        <f t="shared" si="9"/>
        <v>27.189497956189079</v>
      </c>
      <c r="P43" s="10"/>
    </row>
    <row r="44" spans="1:16">
      <c r="A44" s="13"/>
      <c r="B44" s="39">
        <v>351.1</v>
      </c>
      <c r="C44" s="21" t="s">
        <v>54</v>
      </c>
      <c r="D44" s="46">
        <v>222850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222850</v>
      </c>
      <c r="O44" s="47">
        <f t="shared" si="9"/>
        <v>11.67854522586731</v>
      </c>
      <c r="P44" s="9"/>
    </row>
    <row r="45" spans="1:16">
      <c r="A45" s="13"/>
      <c r="B45" s="39">
        <v>351.3</v>
      </c>
      <c r="C45" s="21" t="s">
        <v>55</v>
      </c>
      <c r="D45" s="46">
        <v>17956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17956</v>
      </c>
      <c r="O45" s="47">
        <f t="shared" si="9"/>
        <v>0.94099151032386541</v>
      </c>
      <c r="P45" s="9"/>
    </row>
    <row r="46" spans="1:16">
      <c r="A46" s="13"/>
      <c r="B46" s="39">
        <v>352</v>
      </c>
      <c r="C46" s="21" t="s">
        <v>56</v>
      </c>
      <c r="D46" s="46">
        <v>10295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10295</v>
      </c>
      <c r="O46" s="47">
        <f t="shared" si="9"/>
        <v>0.53951367781155013</v>
      </c>
      <c r="P46" s="9"/>
    </row>
    <row r="47" spans="1:16">
      <c r="A47" s="13"/>
      <c r="B47" s="39">
        <v>354</v>
      </c>
      <c r="C47" s="21" t="s">
        <v>57</v>
      </c>
      <c r="D47" s="46">
        <v>244819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244819</v>
      </c>
      <c r="O47" s="47">
        <f t="shared" si="9"/>
        <v>12.829839639450791</v>
      </c>
      <c r="P47" s="9"/>
    </row>
    <row r="48" spans="1:16">
      <c r="A48" s="13"/>
      <c r="B48" s="39">
        <v>359</v>
      </c>
      <c r="C48" s="21" t="s">
        <v>58</v>
      </c>
      <c r="D48" s="46">
        <v>6994</v>
      </c>
      <c r="E48" s="46">
        <v>15916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22910</v>
      </c>
      <c r="O48" s="47">
        <f t="shared" si="9"/>
        <v>1.2006079027355623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SUM(D50:D58)</f>
        <v>238179</v>
      </c>
      <c r="E49" s="32">
        <f t="shared" si="12"/>
        <v>32</v>
      </c>
      <c r="F49" s="32">
        <f t="shared" si="12"/>
        <v>9</v>
      </c>
      <c r="G49" s="32">
        <f t="shared" si="12"/>
        <v>0</v>
      </c>
      <c r="H49" s="32">
        <f t="shared" si="12"/>
        <v>0</v>
      </c>
      <c r="I49" s="32">
        <f t="shared" si="12"/>
        <v>103616</v>
      </c>
      <c r="J49" s="32">
        <f t="shared" si="12"/>
        <v>0</v>
      </c>
      <c r="K49" s="32">
        <f t="shared" si="12"/>
        <v>1474181</v>
      </c>
      <c r="L49" s="32">
        <f t="shared" si="12"/>
        <v>0</v>
      </c>
      <c r="M49" s="32">
        <f t="shared" si="12"/>
        <v>0</v>
      </c>
      <c r="N49" s="32">
        <f t="shared" si="11"/>
        <v>1816017</v>
      </c>
      <c r="O49" s="45">
        <f t="shared" si="9"/>
        <v>95.169112252384451</v>
      </c>
      <c r="P49" s="10"/>
    </row>
    <row r="50" spans="1:119">
      <c r="A50" s="12"/>
      <c r="B50" s="25">
        <v>361.1</v>
      </c>
      <c r="C50" s="20" t="s">
        <v>59</v>
      </c>
      <c r="D50" s="46">
        <v>17090</v>
      </c>
      <c r="E50" s="46">
        <v>32</v>
      </c>
      <c r="F50" s="46">
        <v>9</v>
      </c>
      <c r="G50" s="46">
        <v>0</v>
      </c>
      <c r="H50" s="46">
        <v>0</v>
      </c>
      <c r="I50" s="46">
        <v>73861</v>
      </c>
      <c r="J50" s="46">
        <v>0</v>
      </c>
      <c r="K50" s="46">
        <v>288613</v>
      </c>
      <c r="L50" s="46">
        <v>0</v>
      </c>
      <c r="M50" s="46">
        <v>0</v>
      </c>
      <c r="N50" s="46">
        <f t="shared" si="11"/>
        <v>379605</v>
      </c>
      <c r="O50" s="47">
        <f t="shared" si="9"/>
        <v>19.893354994235406</v>
      </c>
      <c r="P50" s="9"/>
    </row>
    <row r="51" spans="1:119">
      <c r="A51" s="12"/>
      <c r="B51" s="25">
        <v>361.2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278862</v>
      </c>
      <c r="L51" s="46">
        <v>0</v>
      </c>
      <c r="M51" s="46">
        <v>0</v>
      </c>
      <c r="N51" s="46">
        <f t="shared" ref="N51:N58" si="13">SUM(D51:M51)</f>
        <v>278862</v>
      </c>
      <c r="O51" s="47">
        <f t="shared" si="9"/>
        <v>14.613876952101457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-888848</v>
      </c>
      <c r="L52" s="46">
        <v>0</v>
      </c>
      <c r="M52" s="46">
        <v>0</v>
      </c>
      <c r="N52" s="46">
        <f t="shared" si="13"/>
        <v>-888848</v>
      </c>
      <c r="O52" s="47">
        <f t="shared" si="9"/>
        <v>-46.580442301645533</v>
      </c>
      <c r="P52" s="9"/>
    </row>
    <row r="53" spans="1:119">
      <c r="A53" s="12"/>
      <c r="B53" s="25">
        <v>362</v>
      </c>
      <c r="C53" s="20" t="s">
        <v>62</v>
      </c>
      <c r="D53" s="46">
        <v>149173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149173</v>
      </c>
      <c r="O53" s="47">
        <f t="shared" si="9"/>
        <v>7.817471963106593</v>
      </c>
      <c r="P53" s="9"/>
    </row>
    <row r="54" spans="1:119">
      <c r="A54" s="12"/>
      <c r="B54" s="25">
        <v>364</v>
      </c>
      <c r="C54" s="20" t="s">
        <v>85</v>
      </c>
      <c r="D54" s="46">
        <v>4769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4769</v>
      </c>
      <c r="O54" s="47">
        <f t="shared" si="9"/>
        <v>0.24992139188764281</v>
      </c>
      <c r="P54" s="9"/>
    </row>
    <row r="55" spans="1:119">
      <c r="A55" s="12"/>
      <c r="B55" s="25">
        <v>365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10048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10048</v>
      </c>
      <c r="O55" s="47">
        <f t="shared" si="9"/>
        <v>0.526569541976732</v>
      </c>
      <c r="P55" s="9"/>
    </row>
    <row r="56" spans="1:119">
      <c r="A56" s="12"/>
      <c r="B56" s="25">
        <v>366</v>
      </c>
      <c r="C56" s="20" t="s">
        <v>64</v>
      </c>
      <c r="D56" s="46">
        <v>15051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15051</v>
      </c>
      <c r="O56" s="47">
        <f t="shared" si="9"/>
        <v>0.78875379939209722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1795554</v>
      </c>
      <c r="L57" s="46">
        <v>0</v>
      </c>
      <c r="M57" s="46">
        <v>0</v>
      </c>
      <c r="N57" s="46">
        <f t="shared" si="13"/>
        <v>1795554</v>
      </c>
      <c r="O57" s="47">
        <f t="shared" si="9"/>
        <v>94.096740383607582</v>
      </c>
      <c r="P57" s="9"/>
    </row>
    <row r="58" spans="1:119">
      <c r="A58" s="12"/>
      <c r="B58" s="25">
        <v>369.9</v>
      </c>
      <c r="C58" s="20" t="s">
        <v>66</v>
      </c>
      <c r="D58" s="46">
        <v>52096</v>
      </c>
      <c r="E58" s="46">
        <v>0</v>
      </c>
      <c r="F58" s="46">
        <v>0</v>
      </c>
      <c r="G58" s="46">
        <v>0</v>
      </c>
      <c r="H58" s="46">
        <v>0</v>
      </c>
      <c r="I58" s="46">
        <v>19707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71803</v>
      </c>
      <c r="O58" s="47">
        <f t="shared" si="9"/>
        <v>3.762865527722461</v>
      </c>
      <c r="P58" s="9"/>
    </row>
    <row r="59" spans="1:119" ht="15.75">
      <c r="A59" s="29" t="s">
        <v>42</v>
      </c>
      <c r="B59" s="30"/>
      <c r="C59" s="31"/>
      <c r="D59" s="32">
        <f t="shared" ref="D59:M59" si="14">SUM(D60:D61)</f>
        <v>1541902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871217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2413119</v>
      </c>
      <c r="O59" s="45">
        <f t="shared" si="9"/>
        <v>126.46048632218844</v>
      </c>
      <c r="P59" s="9"/>
    </row>
    <row r="60" spans="1:119">
      <c r="A60" s="12"/>
      <c r="B60" s="25">
        <v>382</v>
      </c>
      <c r="C60" s="20" t="s">
        <v>78</v>
      </c>
      <c r="D60" s="46">
        <v>1541902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1541902</v>
      </c>
      <c r="O60" s="47">
        <f t="shared" si="9"/>
        <v>80.804003773189393</v>
      </c>
      <c r="P60" s="9"/>
    </row>
    <row r="61" spans="1:119" ht="15.75" thickBot="1">
      <c r="A61" s="12"/>
      <c r="B61" s="25">
        <v>389.8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871217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871217</v>
      </c>
      <c r="O61" s="47">
        <f t="shared" si="9"/>
        <v>45.656482548999058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5">SUM(D5,D14,D22,D34,D43,D49,D59)</f>
        <v>12232760</v>
      </c>
      <c r="E62" s="15">
        <f t="shared" si="15"/>
        <v>15948</v>
      </c>
      <c r="F62" s="15">
        <f t="shared" si="15"/>
        <v>551437</v>
      </c>
      <c r="G62" s="15">
        <f t="shared" si="15"/>
        <v>0</v>
      </c>
      <c r="H62" s="15">
        <f t="shared" si="15"/>
        <v>0</v>
      </c>
      <c r="I62" s="15">
        <f t="shared" si="15"/>
        <v>14846608</v>
      </c>
      <c r="J62" s="15">
        <f t="shared" si="15"/>
        <v>0</v>
      </c>
      <c r="K62" s="15">
        <f t="shared" si="15"/>
        <v>1474181</v>
      </c>
      <c r="L62" s="15">
        <f t="shared" si="15"/>
        <v>0</v>
      </c>
      <c r="M62" s="15">
        <f t="shared" si="15"/>
        <v>0</v>
      </c>
      <c r="N62" s="15">
        <f>SUM(D62:M62)</f>
        <v>29120934</v>
      </c>
      <c r="O62" s="38">
        <f t="shared" si="9"/>
        <v>1526.0944345456451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91</v>
      </c>
      <c r="M64" s="48"/>
      <c r="N64" s="48"/>
      <c r="O64" s="43">
        <v>19082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4899034</v>
      </c>
      <c r="E5" s="27">
        <f t="shared" si="0"/>
        <v>0</v>
      </c>
      <c r="F5" s="27">
        <f t="shared" si="0"/>
        <v>524940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87404</v>
      </c>
      <c r="L5" s="27">
        <f t="shared" si="0"/>
        <v>0</v>
      </c>
      <c r="M5" s="27">
        <f t="shared" si="0"/>
        <v>0</v>
      </c>
      <c r="N5" s="28">
        <f>SUM(D5:M5)</f>
        <v>5511378</v>
      </c>
      <c r="O5" s="33">
        <f t="shared" ref="O5:O36" si="1">(N5/O$67)</f>
        <v>291.17592983939136</v>
      </c>
      <c r="P5" s="6"/>
    </row>
    <row r="6" spans="1:133">
      <c r="A6" s="12"/>
      <c r="B6" s="25">
        <v>311</v>
      </c>
      <c r="C6" s="20" t="s">
        <v>2</v>
      </c>
      <c r="D6" s="46">
        <v>2392177</v>
      </c>
      <c r="E6" s="46">
        <v>0</v>
      </c>
      <c r="F6" s="46">
        <v>524940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2917117</v>
      </c>
      <c r="O6" s="47">
        <f t="shared" si="1"/>
        <v>154.11649408284023</v>
      </c>
      <c r="P6" s="9"/>
    </row>
    <row r="7" spans="1:133">
      <c r="A7" s="12"/>
      <c r="B7" s="25">
        <v>312.41000000000003</v>
      </c>
      <c r="C7" s="20" t="s">
        <v>10</v>
      </c>
      <c r="D7" s="46">
        <v>312718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312718</v>
      </c>
      <c r="O7" s="47">
        <f t="shared" si="1"/>
        <v>16.521449704142011</v>
      </c>
      <c r="P7" s="9"/>
    </row>
    <row r="8" spans="1:133">
      <c r="A8" s="12"/>
      <c r="B8" s="25">
        <v>312.52</v>
      </c>
      <c r="C8" s="20" t="s">
        <v>77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87404</v>
      </c>
      <c r="L8" s="46">
        <v>0</v>
      </c>
      <c r="M8" s="46">
        <v>0</v>
      </c>
      <c r="N8" s="46">
        <f>SUM(D8:M8)</f>
        <v>87404</v>
      </c>
      <c r="O8" s="47">
        <f t="shared" si="1"/>
        <v>4.6177092138630602</v>
      </c>
      <c r="P8" s="9"/>
    </row>
    <row r="9" spans="1:133">
      <c r="A9" s="12"/>
      <c r="B9" s="25">
        <v>314.10000000000002</v>
      </c>
      <c r="C9" s="20" t="s">
        <v>11</v>
      </c>
      <c r="D9" s="46">
        <v>995546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995546</v>
      </c>
      <c r="O9" s="47">
        <f t="shared" si="1"/>
        <v>52.596470836855453</v>
      </c>
      <c r="P9" s="9"/>
    </row>
    <row r="10" spans="1:133">
      <c r="A10" s="12"/>
      <c r="B10" s="25">
        <v>314.2</v>
      </c>
      <c r="C10" s="20" t="s">
        <v>12</v>
      </c>
      <c r="D10" s="46">
        <v>220161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220161</v>
      </c>
      <c r="O10" s="47">
        <f t="shared" si="1"/>
        <v>11.631498309382925</v>
      </c>
      <c r="P10" s="9"/>
    </row>
    <row r="11" spans="1:133">
      <c r="A11" s="12"/>
      <c r="B11" s="25">
        <v>314.39999999999998</v>
      </c>
      <c r="C11" s="20" t="s">
        <v>13</v>
      </c>
      <c r="D11" s="46">
        <v>20037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20037</v>
      </c>
      <c r="O11" s="47">
        <f t="shared" si="1"/>
        <v>1.0585904480135249</v>
      </c>
      <c r="P11" s="9"/>
    </row>
    <row r="12" spans="1:133">
      <c r="A12" s="12"/>
      <c r="B12" s="25">
        <v>314.8</v>
      </c>
      <c r="C12" s="20" t="s">
        <v>14</v>
      </c>
      <c r="D12" s="46">
        <v>8797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8797</v>
      </c>
      <c r="O12" s="47">
        <f t="shared" si="1"/>
        <v>0.4647612003381234</v>
      </c>
      <c r="P12" s="9"/>
    </row>
    <row r="13" spans="1:133">
      <c r="A13" s="12"/>
      <c r="B13" s="25">
        <v>315</v>
      </c>
      <c r="C13" s="20" t="s">
        <v>15</v>
      </c>
      <c r="D13" s="46">
        <v>710670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710670</v>
      </c>
      <c r="O13" s="47">
        <f t="shared" si="1"/>
        <v>37.545963651732883</v>
      </c>
      <c r="P13" s="9"/>
    </row>
    <row r="14" spans="1:133">
      <c r="A14" s="12"/>
      <c r="B14" s="25">
        <v>316</v>
      </c>
      <c r="C14" s="20" t="s">
        <v>16</v>
      </c>
      <c r="D14" s="46">
        <v>238928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238928</v>
      </c>
      <c r="O14" s="47">
        <f t="shared" si="1"/>
        <v>12.622992392223161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1316455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1316455</v>
      </c>
      <c r="O15" s="45">
        <f t="shared" si="1"/>
        <v>69.550665680473372</v>
      </c>
      <c r="P15" s="10"/>
    </row>
    <row r="16" spans="1:133">
      <c r="A16" s="12"/>
      <c r="B16" s="25">
        <v>322</v>
      </c>
      <c r="C16" s="20" t="s">
        <v>0</v>
      </c>
      <c r="D16" s="46">
        <v>334495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334495</v>
      </c>
      <c r="O16" s="47">
        <f t="shared" si="1"/>
        <v>17.671967455621303</v>
      </c>
      <c r="P16" s="9"/>
    </row>
    <row r="17" spans="1:16">
      <c r="A17" s="12"/>
      <c r="B17" s="25">
        <v>323.10000000000002</v>
      </c>
      <c r="C17" s="20" t="s">
        <v>18</v>
      </c>
      <c r="D17" s="46">
        <v>917182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917182</v>
      </c>
      <c r="O17" s="47">
        <f t="shared" si="1"/>
        <v>48.456360946745562</v>
      </c>
      <c r="P17" s="9"/>
    </row>
    <row r="18" spans="1:16">
      <c r="A18" s="12"/>
      <c r="B18" s="25">
        <v>323.39999999999998</v>
      </c>
      <c r="C18" s="20" t="s">
        <v>19</v>
      </c>
      <c r="D18" s="46">
        <v>5675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5675</v>
      </c>
      <c r="O18" s="47">
        <f t="shared" si="1"/>
        <v>0.29982037193575656</v>
      </c>
      <c r="P18" s="9"/>
    </row>
    <row r="19" spans="1:16">
      <c r="A19" s="12"/>
      <c r="B19" s="25">
        <v>323.7</v>
      </c>
      <c r="C19" s="20" t="s">
        <v>20</v>
      </c>
      <c r="D19" s="46">
        <v>51551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51551</v>
      </c>
      <c r="O19" s="47">
        <f t="shared" si="1"/>
        <v>2.7235312764158919</v>
      </c>
      <c r="P19" s="9"/>
    </row>
    <row r="20" spans="1:16">
      <c r="A20" s="12"/>
      <c r="B20" s="25">
        <v>324.11</v>
      </c>
      <c r="C20" s="20" t="s">
        <v>21</v>
      </c>
      <c r="D20" s="46">
        <v>4937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4937</v>
      </c>
      <c r="O20" s="47">
        <f t="shared" si="1"/>
        <v>0.26083051563820797</v>
      </c>
      <c r="P20" s="9"/>
    </row>
    <row r="21" spans="1:16">
      <c r="A21" s="12"/>
      <c r="B21" s="25">
        <v>324.61</v>
      </c>
      <c r="C21" s="20" t="s">
        <v>81</v>
      </c>
      <c r="D21" s="46">
        <v>2140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2140</v>
      </c>
      <c r="O21" s="47">
        <f t="shared" si="1"/>
        <v>0.11306001690617075</v>
      </c>
      <c r="P21" s="9"/>
    </row>
    <row r="22" spans="1:16">
      <c r="A22" s="12"/>
      <c r="B22" s="25">
        <v>329</v>
      </c>
      <c r="C22" s="20" t="s">
        <v>22</v>
      </c>
      <c r="D22" s="46">
        <v>475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475</v>
      </c>
      <c r="O22" s="47">
        <f t="shared" si="1"/>
        <v>2.5095097210481827E-2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SUM(D24:D35)</f>
        <v>1792958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48060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1841018</v>
      </c>
      <c r="O23" s="45">
        <f t="shared" si="1"/>
        <v>97.264264581572277</v>
      </c>
      <c r="P23" s="10"/>
    </row>
    <row r="24" spans="1:16">
      <c r="A24" s="12"/>
      <c r="B24" s="25">
        <v>331.2</v>
      </c>
      <c r="C24" s="20" t="s">
        <v>23</v>
      </c>
      <c r="D24" s="46">
        <v>130240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130240</v>
      </c>
      <c r="O24" s="47">
        <f t="shared" si="1"/>
        <v>6.8808114961961113</v>
      </c>
      <c r="P24" s="9"/>
    </row>
    <row r="25" spans="1:16">
      <c r="A25" s="12"/>
      <c r="B25" s="25">
        <v>331.5</v>
      </c>
      <c r="C25" s="20" t="s">
        <v>25</v>
      </c>
      <c r="D25" s="46">
        <v>697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697</v>
      </c>
      <c r="O25" s="47">
        <f t="shared" si="1"/>
        <v>3.6823753169907013E-2</v>
      </c>
      <c r="P25" s="9"/>
    </row>
    <row r="26" spans="1:16">
      <c r="A26" s="12"/>
      <c r="B26" s="25">
        <v>334.2</v>
      </c>
      <c r="C26" s="20" t="s">
        <v>82</v>
      </c>
      <c r="D26" s="46">
        <v>25000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25000</v>
      </c>
      <c r="O26" s="47">
        <f t="shared" si="1"/>
        <v>1.3207945900253593</v>
      </c>
      <c r="P26" s="9"/>
    </row>
    <row r="27" spans="1:16">
      <c r="A27" s="12"/>
      <c r="B27" s="25">
        <v>334.49</v>
      </c>
      <c r="C27" s="20" t="s">
        <v>83</v>
      </c>
      <c r="D27" s="46">
        <v>52447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52447</v>
      </c>
      <c r="O27" s="47">
        <f t="shared" si="1"/>
        <v>2.7708685545224006</v>
      </c>
      <c r="P27" s="9"/>
    </row>
    <row r="28" spans="1:16">
      <c r="A28" s="12"/>
      <c r="B28" s="25">
        <v>334.7</v>
      </c>
      <c r="C28" s="20" t="s">
        <v>27</v>
      </c>
      <c r="D28" s="46">
        <v>15790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15790</v>
      </c>
      <c r="O28" s="47">
        <f t="shared" si="1"/>
        <v>0.83421386306001688</v>
      </c>
      <c r="P28" s="9"/>
    </row>
    <row r="29" spans="1:16">
      <c r="A29" s="12"/>
      <c r="B29" s="25">
        <v>335.12</v>
      </c>
      <c r="C29" s="20" t="s">
        <v>28</v>
      </c>
      <c r="D29" s="46">
        <v>427847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427847</v>
      </c>
      <c r="O29" s="47">
        <f t="shared" si="1"/>
        <v>22.603920118343197</v>
      </c>
      <c r="P29" s="9"/>
    </row>
    <row r="30" spans="1:16">
      <c r="A30" s="12"/>
      <c r="B30" s="25">
        <v>335.15</v>
      </c>
      <c r="C30" s="20" t="s">
        <v>29</v>
      </c>
      <c r="D30" s="46">
        <v>18578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18578</v>
      </c>
      <c r="O30" s="47">
        <f t="shared" si="1"/>
        <v>0.98150887573964496</v>
      </c>
      <c r="P30" s="9"/>
    </row>
    <row r="31" spans="1:16">
      <c r="A31" s="12"/>
      <c r="B31" s="25">
        <v>335.18</v>
      </c>
      <c r="C31" s="20" t="s">
        <v>30</v>
      </c>
      <c r="D31" s="46">
        <v>956028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956028</v>
      </c>
      <c r="O31" s="47">
        <f t="shared" si="1"/>
        <v>50.508664412510569</v>
      </c>
      <c r="P31" s="9"/>
    </row>
    <row r="32" spans="1:16">
      <c r="A32" s="12"/>
      <c r="B32" s="25">
        <v>335.49</v>
      </c>
      <c r="C32" s="20" t="s">
        <v>32</v>
      </c>
      <c r="D32" s="46">
        <v>8634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8634</v>
      </c>
      <c r="O32" s="47">
        <f t="shared" si="1"/>
        <v>0.45614961961115807</v>
      </c>
      <c r="P32" s="9"/>
    </row>
    <row r="33" spans="1:16">
      <c r="A33" s="12"/>
      <c r="B33" s="25">
        <v>337.2</v>
      </c>
      <c r="C33" s="20" t="s">
        <v>33</v>
      </c>
      <c r="D33" s="46">
        <v>65879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65879</v>
      </c>
      <c r="O33" s="47">
        <f t="shared" si="1"/>
        <v>3.4805050718512258</v>
      </c>
      <c r="P33" s="9"/>
    </row>
    <row r="34" spans="1:16">
      <c r="A34" s="12"/>
      <c r="B34" s="25">
        <v>337.3</v>
      </c>
      <c r="C34" s="20" t="s">
        <v>84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48060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48060</v>
      </c>
      <c r="O34" s="47">
        <f t="shared" si="1"/>
        <v>2.5390955198647505</v>
      </c>
      <c r="P34" s="9"/>
    </row>
    <row r="35" spans="1:16">
      <c r="A35" s="12"/>
      <c r="B35" s="25">
        <v>338</v>
      </c>
      <c r="C35" s="20" t="s">
        <v>35</v>
      </c>
      <c r="D35" s="46">
        <v>91818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91818</v>
      </c>
      <c r="O35" s="47">
        <f t="shared" si="1"/>
        <v>4.8509087066779371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SUM(D37:D44)</f>
        <v>1537494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13109032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14646526</v>
      </c>
      <c r="O36" s="45">
        <f t="shared" si="1"/>
        <v>773.80209213863066</v>
      </c>
      <c r="P36" s="10"/>
    </row>
    <row r="37" spans="1:16">
      <c r="A37" s="12"/>
      <c r="B37" s="25">
        <v>341.9</v>
      </c>
      <c r="C37" s="20" t="s">
        <v>44</v>
      </c>
      <c r="D37" s="46">
        <v>59049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59049</v>
      </c>
      <c r="O37" s="47">
        <f t="shared" ref="O37:O65" si="9">(N37/O$67)</f>
        <v>3.1196639898562974</v>
      </c>
      <c r="P37" s="9"/>
    </row>
    <row r="38" spans="1:16">
      <c r="A38" s="12"/>
      <c r="B38" s="25">
        <v>342.1</v>
      </c>
      <c r="C38" s="20" t="s">
        <v>45</v>
      </c>
      <c r="D38" s="46">
        <v>264421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264421</v>
      </c>
      <c r="O38" s="47">
        <f t="shared" si="9"/>
        <v>13.969833051563821</v>
      </c>
      <c r="P38" s="9"/>
    </row>
    <row r="39" spans="1:16">
      <c r="A39" s="12"/>
      <c r="B39" s="25">
        <v>342.4</v>
      </c>
      <c r="C39" s="20" t="s">
        <v>46</v>
      </c>
      <c r="D39" s="46">
        <v>11703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11703</v>
      </c>
      <c r="O39" s="47">
        <f t="shared" si="9"/>
        <v>0.61829036348267119</v>
      </c>
      <c r="P39" s="9"/>
    </row>
    <row r="40" spans="1:16">
      <c r="A40" s="12"/>
      <c r="B40" s="25">
        <v>342.5</v>
      </c>
      <c r="C40" s="20" t="s">
        <v>47</v>
      </c>
      <c r="D40" s="46">
        <v>2850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2850</v>
      </c>
      <c r="O40" s="47">
        <f t="shared" si="9"/>
        <v>0.15057058326289097</v>
      </c>
      <c r="P40" s="9"/>
    </row>
    <row r="41" spans="1:16">
      <c r="A41" s="12"/>
      <c r="B41" s="25">
        <v>343.4</v>
      </c>
      <c r="C41" s="20" t="s">
        <v>48</v>
      </c>
      <c r="D41" s="46">
        <v>827277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827277</v>
      </c>
      <c r="O41" s="47">
        <f t="shared" si="9"/>
        <v>43.706519442096365</v>
      </c>
      <c r="P41" s="9"/>
    </row>
    <row r="42" spans="1:16">
      <c r="A42" s="12"/>
      <c r="B42" s="25">
        <v>343.6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13109032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13109032</v>
      </c>
      <c r="O42" s="47">
        <f t="shared" si="9"/>
        <v>692.57354184277256</v>
      </c>
      <c r="P42" s="9"/>
    </row>
    <row r="43" spans="1:16">
      <c r="A43" s="12"/>
      <c r="B43" s="25">
        <v>347.2</v>
      </c>
      <c r="C43" s="20" t="s">
        <v>50</v>
      </c>
      <c r="D43" s="46">
        <v>369215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369215</v>
      </c>
      <c r="O43" s="47">
        <f t="shared" si="9"/>
        <v>19.506286982248522</v>
      </c>
      <c r="P43" s="9"/>
    </row>
    <row r="44" spans="1:16">
      <c r="A44" s="12"/>
      <c r="B44" s="25">
        <v>347.4</v>
      </c>
      <c r="C44" s="20" t="s">
        <v>51</v>
      </c>
      <c r="D44" s="46">
        <v>2979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2979</v>
      </c>
      <c r="O44" s="47">
        <f t="shared" si="9"/>
        <v>0.15738588334742182</v>
      </c>
      <c r="P44" s="9"/>
    </row>
    <row r="45" spans="1:16" ht="15.75">
      <c r="A45" s="29" t="s">
        <v>41</v>
      </c>
      <c r="B45" s="30"/>
      <c r="C45" s="31"/>
      <c r="D45" s="32">
        <f t="shared" ref="D45:M45" si="10">SUM(D46:D50)</f>
        <v>298169</v>
      </c>
      <c r="E45" s="32">
        <f t="shared" si="10"/>
        <v>22778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2" si="11">SUM(D45:M45)</f>
        <v>320947</v>
      </c>
      <c r="O45" s="45">
        <f t="shared" si="9"/>
        <v>16.956202451394759</v>
      </c>
      <c r="P45" s="10"/>
    </row>
    <row r="46" spans="1:16">
      <c r="A46" s="13"/>
      <c r="B46" s="39">
        <v>351.1</v>
      </c>
      <c r="C46" s="21" t="s">
        <v>54</v>
      </c>
      <c r="D46" s="46">
        <v>166824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166824</v>
      </c>
      <c r="O46" s="47">
        <f t="shared" si="9"/>
        <v>8.8136094674556205</v>
      </c>
      <c r="P46" s="9"/>
    </row>
    <row r="47" spans="1:16">
      <c r="A47" s="13"/>
      <c r="B47" s="39">
        <v>351.3</v>
      </c>
      <c r="C47" s="21" t="s">
        <v>55</v>
      </c>
      <c r="D47" s="46">
        <v>17726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17726</v>
      </c>
      <c r="O47" s="47">
        <f t="shared" si="9"/>
        <v>0.93649619611158075</v>
      </c>
      <c r="P47" s="9"/>
    </row>
    <row r="48" spans="1:16">
      <c r="A48" s="13"/>
      <c r="B48" s="39">
        <v>352</v>
      </c>
      <c r="C48" s="21" t="s">
        <v>56</v>
      </c>
      <c r="D48" s="46">
        <v>8525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8525</v>
      </c>
      <c r="O48" s="47">
        <f t="shared" si="9"/>
        <v>0.45039095519864752</v>
      </c>
      <c r="P48" s="9"/>
    </row>
    <row r="49" spans="1:16">
      <c r="A49" s="13"/>
      <c r="B49" s="39">
        <v>354</v>
      </c>
      <c r="C49" s="21" t="s">
        <v>57</v>
      </c>
      <c r="D49" s="46">
        <v>100675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100675</v>
      </c>
      <c r="O49" s="47">
        <f t="shared" si="9"/>
        <v>5.3188398140321214</v>
      </c>
      <c r="P49" s="9"/>
    </row>
    <row r="50" spans="1:16">
      <c r="A50" s="13"/>
      <c r="B50" s="39">
        <v>359</v>
      </c>
      <c r="C50" s="21" t="s">
        <v>58</v>
      </c>
      <c r="D50" s="46">
        <v>4419</v>
      </c>
      <c r="E50" s="46">
        <v>22778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27197</v>
      </c>
      <c r="O50" s="47">
        <f t="shared" si="9"/>
        <v>1.4368660185967879</v>
      </c>
      <c r="P50" s="9"/>
    </row>
    <row r="51" spans="1:16" ht="15.75">
      <c r="A51" s="29" t="s">
        <v>3</v>
      </c>
      <c r="B51" s="30"/>
      <c r="C51" s="31"/>
      <c r="D51" s="32">
        <f t="shared" ref="D51:M51" si="12">SUM(D52:D60)</f>
        <v>250347</v>
      </c>
      <c r="E51" s="32">
        <f t="shared" si="12"/>
        <v>1934</v>
      </c>
      <c r="F51" s="32">
        <f t="shared" si="12"/>
        <v>70</v>
      </c>
      <c r="G51" s="32">
        <f t="shared" si="12"/>
        <v>0</v>
      </c>
      <c r="H51" s="32">
        <f t="shared" si="12"/>
        <v>0</v>
      </c>
      <c r="I51" s="32">
        <f t="shared" si="12"/>
        <v>118492</v>
      </c>
      <c r="J51" s="32">
        <f t="shared" si="12"/>
        <v>0</v>
      </c>
      <c r="K51" s="32">
        <f t="shared" si="12"/>
        <v>4292913</v>
      </c>
      <c r="L51" s="32">
        <f t="shared" si="12"/>
        <v>0</v>
      </c>
      <c r="M51" s="32">
        <f t="shared" si="12"/>
        <v>0</v>
      </c>
      <c r="N51" s="32">
        <f t="shared" si="11"/>
        <v>4663756</v>
      </c>
      <c r="O51" s="45">
        <f t="shared" si="9"/>
        <v>246.39454775993238</v>
      </c>
      <c r="P51" s="10"/>
    </row>
    <row r="52" spans="1:16">
      <c r="A52" s="12"/>
      <c r="B52" s="25">
        <v>361.1</v>
      </c>
      <c r="C52" s="20" t="s">
        <v>59</v>
      </c>
      <c r="D52" s="46">
        <v>35973</v>
      </c>
      <c r="E52" s="46">
        <v>153</v>
      </c>
      <c r="F52" s="46">
        <v>70</v>
      </c>
      <c r="G52" s="46">
        <v>0</v>
      </c>
      <c r="H52" s="46">
        <v>0</v>
      </c>
      <c r="I52" s="46">
        <v>94803</v>
      </c>
      <c r="J52" s="46">
        <v>0</v>
      </c>
      <c r="K52" s="46">
        <v>240656</v>
      </c>
      <c r="L52" s="46">
        <v>0</v>
      </c>
      <c r="M52" s="46">
        <v>0</v>
      </c>
      <c r="N52" s="46">
        <f t="shared" si="11"/>
        <v>371655</v>
      </c>
      <c r="O52" s="47">
        <f t="shared" si="9"/>
        <v>19.635196534234996</v>
      </c>
      <c r="P52" s="9"/>
    </row>
    <row r="53" spans="1:16">
      <c r="A53" s="12"/>
      <c r="B53" s="25">
        <v>361.2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260276</v>
      </c>
      <c r="L53" s="46">
        <v>0</v>
      </c>
      <c r="M53" s="46">
        <v>0</v>
      </c>
      <c r="N53" s="46">
        <f t="shared" ref="N53:N60" si="13">SUM(D53:M53)</f>
        <v>260276</v>
      </c>
      <c r="O53" s="47">
        <f t="shared" si="9"/>
        <v>13.750845308537617</v>
      </c>
      <c r="P53" s="9"/>
    </row>
    <row r="54" spans="1:16">
      <c r="A54" s="12"/>
      <c r="B54" s="25">
        <v>361.3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1475304</v>
      </c>
      <c r="L54" s="46">
        <v>0</v>
      </c>
      <c r="M54" s="46">
        <v>0</v>
      </c>
      <c r="N54" s="46">
        <f t="shared" si="13"/>
        <v>1475304</v>
      </c>
      <c r="O54" s="47">
        <f t="shared" si="9"/>
        <v>77.942941673710905</v>
      </c>
      <c r="P54" s="9"/>
    </row>
    <row r="55" spans="1:16">
      <c r="A55" s="12"/>
      <c r="B55" s="25">
        <v>362</v>
      </c>
      <c r="C55" s="20" t="s">
        <v>62</v>
      </c>
      <c r="D55" s="46">
        <v>143324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143324</v>
      </c>
      <c r="O55" s="47">
        <f t="shared" si="9"/>
        <v>7.5720625528317838</v>
      </c>
      <c r="P55" s="9"/>
    </row>
    <row r="56" spans="1:16">
      <c r="A56" s="12"/>
      <c r="B56" s="25">
        <v>364</v>
      </c>
      <c r="C56" s="20" t="s">
        <v>85</v>
      </c>
      <c r="D56" s="46">
        <v>2219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2219</v>
      </c>
      <c r="O56" s="47">
        <f t="shared" si="9"/>
        <v>0.11723372781065089</v>
      </c>
      <c r="P56" s="9"/>
    </row>
    <row r="57" spans="1:16">
      <c r="A57" s="12"/>
      <c r="B57" s="25">
        <v>365</v>
      </c>
      <c r="C57" s="20" t="s">
        <v>63</v>
      </c>
      <c r="D57" s="46">
        <v>0</v>
      </c>
      <c r="E57" s="46">
        <v>136</v>
      </c>
      <c r="F57" s="46">
        <v>0</v>
      </c>
      <c r="G57" s="46">
        <v>0</v>
      </c>
      <c r="H57" s="46">
        <v>0</v>
      </c>
      <c r="I57" s="46">
        <v>5100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5236</v>
      </c>
      <c r="O57" s="47">
        <f t="shared" si="9"/>
        <v>0.27662721893491127</v>
      </c>
      <c r="P57" s="9"/>
    </row>
    <row r="58" spans="1:16">
      <c r="A58" s="12"/>
      <c r="B58" s="25">
        <v>366</v>
      </c>
      <c r="C58" s="20" t="s">
        <v>64</v>
      </c>
      <c r="D58" s="46">
        <v>9000</v>
      </c>
      <c r="E58" s="46">
        <v>1645</v>
      </c>
      <c r="F58" s="46">
        <v>0</v>
      </c>
      <c r="G58" s="46">
        <v>0</v>
      </c>
      <c r="H58" s="46">
        <v>0</v>
      </c>
      <c r="I58" s="46">
        <v>7526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18171</v>
      </c>
      <c r="O58" s="47">
        <f t="shared" si="9"/>
        <v>0.96000633981403216</v>
      </c>
      <c r="P58" s="9"/>
    </row>
    <row r="59" spans="1:16">
      <c r="A59" s="12"/>
      <c r="B59" s="25">
        <v>368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2316677</v>
      </c>
      <c r="L59" s="46">
        <v>0</v>
      </c>
      <c r="M59" s="46">
        <v>0</v>
      </c>
      <c r="N59" s="46">
        <f t="shared" si="13"/>
        <v>2316677</v>
      </c>
      <c r="O59" s="47">
        <f t="shared" si="9"/>
        <v>122.39417793744717</v>
      </c>
      <c r="P59" s="9"/>
    </row>
    <row r="60" spans="1:16">
      <c r="A60" s="12"/>
      <c r="B60" s="25">
        <v>369.9</v>
      </c>
      <c r="C60" s="20" t="s">
        <v>66</v>
      </c>
      <c r="D60" s="46">
        <v>59831</v>
      </c>
      <c r="E60" s="46">
        <v>0</v>
      </c>
      <c r="F60" s="46">
        <v>0</v>
      </c>
      <c r="G60" s="46">
        <v>0</v>
      </c>
      <c r="H60" s="46">
        <v>0</v>
      </c>
      <c r="I60" s="46">
        <v>11063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70894</v>
      </c>
      <c r="O60" s="47">
        <f t="shared" si="9"/>
        <v>3.745456466610313</v>
      </c>
      <c r="P60" s="9"/>
    </row>
    <row r="61" spans="1:16" ht="15.75">
      <c r="A61" s="29" t="s">
        <v>42</v>
      </c>
      <c r="B61" s="30"/>
      <c r="C61" s="31"/>
      <c r="D61" s="32">
        <f t="shared" ref="D61:M61" si="14">SUM(D62:D64)</f>
        <v>1503587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686319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2189906</v>
      </c>
      <c r="O61" s="45">
        <f t="shared" si="9"/>
        <v>115.69663989856298</v>
      </c>
      <c r="P61" s="9"/>
    </row>
    <row r="62" spans="1:16">
      <c r="A62" s="12"/>
      <c r="B62" s="25">
        <v>381</v>
      </c>
      <c r="C62" s="20" t="s">
        <v>86</v>
      </c>
      <c r="D62" s="46">
        <v>54231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54231</v>
      </c>
      <c r="O62" s="47">
        <f t="shared" si="9"/>
        <v>2.8651204564666104</v>
      </c>
      <c r="P62" s="9"/>
    </row>
    <row r="63" spans="1:16">
      <c r="A63" s="12"/>
      <c r="B63" s="25">
        <v>382</v>
      </c>
      <c r="C63" s="20" t="s">
        <v>78</v>
      </c>
      <c r="D63" s="46">
        <v>1449356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1449356</v>
      </c>
      <c r="O63" s="47">
        <f t="shared" si="9"/>
        <v>76.572062552831781</v>
      </c>
      <c r="P63" s="9"/>
    </row>
    <row r="64" spans="1:16" ht="15.75" thickBot="1">
      <c r="A64" s="12"/>
      <c r="B64" s="25">
        <v>389.8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686319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686319</v>
      </c>
      <c r="O64" s="47">
        <f t="shared" si="9"/>
        <v>36.259456889264584</v>
      </c>
      <c r="P64" s="9"/>
    </row>
    <row r="65" spans="1:119" ht="16.5" thickBot="1">
      <c r="A65" s="14" t="s">
        <v>52</v>
      </c>
      <c r="B65" s="23"/>
      <c r="C65" s="22"/>
      <c r="D65" s="15">
        <f t="shared" ref="D65:M65" si="15">SUM(D5,D15,D23,D36,D45,D51,D61)</f>
        <v>11598044</v>
      </c>
      <c r="E65" s="15">
        <f t="shared" si="15"/>
        <v>24712</v>
      </c>
      <c r="F65" s="15">
        <f t="shared" si="15"/>
        <v>525010</v>
      </c>
      <c r="G65" s="15">
        <f t="shared" si="15"/>
        <v>0</v>
      </c>
      <c r="H65" s="15">
        <f t="shared" si="15"/>
        <v>0</v>
      </c>
      <c r="I65" s="15">
        <f t="shared" si="15"/>
        <v>13961903</v>
      </c>
      <c r="J65" s="15">
        <f t="shared" si="15"/>
        <v>0</v>
      </c>
      <c r="K65" s="15">
        <f t="shared" si="15"/>
        <v>4380317</v>
      </c>
      <c r="L65" s="15">
        <f t="shared" si="15"/>
        <v>0</v>
      </c>
      <c r="M65" s="15">
        <f t="shared" si="15"/>
        <v>0</v>
      </c>
      <c r="N65" s="15">
        <f>SUM(D65:M65)</f>
        <v>30489986</v>
      </c>
      <c r="O65" s="38">
        <f t="shared" si="9"/>
        <v>1610.8403423499578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87</v>
      </c>
      <c r="M67" s="48"/>
      <c r="N67" s="48"/>
      <c r="O67" s="43">
        <v>18928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thickBot="1">
      <c r="A69" s="52" t="s">
        <v>88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A69:O69"/>
    <mergeCell ref="L67:N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6046623</v>
      </c>
      <c r="E5" s="27">
        <f t="shared" si="0"/>
        <v>0</v>
      </c>
      <c r="F5" s="27">
        <f t="shared" si="0"/>
        <v>526607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184769</v>
      </c>
      <c r="L5" s="27">
        <f t="shared" si="0"/>
        <v>0</v>
      </c>
      <c r="M5" s="27">
        <f t="shared" si="0"/>
        <v>0</v>
      </c>
      <c r="N5" s="28">
        <f>SUM(D5:M5)</f>
        <v>6757999</v>
      </c>
      <c r="O5" s="33">
        <f t="shared" ref="O5:O36" si="1">(N5/O$67)</f>
        <v>436.6196537020287</v>
      </c>
      <c r="P5" s="6"/>
    </row>
    <row r="6" spans="1:133">
      <c r="A6" s="12"/>
      <c r="B6" s="25">
        <v>311</v>
      </c>
      <c r="C6" s="20" t="s">
        <v>2</v>
      </c>
      <c r="D6" s="46">
        <v>3597466</v>
      </c>
      <c r="E6" s="46">
        <v>0</v>
      </c>
      <c r="F6" s="46">
        <v>526607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4124073</v>
      </c>
      <c r="O6" s="47">
        <f t="shared" si="1"/>
        <v>266.44740922599817</v>
      </c>
      <c r="P6" s="9"/>
    </row>
    <row r="7" spans="1:133">
      <c r="A7" s="12"/>
      <c r="B7" s="25">
        <v>312.41000000000003</v>
      </c>
      <c r="C7" s="20" t="s">
        <v>10</v>
      </c>
      <c r="D7" s="46">
        <v>314614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314614</v>
      </c>
      <c r="O7" s="47">
        <f t="shared" si="1"/>
        <v>20.326527975190594</v>
      </c>
      <c r="P7" s="9"/>
    </row>
    <row r="8" spans="1:133">
      <c r="A8" s="12"/>
      <c r="B8" s="25">
        <v>312.51</v>
      </c>
      <c r="C8" s="20" t="s">
        <v>76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86581</v>
      </c>
      <c r="L8" s="46">
        <v>0</v>
      </c>
      <c r="M8" s="46">
        <v>0</v>
      </c>
      <c r="N8" s="46">
        <f>SUM(D8:M8)</f>
        <v>86581</v>
      </c>
      <c r="O8" s="47">
        <f t="shared" si="1"/>
        <v>5.5938105698410645</v>
      </c>
      <c r="P8" s="9"/>
    </row>
    <row r="9" spans="1:133">
      <c r="A9" s="12"/>
      <c r="B9" s="25">
        <v>312.52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98188</v>
      </c>
      <c r="L9" s="46">
        <v>0</v>
      </c>
      <c r="M9" s="46">
        <v>0</v>
      </c>
      <c r="N9" s="46">
        <f>SUM(D9:M9)</f>
        <v>98188</v>
      </c>
      <c r="O9" s="47">
        <f t="shared" si="1"/>
        <v>6.3437136580953615</v>
      </c>
      <c r="P9" s="9"/>
    </row>
    <row r="10" spans="1:133">
      <c r="A10" s="12"/>
      <c r="B10" s="25">
        <v>314.10000000000002</v>
      </c>
      <c r="C10" s="20" t="s">
        <v>11</v>
      </c>
      <c r="D10" s="46">
        <v>930056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930056</v>
      </c>
      <c r="O10" s="47">
        <f t="shared" si="1"/>
        <v>60.088900374725419</v>
      </c>
      <c r="P10" s="9"/>
    </row>
    <row r="11" spans="1:133">
      <c r="A11" s="12"/>
      <c r="B11" s="25">
        <v>314.3</v>
      </c>
      <c r="C11" s="20" t="s">
        <v>12</v>
      </c>
      <c r="D11" s="46">
        <v>202551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202551</v>
      </c>
      <c r="O11" s="47">
        <f t="shared" si="1"/>
        <v>13.086380669337125</v>
      </c>
      <c r="P11" s="9"/>
    </row>
    <row r="12" spans="1:133">
      <c r="A12" s="12"/>
      <c r="B12" s="25">
        <v>314.39999999999998</v>
      </c>
      <c r="C12" s="20" t="s">
        <v>13</v>
      </c>
      <c r="D12" s="46">
        <v>18206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18206</v>
      </c>
      <c r="O12" s="47">
        <f t="shared" si="1"/>
        <v>1.1762501615195762</v>
      </c>
      <c r="P12" s="9"/>
    </row>
    <row r="13" spans="1:133">
      <c r="A13" s="12"/>
      <c r="B13" s="25">
        <v>314.8</v>
      </c>
      <c r="C13" s="20" t="s">
        <v>14</v>
      </c>
      <c r="D13" s="46">
        <v>7494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7494</v>
      </c>
      <c r="O13" s="47">
        <f t="shared" si="1"/>
        <v>0.48417108153508204</v>
      </c>
      <c r="P13" s="9"/>
    </row>
    <row r="14" spans="1:133">
      <c r="A14" s="12"/>
      <c r="B14" s="25">
        <v>315</v>
      </c>
      <c r="C14" s="20" t="s">
        <v>15</v>
      </c>
      <c r="D14" s="46">
        <v>746258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746258</v>
      </c>
      <c r="O14" s="47">
        <f t="shared" si="1"/>
        <v>48.214110350174444</v>
      </c>
      <c r="P14" s="9"/>
    </row>
    <row r="15" spans="1:133">
      <c r="A15" s="12"/>
      <c r="B15" s="25">
        <v>316</v>
      </c>
      <c r="C15" s="20" t="s">
        <v>16</v>
      </c>
      <c r="D15" s="46">
        <v>229978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229978</v>
      </c>
      <c r="O15" s="47">
        <f t="shared" si="1"/>
        <v>14.858379635611836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SUM(D17:D22)</f>
        <v>1129362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1129362</v>
      </c>
      <c r="O16" s="45">
        <f t="shared" si="1"/>
        <v>72.965628634190466</v>
      </c>
      <c r="P16" s="10"/>
    </row>
    <row r="17" spans="1:16">
      <c r="A17" s="12"/>
      <c r="B17" s="25">
        <v>322</v>
      </c>
      <c r="C17" s="20" t="s">
        <v>0</v>
      </c>
      <c r="D17" s="46">
        <v>116880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116880</v>
      </c>
      <c r="O17" s="47">
        <f t="shared" si="1"/>
        <v>7.5513632252228966</v>
      </c>
      <c r="P17" s="9"/>
    </row>
    <row r="18" spans="1:16">
      <c r="A18" s="12"/>
      <c r="B18" s="25">
        <v>323.10000000000002</v>
      </c>
      <c r="C18" s="20" t="s">
        <v>18</v>
      </c>
      <c r="D18" s="46">
        <v>958475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958475</v>
      </c>
      <c r="O18" s="47">
        <f t="shared" si="1"/>
        <v>61.924990308825429</v>
      </c>
      <c r="P18" s="9"/>
    </row>
    <row r="19" spans="1:16">
      <c r="A19" s="12"/>
      <c r="B19" s="25">
        <v>323.39999999999998</v>
      </c>
      <c r="C19" s="20" t="s">
        <v>19</v>
      </c>
      <c r="D19" s="46">
        <v>6924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6924</v>
      </c>
      <c r="O19" s="47">
        <f t="shared" si="1"/>
        <v>0.44734461816772192</v>
      </c>
      <c r="P19" s="9"/>
    </row>
    <row r="20" spans="1:16">
      <c r="A20" s="12"/>
      <c r="B20" s="25">
        <v>323.7</v>
      </c>
      <c r="C20" s="20" t="s">
        <v>20</v>
      </c>
      <c r="D20" s="46">
        <v>46554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46554</v>
      </c>
      <c r="O20" s="47">
        <f t="shared" si="1"/>
        <v>3.0077529396562865</v>
      </c>
      <c r="P20" s="9"/>
    </row>
    <row r="21" spans="1:16">
      <c r="A21" s="12"/>
      <c r="B21" s="25">
        <v>324.11</v>
      </c>
      <c r="C21" s="20" t="s">
        <v>21</v>
      </c>
      <c r="D21" s="46">
        <v>133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</v>
      </c>
      <c r="O21" s="47">
        <f t="shared" si="1"/>
        <v>8.5928414523840282E-3</v>
      </c>
      <c r="P21" s="9"/>
    </row>
    <row r="22" spans="1:16">
      <c r="A22" s="12"/>
      <c r="B22" s="25">
        <v>329</v>
      </c>
      <c r="C22" s="20" t="s">
        <v>22</v>
      </c>
      <c r="D22" s="46">
        <v>396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</v>
      </c>
      <c r="O22" s="47">
        <f t="shared" si="1"/>
        <v>2.5584700865744929E-2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SUM(D24:D36)</f>
        <v>1878641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1878641</v>
      </c>
      <c r="O23" s="45">
        <f t="shared" si="1"/>
        <v>121.37491924021191</v>
      </c>
      <c r="P23" s="10"/>
    </row>
    <row r="24" spans="1:16">
      <c r="A24" s="12"/>
      <c r="B24" s="25">
        <v>331.2</v>
      </c>
      <c r="C24" s="20" t="s">
        <v>23</v>
      </c>
      <c r="D24" s="46">
        <v>3498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3498</v>
      </c>
      <c r="O24" s="47">
        <f t="shared" si="1"/>
        <v>0.22599819098074686</v>
      </c>
      <c r="P24" s="9"/>
    </row>
    <row r="25" spans="1:16">
      <c r="A25" s="12"/>
      <c r="B25" s="25">
        <v>331.5</v>
      </c>
      <c r="C25" s="20" t="s">
        <v>25</v>
      </c>
      <c r="D25" s="46">
        <v>75208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75208</v>
      </c>
      <c r="O25" s="47">
        <f t="shared" si="1"/>
        <v>4.8590257139165267</v>
      </c>
      <c r="P25" s="9"/>
    </row>
    <row r="26" spans="1:16">
      <c r="A26" s="12"/>
      <c r="B26" s="25">
        <v>334.1</v>
      </c>
      <c r="C26" s="20" t="s">
        <v>26</v>
      </c>
      <c r="D26" s="46">
        <v>4090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4090</v>
      </c>
      <c r="O26" s="47">
        <f t="shared" si="1"/>
        <v>0.26424602661842617</v>
      </c>
      <c r="P26" s="9"/>
    </row>
    <row r="27" spans="1:16">
      <c r="A27" s="12"/>
      <c r="B27" s="25">
        <v>334.7</v>
      </c>
      <c r="C27" s="20" t="s">
        <v>27</v>
      </c>
      <c r="D27" s="46">
        <v>92914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92914</v>
      </c>
      <c r="O27" s="47">
        <f t="shared" si="1"/>
        <v>6.0029719602015765</v>
      </c>
      <c r="P27" s="9"/>
    </row>
    <row r="28" spans="1:16">
      <c r="A28" s="12"/>
      <c r="B28" s="25">
        <v>335.12</v>
      </c>
      <c r="C28" s="20" t="s">
        <v>28</v>
      </c>
      <c r="D28" s="46">
        <v>427967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427967</v>
      </c>
      <c r="O28" s="47">
        <f t="shared" si="1"/>
        <v>27.650019382349139</v>
      </c>
      <c r="P28" s="9"/>
    </row>
    <row r="29" spans="1:16">
      <c r="A29" s="12"/>
      <c r="B29" s="25">
        <v>335.15</v>
      </c>
      <c r="C29" s="20" t="s">
        <v>29</v>
      </c>
      <c r="D29" s="46">
        <v>10275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10275</v>
      </c>
      <c r="O29" s="47">
        <f t="shared" si="1"/>
        <v>0.663845458069518</v>
      </c>
      <c r="P29" s="9"/>
    </row>
    <row r="30" spans="1:16">
      <c r="A30" s="12"/>
      <c r="B30" s="25">
        <v>335.18</v>
      </c>
      <c r="C30" s="20" t="s">
        <v>30</v>
      </c>
      <c r="D30" s="46">
        <v>961583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961583</v>
      </c>
      <c r="O30" s="47">
        <f t="shared" si="1"/>
        <v>62.125791445923248</v>
      </c>
      <c r="P30" s="9"/>
    </row>
    <row r="31" spans="1:16">
      <c r="A31" s="12"/>
      <c r="B31" s="25">
        <v>335.19</v>
      </c>
      <c r="C31" s="20" t="s">
        <v>43</v>
      </c>
      <c r="D31" s="46">
        <v>12201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12201</v>
      </c>
      <c r="O31" s="47">
        <f t="shared" si="1"/>
        <v>0.78828013955291376</v>
      </c>
      <c r="P31" s="9"/>
    </row>
    <row r="32" spans="1:16">
      <c r="A32" s="12"/>
      <c r="B32" s="25">
        <v>335.21</v>
      </c>
      <c r="C32" s="20" t="s">
        <v>31</v>
      </c>
      <c r="D32" s="46">
        <v>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3000</v>
      </c>
      <c r="O32" s="47">
        <f t="shared" si="1"/>
        <v>0.19382349140715854</v>
      </c>
      <c r="P32" s="9"/>
    </row>
    <row r="33" spans="1:16">
      <c r="A33" s="12"/>
      <c r="B33" s="25">
        <v>335.49</v>
      </c>
      <c r="C33" s="20" t="s">
        <v>32</v>
      </c>
      <c r="D33" s="46">
        <v>7416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7416</v>
      </c>
      <c r="O33" s="47">
        <f t="shared" si="1"/>
        <v>0.47913167075849594</v>
      </c>
      <c r="P33" s="9"/>
    </row>
    <row r="34" spans="1:16">
      <c r="A34" s="12"/>
      <c r="B34" s="25">
        <v>337.2</v>
      </c>
      <c r="C34" s="20" t="s">
        <v>33</v>
      </c>
      <c r="D34" s="46">
        <v>114827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114827</v>
      </c>
      <c r="O34" s="47">
        <f t="shared" si="1"/>
        <v>7.4187233492699312</v>
      </c>
      <c r="P34" s="9"/>
    </row>
    <row r="35" spans="1:16">
      <c r="A35" s="12"/>
      <c r="B35" s="25">
        <v>337.7</v>
      </c>
      <c r="C35" s="20" t="s">
        <v>34</v>
      </c>
      <c r="D35" s="46">
        <v>132005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132005</v>
      </c>
      <c r="O35" s="47">
        <f t="shared" si="1"/>
        <v>8.5285566610673218</v>
      </c>
      <c r="P35" s="9"/>
    </row>
    <row r="36" spans="1:16">
      <c r="A36" s="12"/>
      <c r="B36" s="25">
        <v>338</v>
      </c>
      <c r="C36" s="20" t="s">
        <v>35</v>
      </c>
      <c r="D36" s="46">
        <v>33657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33657</v>
      </c>
      <c r="O36" s="47">
        <f t="shared" si="1"/>
        <v>2.1745057500969116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SUM(D38:D45)</f>
        <v>1790671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12234482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14025153</v>
      </c>
      <c r="O37" s="45">
        <f t="shared" ref="O37:O65" si="8">(N37/O$67)</f>
        <v>906.13470732652797</v>
      </c>
      <c r="P37" s="10"/>
    </row>
    <row r="38" spans="1:16">
      <c r="A38" s="12"/>
      <c r="B38" s="25">
        <v>341.9</v>
      </c>
      <c r="C38" s="20" t="s">
        <v>44</v>
      </c>
      <c r="D38" s="46">
        <v>54317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9">SUM(D38:M38)</f>
        <v>54317</v>
      </c>
      <c r="O38" s="47">
        <f t="shared" si="8"/>
        <v>3.5093035275875435</v>
      </c>
      <c r="P38" s="9"/>
    </row>
    <row r="39" spans="1:16">
      <c r="A39" s="12"/>
      <c r="B39" s="25">
        <v>342.1</v>
      </c>
      <c r="C39" s="20" t="s">
        <v>45</v>
      </c>
      <c r="D39" s="46">
        <v>295974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295974</v>
      </c>
      <c r="O39" s="47">
        <f t="shared" si="8"/>
        <v>19.122238015247447</v>
      </c>
      <c r="P39" s="9"/>
    </row>
    <row r="40" spans="1:16">
      <c r="A40" s="12"/>
      <c r="B40" s="25">
        <v>342.4</v>
      </c>
      <c r="C40" s="20" t="s">
        <v>46</v>
      </c>
      <c r="D40" s="46">
        <v>297576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297576</v>
      </c>
      <c r="O40" s="47">
        <f t="shared" si="8"/>
        <v>19.225739759658872</v>
      </c>
      <c r="P40" s="9"/>
    </row>
    <row r="41" spans="1:16">
      <c r="A41" s="12"/>
      <c r="B41" s="25">
        <v>342.5</v>
      </c>
      <c r="C41" s="20" t="s">
        <v>47</v>
      </c>
      <c r="D41" s="46">
        <v>1205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1205</v>
      </c>
      <c r="O41" s="47">
        <f t="shared" si="8"/>
        <v>7.7852435715208682E-2</v>
      </c>
      <c r="P41" s="9"/>
    </row>
    <row r="42" spans="1:16">
      <c r="A42" s="12"/>
      <c r="B42" s="25">
        <v>343.4</v>
      </c>
      <c r="C42" s="20" t="s">
        <v>48</v>
      </c>
      <c r="D42" s="46">
        <v>798194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798194</v>
      </c>
      <c r="O42" s="47">
        <f t="shared" si="8"/>
        <v>51.569582633415173</v>
      </c>
      <c r="P42" s="9"/>
    </row>
    <row r="43" spans="1:16">
      <c r="A43" s="12"/>
      <c r="B43" s="25">
        <v>343.6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12234482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12234482</v>
      </c>
      <c r="O43" s="47">
        <f t="shared" si="8"/>
        <v>790.44333893267867</v>
      </c>
      <c r="P43" s="9"/>
    </row>
    <row r="44" spans="1:16">
      <c r="A44" s="12"/>
      <c r="B44" s="25">
        <v>347.2</v>
      </c>
      <c r="C44" s="20" t="s">
        <v>50</v>
      </c>
      <c r="D44" s="46">
        <v>340746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340746</v>
      </c>
      <c r="O44" s="47">
        <f t="shared" si="8"/>
        <v>22.014859801007884</v>
      </c>
      <c r="P44" s="9"/>
    </row>
    <row r="45" spans="1:16">
      <c r="A45" s="12"/>
      <c r="B45" s="25">
        <v>347.4</v>
      </c>
      <c r="C45" s="20" t="s">
        <v>51</v>
      </c>
      <c r="D45" s="46">
        <v>2659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2659</v>
      </c>
      <c r="O45" s="47">
        <f t="shared" si="8"/>
        <v>0.17179222121721152</v>
      </c>
      <c r="P45" s="9"/>
    </row>
    <row r="46" spans="1:16" ht="15.75">
      <c r="A46" s="29" t="s">
        <v>41</v>
      </c>
      <c r="B46" s="30"/>
      <c r="C46" s="31"/>
      <c r="D46" s="32">
        <f t="shared" ref="D46:M46" si="10">SUM(D47:D51)</f>
        <v>247398</v>
      </c>
      <c r="E46" s="32">
        <f t="shared" si="10"/>
        <v>33897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3" si="11">SUM(D46:M46)</f>
        <v>281295</v>
      </c>
      <c r="O46" s="45">
        <f t="shared" si="8"/>
        <v>18.173859671792222</v>
      </c>
      <c r="P46" s="10"/>
    </row>
    <row r="47" spans="1:16">
      <c r="A47" s="13"/>
      <c r="B47" s="39">
        <v>351.1</v>
      </c>
      <c r="C47" s="21" t="s">
        <v>54</v>
      </c>
      <c r="D47" s="46">
        <v>148123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148123</v>
      </c>
      <c r="O47" s="47">
        <f t="shared" si="8"/>
        <v>9.5699056725675149</v>
      </c>
      <c r="P47" s="9"/>
    </row>
    <row r="48" spans="1:16">
      <c r="A48" s="13"/>
      <c r="B48" s="39">
        <v>351.3</v>
      </c>
      <c r="C48" s="21" t="s">
        <v>55</v>
      </c>
      <c r="D48" s="46">
        <v>9698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9698</v>
      </c>
      <c r="O48" s="47">
        <f t="shared" si="8"/>
        <v>0.62656673988887457</v>
      </c>
      <c r="P48" s="9"/>
    </row>
    <row r="49" spans="1:16">
      <c r="A49" s="13"/>
      <c r="B49" s="39">
        <v>352</v>
      </c>
      <c r="C49" s="21" t="s">
        <v>56</v>
      </c>
      <c r="D49" s="46">
        <v>8694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8694</v>
      </c>
      <c r="O49" s="47">
        <f t="shared" si="8"/>
        <v>0.56170047809794543</v>
      </c>
      <c r="P49" s="9"/>
    </row>
    <row r="50" spans="1:16">
      <c r="A50" s="13"/>
      <c r="B50" s="39">
        <v>354</v>
      </c>
      <c r="C50" s="21" t="s">
        <v>57</v>
      </c>
      <c r="D50" s="46">
        <v>77172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77172</v>
      </c>
      <c r="O50" s="47">
        <f t="shared" si="8"/>
        <v>4.9859154929577461</v>
      </c>
      <c r="P50" s="9"/>
    </row>
    <row r="51" spans="1:16">
      <c r="A51" s="13"/>
      <c r="B51" s="39">
        <v>359</v>
      </c>
      <c r="C51" s="21" t="s">
        <v>58</v>
      </c>
      <c r="D51" s="46">
        <v>3711</v>
      </c>
      <c r="E51" s="46">
        <v>33897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37608</v>
      </c>
      <c r="O51" s="47">
        <f t="shared" si="8"/>
        <v>2.4297712882801394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SUM(D53:D60)</f>
        <v>170428</v>
      </c>
      <c r="E52" s="32">
        <f t="shared" si="12"/>
        <v>1987</v>
      </c>
      <c r="F52" s="32">
        <f t="shared" si="12"/>
        <v>176</v>
      </c>
      <c r="G52" s="32">
        <f t="shared" si="12"/>
        <v>0</v>
      </c>
      <c r="H52" s="32">
        <f t="shared" si="12"/>
        <v>0</v>
      </c>
      <c r="I52" s="32">
        <f t="shared" si="12"/>
        <v>65159</v>
      </c>
      <c r="J52" s="32">
        <f t="shared" si="12"/>
        <v>0</v>
      </c>
      <c r="K52" s="32">
        <f t="shared" si="12"/>
        <v>3671500</v>
      </c>
      <c r="L52" s="32">
        <f t="shared" si="12"/>
        <v>0</v>
      </c>
      <c r="M52" s="32">
        <f t="shared" si="12"/>
        <v>0</v>
      </c>
      <c r="N52" s="32">
        <f t="shared" si="11"/>
        <v>3909250</v>
      </c>
      <c r="O52" s="45">
        <f t="shared" si="8"/>
        <v>252.56816126114484</v>
      </c>
      <c r="P52" s="10"/>
    </row>
    <row r="53" spans="1:16">
      <c r="A53" s="12"/>
      <c r="B53" s="25">
        <v>361.1</v>
      </c>
      <c r="C53" s="20" t="s">
        <v>59</v>
      </c>
      <c r="D53" s="46">
        <v>31231</v>
      </c>
      <c r="E53" s="46">
        <v>583</v>
      </c>
      <c r="F53" s="46">
        <v>176</v>
      </c>
      <c r="G53" s="46">
        <v>0</v>
      </c>
      <c r="H53" s="46">
        <v>0</v>
      </c>
      <c r="I53" s="46">
        <v>44096</v>
      </c>
      <c r="J53" s="46">
        <v>0</v>
      </c>
      <c r="K53" s="46">
        <v>220669</v>
      </c>
      <c r="L53" s="46">
        <v>0</v>
      </c>
      <c r="M53" s="46">
        <v>0</v>
      </c>
      <c r="N53" s="46">
        <f t="shared" si="11"/>
        <v>296755</v>
      </c>
      <c r="O53" s="47">
        <f t="shared" si="8"/>
        <v>19.172696730843779</v>
      </c>
      <c r="P53" s="9"/>
    </row>
    <row r="54" spans="1:16">
      <c r="A54" s="12"/>
      <c r="B54" s="25">
        <v>361.2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300211</v>
      </c>
      <c r="L54" s="46">
        <v>0</v>
      </c>
      <c r="M54" s="46">
        <v>0</v>
      </c>
      <c r="N54" s="46">
        <f t="shared" ref="N54:N60" si="13">SUM(D54:M54)</f>
        <v>300211</v>
      </c>
      <c r="O54" s="47">
        <f t="shared" si="8"/>
        <v>19.395981392944826</v>
      </c>
      <c r="P54" s="9"/>
    </row>
    <row r="55" spans="1:16">
      <c r="A55" s="12"/>
      <c r="B55" s="25">
        <v>361.3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854121</v>
      </c>
      <c r="L55" s="46">
        <v>0</v>
      </c>
      <c r="M55" s="46">
        <v>0</v>
      </c>
      <c r="N55" s="46">
        <f t="shared" si="13"/>
        <v>854121</v>
      </c>
      <c r="O55" s="47">
        <f t="shared" si="8"/>
        <v>55.182904768057888</v>
      </c>
      <c r="P55" s="9"/>
    </row>
    <row r="56" spans="1:16">
      <c r="A56" s="12"/>
      <c r="B56" s="25">
        <v>362</v>
      </c>
      <c r="C56" s="20" t="s">
        <v>62</v>
      </c>
      <c r="D56" s="46">
        <v>90752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90752</v>
      </c>
      <c r="O56" s="47">
        <f t="shared" si="8"/>
        <v>5.8632898307274841</v>
      </c>
      <c r="P56" s="9"/>
    </row>
    <row r="57" spans="1:16">
      <c r="A57" s="12"/>
      <c r="B57" s="25">
        <v>365</v>
      </c>
      <c r="C57" s="20" t="s">
        <v>63</v>
      </c>
      <c r="D57" s="46">
        <v>304</v>
      </c>
      <c r="E57" s="46">
        <v>215</v>
      </c>
      <c r="F57" s="46">
        <v>0</v>
      </c>
      <c r="G57" s="46">
        <v>0</v>
      </c>
      <c r="H57" s="46">
        <v>0</v>
      </c>
      <c r="I57" s="46">
        <v>5470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5989</v>
      </c>
      <c r="O57" s="47">
        <f t="shared" si="8"/>
        <v>0.38693629667915752</v>
      </c>
      <c r="P57" s="9"/>
    </row>
    <row r="58" spans="1:16">
      <c r="A58" s="12"/>
      <c r="B58" s="25">
        <v>366</v>
      </c>
      <c r="C58" s="20" t="s">
        <v>64</v>
      </c>
      <c r="D58" s="46">
        <v>12309</v>
      </c>
      <c r="E58" s="46">
        <v>1189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13498</v>
      </c>
      <c r="O58" s="47">
        <f t="shared" si="8"/>
        <v>0.87207649567127532</v>
      </c>
      <c r="P58" s="9"/>
    </row>
    <row r="59" spans="1:16">
      <c r="A59" s="12"/>
      <c r="B59" s="25">
        <v>368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2296499</v>
      </c>
      <c r="L59" s="46">
        <v>0</v>
      </c>
      <c r="M59" s="46">
        <v>0</v>
      </c>
      <c r="N59" s="46">
        <f t="shared" si="13"/>
        <v>2296499</v>
      </c>
      <c r="O59" s="47">
        <f t="shared" si="8"/>
        <v>148.37181806434941</v>
      </c>
      <c r="P59" s="9"/>
    </row>
    <row r="60" spans="1:16">
      <c r="A60" s="12"/>
      <c r="B60" s="25">
        <v>369.9</v>
      </c>
      <c r="C60" s="20" t="s">
        <v>66</v>
      </c>
      <c r="D60" s="46">
        <v>35832</v>
      </c>
      <c r="E60" s="46">
        <v>0</v>
      </c>
      <c r="F60" s="46">
        <v>0</v>
      </c>
      <c r="G60" s="46">
        <v>0</v>
      </c>
      <c r="H60" s="46">
        <v>0</v>
      </c>
      <c r="I60" s="46">
        <v>15593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51425</v>
      </c>
      <c r="O60" s="47">
        <f t="shared" si="8"/>
        <v>3.3224576818710427</v>
      </c>
      <c r="P60" s="9"/>
    </row>
    <row r="61" spans="1:16" ht="15.75">
      <c r="A61" s="29" t="s">
        <v>42</v>
      </c>
      <c r="B61" s="30"/>
      <c r="C61" s="31"/>
      <c r="D61" s="32">
        <f t="shared" ref="D61:M61" si="14">SUM(D62:D64)</f>
        <v>1515547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549540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2065087</v>
      </c>
      <c r="O61" s="45">
        <f t="shared" si="8"/>
        <v>133.42079079984495</v>
      </c>
      <c r="P61" s="9"/>
    </row>
    <row r="62" spans="1:16">
      <c r="A62" s="12"/>
      <c r="B62" s="25">
        <v>382</v>
      </c>
      <c r="C62" s="20" t="s">
        <v>78</v>
      </c>
      <c r="D62" s="46">
        <v>1515547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1515547</v>
      </c>
      <c r="O62" s="47">
        <f t="shared" si="8"/>
        <v>97.916203643881644</v>
      </c>
      <c r="P62" s="9"/>
    </row>
    <row r="63" spans="1:16">
      <c r="A63" s="12"/>
      <c r="B63" s="25">
        <v>389.7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304162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304162</v>
      </c>
      <c r="O63" s="47">
        <f t="shared" si="8"/>
        <v>19.651246931128053</v>
      </c>
      <c r="P63" s="9"/>
    </row>
    <row r="64" spans="1:16" ht="15.75" thickBot="1">
      <c r="A64" s="12"/>
      <c r="B64" s="25">
        <v>389.8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245378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245378</v>
      </c>
      <c r="O64" s="47">
        <f t="shared" si="8"/>
        <v>15.85334022483525</v>
      </c>
      <c r="P64" s="9"/>
    </row>
    <row r="65" spans="1:119" ht="16.5" thickBot="1">
      <c r="A65" s="14" t="s">
        <v>52</v>
      </c>
      <c r="B65" s="23"/>
      <c r="C65" s="22"/>
      <c r="D65" s="15">
        <f t="shared" ref="D65:M65" si="15">SUM(D5,D16,D23,D37,D46,D52,D61)</f>
        <v>12778670</v>
      </c>
      <c r="E65" s="15">
        <f t="shared" si="15"/>
        <v>35884</v>
      </c>
      <c r="F65" s="15">
        <f t="shared" si="15"/>
        <v>526783</v>
      </c>
      <c r="G65" s="15">
        <f t="shared" si="15"/>
        <v>0</v>
      </c>
      <c r="H65" s="15">
        <f t="shared" si="15"/>
        <v>0</v>
      </c>
      <c r="I65" s="15">
        <f t="shared" si="15"/>
        <v>12849181</v>
      </c>
      <c r="J65" s="15">
        <f t="shared" si="15"/>
        <v>0</v>
      </c>
      <c r="K65" s="15">
        <f t="shared" si="15"/>
        <v>3856269</v>
      </c>
      <c r="L65" s="15">
        <f t="shared" si="15"/>
        <v>0</v>
      </c>
      <c r="M65" s="15">
        <f t="shared" si="15"/>
        <v>0</v>
      </c>
      <c r="N65" s="15">
        <f>SUM(D65:M65)</f>
        <v>30046787</v>
      </c>
      <c r="O65" s="38">
        <f t="shared" si="8"/>
        <v>1941.257720635741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75</v>
      </c>
      <c r="M67" s="48"/>
      <c r="N67" s="48"/>
      <c r="O67" s="43">
        <v>15478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A69:O69"/>
    <mergeCell ref="A68:O68"/>
    <mergeCell ref="L67:N6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5989404</v>
      </c>
      <c r="E5" s="27">
        <f t="shared" si="0"/>
        <v>0</v>
      </c>
      <c r="F5" s="27">
        <f t="shared" si="0"/>
        <v>522650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158587</v>
      </c>
      <c r="L5" s="27">
        <f t="shared" si="0"/>
        <v>0</v>
      </c>
      <c r="M5" s="27">
        <f t="shared" si="0"/>
        <v>0</v>
      </c>
      <c r="N5" s="28">
        <f>SUM(D5:M5)</f>
        <v>6670641</v>
      </c>
      <c r="O5" s="33">
        <f t="shared" ref="O5:O36" si="1">(N5/O$68)</f>
        <v>430.36393548387099</v>
      </c>
      <c r="P5" s="6"/>
    </row>
    <row r="6" spans="1:133">
      <c r="A6" s="12"/>
      <c r="B6" s="25">
        <v>311</v>
      </c>
      <c r="C6" s="20" t="s">
        <v>2</v>
      </c>
      <c r="D6" s="46">
        <v>3697915</v>
      </c>
      <c r="E6" s="46">
        <v>0</v>
      </c>
      <c r="F6" s="46">
        <v>522650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4220565</v>
      </c>
      <c r="O6" s="47">
        <f t="shared" si="1"/>
        <v>272.29451612903227</v>
      </c>
      <c r="P6" s="9"/>
    </row>
    <row r="7" spans="1:133">
      <c r="A7" s="12"/>
      <c r="B7" s="25">
        <v>312.41000000000003</v>
      </c>
      <c r="C7" s="20" t="s">
        <v>10</v>
      </c>
      <c r="D7" s="46">
        <v>324175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324175</v>
      </c>
      <c r="O7" s="47">
        <f t="shared" si="1"/>
        <v>20.914516129032258</v>
      </c>
      <c r="P7" s="9"/>
    </row>
    <row r="8" spans="1:133">
      <c r="A8" s="12"/>
      <c r="B8" s="25">
        <v>312.51</v>
      </c>
      <c r="C8" s="20" t="s">
        <v>76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91527</v>
      </c>
      <c r="L8" s="46">
        <v>0</v>
      </c>
      <c r="M8" s="46">
        <v>0</v>
      </c>
      <c r="N8" s="46">
        <f>SUM(D8:M8)</f>
        <v>91527</v>
      </c>
      <c r="O8" s="47">
        <f t="shared" si="1"/>
        <v>5.9049677419354838</v>
      </c>
      <c r="P8" s="9"/>
    </row>
    <row r="9" spans="1:133">
      <c r="A9" s="12"/>
      <c r="B9" s="25">
        <v>312.52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67060</v>
      </c>
      <c r="L9" s="46">
        <v>0</v>
      </c>
      <c r="M9" s="46">
        <v>0</v>
      </c>
      <c r="N9" s="46">
        <f>SUM(D9:M9)</f>
        <v>67060</v>
      </c>
      <c r="O9" s="47">
        <f t="shared" si="1"/>
        <v>4.3264516129032256</v>
      </c>
      <c r="P9" s="9"/>
    </row>
    <row r="10" spans="1:133">
      <c r="A10" s="12"/>
      <c r="B10" s="25">
        <v>314.10000000000002</v>
      </c>
      <c r="C10" s="20" t="s">
        <v>11</v>
      </c>
      <c r="D10" s="46">
        <v>909438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909438</v>
      </c>
      <c r="O10" s="47">
        <f t="shared" si="1"/>
        <v>58.673419354838707</v>
      </c>
      <c r="P10" s="9"/>
    </row>
    <row r="11" spans="1:133">
      <c r="A11" s="12"/>
      <c r="B11" s="25">
        <v>314.3</v>
      </c>
      <c r="C11" s="20" t="s">
        <v>12</v>
      </c>
      <c r="D11" s="46">
        <v>181333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181333</v>
      </c>
      <c r="O11" s="47">
        <f t="shared" si="1"/>
        <v>11.698903225806452</v>
      </c>
      <c r="P11" s="9"/>
    </row>
    <row r="12" spans="1:133">
      <c r="A12" s="12"/>
      <c r="B12" s="25">
        <v>314.39999999999998</v>
      </c>
      <c r="C12" s="20" t="s">
        <v>13</v>
      </c>
      <c r="D12" s="46">
        <v>17355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17355</v>
      </c>
      <c r="O12" s="47">
        <f t="shared" si="1"/>
        <v>1.1196774193548387</v>
      </c>
      <c r="P12" s="9"/>
    </row>
    <row r="13" spans="1:133">
      <c r="A13" s="12"/>
      <c r="B13" s="25">
        <v>314.8</v>
      </c>
      <c r="C13" s="20" t="s">
        <v>14</v>
      </c>
      <c r="D13" s="46">
        <v>7229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7229</v>
      </c>
      <c r="O13" s="47">
        <f t="shared" si="1"/>
        <v>0.46638709677419354</v>
      </c>
      <c r="P13" s="9"/>
    </row>
    <row r="14" spans="1:133">
      <c r="A14" s="12"/>
      <c r="B14" s="25">
        <v>315</v>
      </c>
      <c r="C14" s="20" t="s">
        <v>15</v>
      </c>
      <c r="D14" s="46">
        <v>641810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641810</v>
      </c>
      <c r="O14" s="47">
        <f t="shared" si="1"/>
        <v>41.407096774193548</v>
      </c>
      <c r="P14" s="9"/>
    </row>
    <row r="15" spans="1:133">
      <c r="A15" s="12"/>
      <c r="B15" s="25">
        <v>316</v>
      </c>
      <c r="C15" s="20" t="s">
        <v>16</v>
      </c>
      <c r="D15" s="46">
        <v>210149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210149</v>
      </c>
      <c r="O15" s="47">
        <f t="shared" si="1"/>
        <v>13.558</v>
      </c>
      <c r="P15" s="9"/>
    </row>
    <row r="16" spans="1:133" ht="15.75">
      <c r="A16" s="29" t="s">
        <v>108</v>
      </c>
      <c r="B16" s="30"/>
      <c r="C16" s="31"/>
      <c r="D16" s="32">
        <f t="shared" ref="D16:M16" si="3">SUM(D17:D21)</f>
        <v>1169930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1169930</v>
      </c>
      <c r="O16" s="45">
        <f t="shared" si="1"/>
        <v>75.479354838709682</v>
      </c>
      <c r="P16" s="10"/>
    </row>
    <row r="17" spans="1:16">
      <c r="A17" s="12"/>
      <c r="B17" s="25">
        <v>322</v>
      </c>
      <c r="C17" s="20" t="s">
        <v>0</v>
      </c>
      <c r="D17" s="46">
        <v>195018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195018</v>
      </c>
      <c r="O17" s="47">
        <f t="shared" si="1"/>
        <v>12.581806451612904</v>
      </c>
      <c r="P17" s="9"/>
    </row>
    <row r="18" spans="1:16">
      <c r="A18" s="12"/>
      <c r="B18" s="25">
        <v>323.10000000000002</v>
      </c>
      <c r="C18" s="20" t="s">
        <v>18</v>
      </c>
      <c r="D18" s="46">
        <v>923506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923506</v>
      </c>
      <c r="O18" s="47">
        <f t="shared" si="1"/>
        <v>59.581032258064518</v>
      </c>
      <c r="P18" s="9"/>
    </row>
    <row r="19" spans="1:16">
      <c r="A19" s="12"/>
      <c r="B19" s="25">
        <v>323.39999999999998</v>
      </c>
      <c r="C19" s="20" t="s">
        <v>19</v>
      </c>
      <c r="D19" s="46">
        <v>6442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6442</v>
      </c>
      <c r="O19" s="47">
        <f t="shared" si="1"/>
        <v>0.41561290322580646</v>
      </c>
      <c r="P19" s="9"/>
    </row>
    <row r="20" spans="1:16">
      <c r="A20" s="12"/>
      <c r="B20" s="25">
        <v>323.7</v>
      </c>
      <c r="C20" s="20" t="s">
        <v>20</v>
      </c>
      <c r="D20" s="46">
        <v>35035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35035</v>
      </c>
      <c r="O20" s="47">
        <f t="shared" si="1"/>
        <v>2.2603225806451612</v>
      </c>
      <c r="P20" s="9"/>
    </row>
    <row r="21" spans="1:16">
      <c r="A21" s="12"/>
      <c r="B21" s="25">
        <v>329</v>
      </c>
      <c r="C21" s="20" t="s">
        <v>109</v>
      </c>
      <c r="D21" s="46">
        <v>9929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9929</v>
      </c>
      <c r="O21" s="47">
        <f t="shared" si="1"/>
        <v>0.64058064516129032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SUM(D23:D34)</f>
        <v>1696526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1696526</v>
      </c>
      <c r="O22" s="45">
        <f t="shared" si="1"/>
        <v>109.45329032258064</v>
      </c>
      <c r="P22" s="10"/>
    </row>
    <row r="23" spans="1:16">
      <c r="A23" s="12"/>
      <c r="B23" s="25">
        <v>331.2</v>
      </c>
      <c r="C23" s="20" t="s">
        <v>23</v>
      </c>
      <c r="D23" s="46">
        <v>11033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11033</v>
      </c>
      <c r="O23" s="47">
        <f t="shared" si="1"/>
        <v>0.71180645161290323</v>
      </c>
      <c r="P23" s="9"/>
    </row>
    <row r="24" spans="1:16">
      <c r="A24" s="12"/>
      <c r="B24" s="25">
        <v>331.5</v>
      </c>
      <c r="C24" s="20" t="s">
        <v>25</v>
      </c>
      <c r="D24" s="46">
        <v>34023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34023</v>
      </c>
      <c r="O24" s="47">
        <f t="shared" si="1"/>
        <v>2.1950322580645163</v>
      </c>
      <c r="P24" s="9"/>
    </row>
    <row r="25" spans="1:16">
      <c r="A25" s="12"/>
      <c r="B25" s="25">
        <v>334.7</v>
      </c>
      <c r="C25" s="20" t="s">
        <v>27</v>
      </c>
      <c r="D25" s="46">
        <v>20837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20837</v>
      </c>
      <c r="O25" s="47">
        <f t="shared" si="1"/>
        <v>1.3443225806451613</v>
      </c>
      <c r="P25" s="9"/>
    </row>
    <row r="26" spans="1:16">
      <c r="A26" s="12"/>
      <c r="B26" s="25">
        <v>335.12</v>
      </c>
      <c r="C26" s="20" t="s">
        <v>28</v>
      </c>
      <c r="D26" s="46">
        <v>471931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471931</v>
      </c>
      <c r="O26" s="47">
        <f t="shared" si="1"/>
        <v>30.44716129032258</v>
      </c>
      <c r="P26" s="9"/>
    </row>
    <row r="27" spans="1:16">
      <c r="A27" s="12"/>
      <c r="B27" s="25">
        <v>335.15</v>
      </c>
      <c r="C27" s="20" t="s">
        <v>29</v>
      </c>
      <c r="D27" s="46">
        <v>11054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11054</v>
      </c>
      <c r="O27" s="47">
        <f t="shared" si="1"/>
        <v>0.71316129032258069</v>
      </c>
      <c r="P27" s="9"/>
    </row>
    <row r="28" spans="1:16">
      <c r="A28" s="12"/>
      <c r="B28" s="25">
        <v>335.18</v>
      </c>
      <c r="C28" s="20" t="s">
        <v>30</v>
      </c>
      <c r="D28" s="46">
        <v>1021165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1021165</v>
      </c>
      <c r="O28" s="47">
        <f t="shared" si="1"/>
        <v>65.8816129032258</v>
      </c>
      <c r="P28" s="9"/>
    </row>
    <row r="29" spans="1:16">
      <c r="A29" s="12"/>
      <c r="B29" s="25">
        <v>335.19</v>
      </c>
      <c r="C29" s="20" t="s">
        <v>43</v>
      </c>
      <c r="D29" s="46">
        <v>13248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13248</v>
      </c>
      <c r="O29" s="47">
        <f t="shared" si="1"/>
        <v>0.85470967741935489</v>
      </c>
      <c r="P29" s="9"/>
    </row>
    <row r="30" spans="1:16">
      <c r="A30" s="12"/>
      <c r="B30" s="25">
        <v>335.21</v>
      </c>
      <c r="C30" s="20" t="s">
        <v>31</v>
      </c>
      <c r="D30" s="46">
        <v>1150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1150</v>
      </c>
      <c r="O30" s="47">
        <f t="shared" si="1"/>
        <v>7.4193548387096769E-2</v>
      </c>
      <c r="P30" s="9"/>
    </row>
    <row r="31" spans="1:16">
      <c r="A31" s="12"/>
      <c r="B31" s="25">
        <v>335.49</v>
      </c>
      <c r="C31" s="20" t="s">
        <v>32</v>
      </c>
      <c r="D31" s="46">
        <v>6382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6382</v>
      </c>
      <c r="O31" s="47">
        <f t="shared" si="1"/>
        <v>0.41174193548387095</v>
      </c>
      <c r="P31" s="9"/>
    </row>
    <row r="32" spans="1:16">
      <c r="A32" s="12"/>
      <c r="B32" s="25">
        <v>337.2</v>
      </c>
      <c r="C32" s="20" t="s">
        <v>33</v>
      </c>
      <c r="D32" s="46">
        <v>43611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43611</v>
      </c>
      <c r="O32" s="47">
        <f t="shared" si="1"/>
        <v>2.8136129032258066</v>
      </c>
      <c r="P32" s="9"/>
    </row>
    <row r="33" spans="1:16">
      <c r="A33" s="12"/>
      <c r="B33" s="25">
        <v>337.7</v>
      </c>
      <c r="C33" s="20" t="s">
        <v>34</v>
      </c>
      <c r="D33" s="46">
        <v>25000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25000</v>
      </c>
      <c r="O33" s="47">
        <f t="shared" si="1"/>
        <v>1.6129032258064515</v>
      </c>
      <c r="P33" s="9"/>
    </row>
    <row r="34" spans="1:16">
      <c r="A34" s="12"/>
      <c r="B34" s="25">
        <v>338</v>
      </c>
      <c r="C34" s="20" t="s">
        <v>35</v>
      </c>
      <c r="D34" s="46">
        <v>37092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37092</v>
      </c>
      <c r="O34" s="47">
        <f t="shared" si="1"/>
        <v>2.3930322580645162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SUM(D36:D43)</f>
        <v>1546796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10973325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12520121</v>
      </c>
      <c r="O35" s="45">
        <f t="shared" si="1"/>
        <v>807.74974193548383</v>
      </c>
      <c r="P35" s="10"/>
    </row>
    <row r="36" spans="1:16">
      <c r="A36" s="12"/>
      <c r="B36" s="25">
        <v>341.9</v>
      </c>
      <c r="C36" s="20" t="s">
        <v>44</v>
      </c>
      <c r="D36" s="46">
        <v>54668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8">SUM(D36:M36)</f>
        <v>54668</v>
      </c>
      <c r="O36" s="47">
        <f t="shared" si="1"/>
        <v>3.5269677419354837</v>
      </c>
      <c r="P36" s="9"/>
    </row>
    <row r="37" spans="1:16">
      <c r="A37" s="12"/>
      <c r="B37" s="25">
        <v>342.1</v>
      </c>
      <c r="C37" s="20" t="s">
        <v>45</v>
      </c>
      <c r="D37" s="46">
        <v>302082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302082</v>
      </c>
      <c r="O37" s="47">
        <f t="shared" ref="O37:O66" si="9">(N37/O$68)</f>
        <v>19.489161290322581</v>
      </c>
      <c r="P37" s="9"/>
    </row>
    <row r="38" spans="1:16">
      <c r="A38" s="12"/>
      <c r="B38" s="25">
        <v>342.4</v>
      </c>
      <c r="C38" s="20" t="s">
        <v>46</v>
      </c>
      <c r="D38" s="46">
        <v>150099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150099</v>
      </c>
      <c r="O38" s="47">
        <f t="shared" si="9"/>
        <v>9.6838064516129041</v>
      </c>
      <c r="P38" s="9"/>
    </row>
    <row r="39" spans="1:16">
      <c r="A39" s="12"/>
      <c r="B39" s="25">
        <v>342.5</v>
      </c>
      <c r="C39" s="20" t="s">
        <v>47</v>
      </c>
      <c r="D39" s="46">
        <v>6954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6954</v>
      </c>
      <c r="O39" s="47">
        <f t="shared" si="9"/>
        <v>0.44864516129032256</v>
      </c>
      <c r="P39" s="9"/>
    </row>
    <row r="40" spans="1:16">
      <c r="A40" s="12"/>
      <c r="B40" s="25">
        <v>343.4</v>
      </c>
      <c r="C40" s="20" t="s">
        <v>48</v>
      </c>
      <c r="D40" s="46">
        <v>663039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663039</v>
      </c>
      <c r="O40" s="47">
        <f t="shared" si="9"/>
        <v>42.776709677419355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10973325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10973325</v>
      </c>
      <c r="O41" s="47">
        <f t="shared" si="9"/>
        <v>707.95645161290327</v>
      </c>
      <c r="P41" s="9"/>
    </row>
    <row r="42" spans="1:16">
      <c r="A42" s="12"/>
      <c r="B42" s="25">
        <v>347.2</v>
      </c>
      <c r="C42" s="20" t="s">
        <v>50</v>
      </c>
      <c r="D42" s="46">
        <v>364209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364209</v>
      </c>
      <c r="O42" s="47">
        <f t="shared" si="9"/>
        <v>23.497354838709679</v>
      </c>
      <c r="P42" s="9"/>
    </row>
    <row r="43" spans="1:16">
      <c r="A43" s="12"/>
      <c r="B43" s="25">
        <v>347.4</v>
      </c>
      <c r="C43" s="20" t="s">
        <v>51</v>
      </c>
      <c r="D43" s="46">
        <v>5745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5745</v>
      </c>
      <c r="O43" s="47">
        <f t="shared" si="9"/>
        <v>0.3706451612903226</v>
      </c>
      <c r="P43" s="9"/>
    </row>
    <row r="44" spans="1:16" ht="15.75">
      <c r="A44" s="29" t="s">
        <v>41</v>
      </c>
      <c r="B44" s="30"/>
      <c r="C44" s="31"/>
      <c r="D44" s="32">
        <f t="shared" ref="D44:M44" si="10">SUM(D45:D50)</f>
        <v>303837</v>
      </c>
      <c r="E44" s="32">
        <f t="shared" si="10"/>
        <v>32301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336138</v>
      </c>
      <c r="O44" s="45">
        <f t="shared" si="9"/>
        <v>21.686322580645161</v>
      </c>
      <c r="P44" s="10"/>
    </row>
    <row r="45" spans="1:16">
      <c r="A45" s="13"/>
      <c r="B45" s="39">
        <v>351.1</v>
      </c>
      <c r="C45" s="21" t="s">
        <v>54</v>
      </c>
      <c r="D45" s="46">
        <v>213242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213242</v>
      </c>
      <c r="O45" s="47">
        <f t="shared" si="9"/>
        <v>13.757548387096774</v>
      </c>
      <c r="P45" s="9"/>
    </row>
    <row r="46" spans="1:16">
      <c r="A46" s="13"/>
      <c r="B46" s="39">
        <v>351.2</v>
      </c>
      <c r="C46" s="21" t="s">
        <v>110</v>
      </c>
      <c r="D46" s="46">
        <v>0</v>
      </c>
      <c r="E46" s="46">
        <v>32301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32301</v>
      </c>
      <c r="O46" s="47">
        <f t="shared" si="9"/>
        <v>2.0839354838709676</v>
      </c>
      <c r="P46" s="9"/>
    </row>
    <row r="47" spans="1:16">
      <c r="A47" s="13"/>
      <c r="B47" s="39">
        <v>351.3</v>
      </c>
      <c r="C47" s="21" t="s">
        <v>55</v>
      </c>
      <c r="D47" s="46">
        <v>8182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8182</v>
      </c>
      <c r="O47" s="47">
        <f t="shared" si="9"/>
        <v>0.52787096774193554</v>
      </c>
      <c r="P47" s="9"/>
    </row>
    <row r="48" spans="1:16">
      <c r="A48" s="13"/>
      <c r="B48" s="39">
        <v>352</v>
      </c>
      <c r="C48" s="21" t="s">
        <v>56</v>
      </c>
      <c r="D48" s="46">
        <v>7833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7833</v>
      </c>
      <c r="O48" s="47">
        <f t="shared" si="9"/>
        <v>0.50535483870967746</v>
      </c>
      <c r="P48" s="9"/>
    </row>
    <row r="49" spans="1:16">
      <c r="A49" s="13"/>
      <c r="B49" s="39">
        <v>354</v>
      </c>
      <c r="C49" s="21" t="s">
        <v>57</v>
      </c>
      <c r="D49" s="46">
        <v>70731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70731</v>
      </c>
      <c r="O49" s="47">
        <f t="shared" si="9"/>
        <v>4.5632903225806452</v>
      </c>
      <c r="P49" s="9"/>
    </row>
    <row r="50" spans="1:16">
      <c r="A50" s="13"/>
      <c r="B50" s="39">
        <v>359</v>
      </c>
      <c r="C50" s="21" t="s">
        <v>58</v>
      </c>
      <c r="D50" s="46">
        <v>3849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3849</v>
      </c>
      <c r="O50" s="47">
        <f t="shared" si="9"/>
        <v>0.2483225806451613</v>
      </c>
      <c r="P50" s="9"/>
    </row>
    <row r="51" spans="1:16" ht="15.75">
      <c r="A51" s="29" t="s">
        <v>3</v>
      </c>
      <c r="B51" s="30"/>
      <c r="C51" s="31"/>
      <c r="D51" s="32">
        <f t="shared" ref="D51:M51" si="11">SUM(D52:D61)</f>
        <v>435737</v>
      </c>
      <c r="E51" s="32">
        <f t="shared" si="11"/>
        <v>4947</v>
      </c>
      <c r="F51" s="32">
        <f t="shared" si="11"/>
        <v>248</v>
      </c>
      <c r="G51" s="32">
        <f t="shared" si="11"/>
        <v>0</v>
      </c>
      <c r="H51" s="32">
        <f t="shared" si="11"/>
        <v>0</v>
      </c>
      <c r="I51" s="32">
        <f t="shared" si="11"/>
        <v>195517</v>
      </c>
      <c r="J51" s="32">
        <f t="shared" si="11"/>
        <v>0</v>
      </c>
      <c r="K51" s="32">
        <f t="shared" si="11"/>
        <v>482363</v>
      </c>
      <c r="L51" s="32">
        <f t="shared" si="11"/>
        <v>0</v>
      </c>
      <c r="M51" s="32">
        <f t="shared" si="11"/>
        <v>0</v>
      </c>
      <c r="N51" s="32">
        <f>SUM(D51:M51)</f>
        <v>1118812</v>
      </c>
      <c r="O51" s="45">
        <f t="shared" si="9"/>
        <v>72.18141935483871</v>
      </c>
      <c r="P51" s="10"/>
    </row>
    <row r="52" spans="1:16">
      <c r="A52" s="12"/>
      <c r="B52" s="25">
        <v>361.1</v>
      </c>
      <c r="C52" s="20" t="s">
        <v>59</v>
      </c>
      <c r="D52" s="46">
        <v>160219</v>
      </c>
      <c r="E52" s="46">
        <v>2949</v>
      </c>
      <c r="F52" s="46">
        <v>248</v>
      </c>
      <c r="G52" s="46">
        <v>0</v>
      </c>
      <c r="H52" s="46">
        <v>0</v>
      </c>
      <c r="I52" s="46">
        <v>155086</v>
      </c>
      <c r="J52" s="46">
        <v>0</v>
      </c>
      <c r="K52" s="46">
        <v>346303</v>
      </c>
      <c r="L52" s="46">
        <v>0</v>
      </c>
      <c r="M52" s="46">
        <v>0</v>
      </c>
      <c r="N52" s="46">
        <f>SUM(D52:M52)</f>
        <v>664805</v>
      </c>
      <c r="O52" s="47">
        <f t="shared" si="9"/>
        <v>42.890645161290323</v>
      </c>
      <c r="P52" s="9"/>
    </row>
    <row r="53" spans="1:16">
      <c r="A53" s="12"/>
      <c r="B53" s="25">
        <v>361.2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186302</v>
      </c>
      <c r="L53" s="46">
        <v>0</v>
      </c>
      <c r="M53" s="46">
        <v>0</v>
      </c>
      <c r="N53" s="46">
        <f t="shared" ref="N53:N61" si="12">SUM(D53:M53)</f>
        <v>186302</v>
      </c>
      <c r="O53" s="47">
        <f t="shared" si="9"/>
        <v>12.019483870967742</v>
      </c>
      <c r="P53" s="9"/>
    </row>
    <row r="54" spans="1:16">
      <c r="A54" s="12"/>
      <c r="B54" s="25">
        <v>361.3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-2328834</v>
      </c>
      <c r="L54" s="46">
        <v>0</v>
      </c>
      <c r="M54" s="46">
        <v>0</v>
      </c>
      <c r="N54" s="46">
        <f t="shared" si="12"/>
        <v>-2328834</v>
      </c>
      <c r="O54" s="47">
        <f t="shared" si="9"/>
        <v>-150.24735483870967</v>
      </c>
      <c r="P54" s="9"/>
    </row>
    <row r="55" spans="1:16">
      <c r="A55" s="12"/>
      <c r="B55" s="25">
        <v>362</v>
      </c>
      <c r="C55" s="20" t="s">
        <v>62</v>
      </c>
      <c r="D55" s="46">
        <v>75979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75979</v>
      </c>
      <c r="O55" s="47">
        <f t="shared" si="9"/>
        <v>4.9018709677419352</v>
      </c>
      <c r="P55" s="9"/>
    </row>
    <row r="56" spans="1:16">
      <c r="A56" s="12"/>
      <c r="B56" s="25">
        <v>363.22</v>
      </c>
      <c r="C56" s="20" t="s">
        <v>111</v>
      </c>
      <c r="D56" s="46">
        <v>3798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3798</v>
      </c>
      <c r="O56" s="47">
        <f t="shared" si="9"/>
        <v>0.24503225806451612</v>
      </c>
      <c r="P56" s="9"/>
    </row>
    <row r="57" spans="1:16">
      <c r="A57" s="12"/>
      <c r="B57" s="25">
        <v>364</v>
      </c>
      <c r="C57" s="20" t="s">
        <v>85</v>
      </c>
      <c r="D57" s="46">
        <v>148563</v>
      </c>
      <c r="E57" s="46">
        <v>0</v>
      </c>
      <c r="F57" s="46">
        <v>0</v>
      </c>
      <c r="G57" s="46">
        <v>0</v>
      </c>
      <c r="H57" s="46">
        <v>0</v>
      </c>
      <c r="I57" s="46">
        <v>21938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170501</v>
      </c>
      <c r="O57" s="47">
        <f t="shared" si="9"/>
        <v>11.000064516129033</v>
      </c>
      <c r="P57" s="9"/>
    </row>
    <row r="58" spans="1:16">
      <c r="A58" s="12"/>
      <c r="B58" s="25">
        <v>365</v>
      </c>
      <c r="C58" s="20" t="s">
        <v>63</v>
      </c>
      <c r="D58" s="46">
        <v>3332</v>
      </c>
      <c r="E58" s="46">
        <v>201</v>
      </c>
      <c r="F58" s="46">
        <v>0</v>
      </c>
      <c r="G58" s="46">
        <v>0</v>
      </c>
      <c r="H58" s="46">
        <v>0</v>
      </c>
      <c r="I58" s="46">
        <v>7480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11013</v>
      </c>
      <c r="O58" s="47">
        <f t="shared" si="9"/>
        <v>0.71051612903225803</v>
      </c>
      <c r="P58" s="9"/>
    </row>
    <row r="59" spans="1:16">
      <c r="A59" s="12"/>
      <c r="B59" s="25">
        <v>366</v>
      </c>
      <c r="C59" s="20" t="s">
        <v>64</v>
      </c>
      <c r="D59" s="46">
        <v>13582</v>
      </c>
      <c r="E59" s="46">
        <v>1797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15379</v>
      </c>
      <c r="O59" s="47">
        <f t="shared" si="9"/>
        <v>0.99219354838709672</v>
      </c>
      <c r="P59" s="9"/>
    </row>
    <row r="60" spans="1:16">
      <c r="A60" s="12"/>
      <c r="B60" s="25">
        <v>368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2278592</v>
      </c>
      <c r="L60" s="46">
        <v>0</v>
      </c>
      <c r="M60" s="46">
        <v>0</v>
      </c>
      <c r="N60" s="46">
        <f t="shared" si="12"/>
        <v>2278592</v>
      </c>
      <c r="O60" s="47">
        <f t="shared" si="9"/>
        <v>147.00593548387096</v>
      </c>
      <c r="P60" s="9"/>
    </row>
    <row r="61" spans="1:16">
      <c r="A61" s="12"/>
      <c r="B61" s="25">
        <v>369.9</v>
      </c>
      <c r="C61" s="20" t="s">
        <v>66</v>
      </c>
      <c r="D61" s="46">
        <v>30264</v>
      </c>
      <c r="E61" s="46">
        <v>0</v>
      </c>
      <c r="F61" s="46">
        <v>0</v>
      </c>
      <c r="G61" s="46">
        <v>0</v>
      </c>
      <c r="H61" s="46">
        <v>0</v>
      </c>
      <c r="I61" s="46">
        <v>11013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41277</v>
      </c>
      <c r="O61" s="47">
        <f t="shared" si="9"/>
        <v>2.6630322580645163</v>
      </c>
      <c r="P61" s="9"/>
    </row>
    <row r="62" spans="1:16" ht="15.75">
      <c r="A62" s="29" t="s">
        <v>42</v>
      </c>
      <c r="B62" s="30"/>
      <c r="C62" s="31"/>
      <c r="D62" s="32">
        <f t="shared" ref="D62:M62" si="13">SUM(D63:D65)</f>
        <v>1466645</v>
      </c>
      <c r="E62" s="32">
        <f t="shared" si="13"/>
        <v>0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909126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2375771</v>
      </c>
      <c r="O62" s="45">
        <f t="shared" si="9"/>
        <v>153.27554838709676</v>
      </c>
      <c r="P62" s="9"/>
    </row>
    <row r="63" spans="1:16">
      <c r="A63" s="12"/>
      <c r="B63" s="25">
        <v>382</v>
      </c>
      <c r="C63" s="20" t="s">
        <v>78</v>
      </c>
      <c r="D63" s="46">
        <v>1466645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1466645</v>
      </c>
      <c r="O63" s="47">
        <f t="shared" si="9"/>
        <v>94.622258064516132</v>
      </c>
      <c r="P63" s="9"/>
    </row>
    <row r="64" spans="1:16">
      <c r="A64" s="12"/>
      <c r="B64" s="25">
        <v>389.7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304163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304163</v>
      </c>
      <c r="O64" s="47">
        <f t="shared" si="9"/>
        <v>19.62341935483871</v>
      </c>
      <c r="P64" s="9"/>
    </row>
    <row r="65" spans="1:119" ht="15.75" thickBot="1">
      <c r="A65" s="12"/>
      <c r="B65" s="25">
        <v>389.8</v>
      </c>
      <c r="C65" s="20" t="s">
        <v>68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604963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604963</v>
      </c>
      <c r="O65" s="47">
        <f t="shared" si="9"/>
        <v>39.029870967741935</v>
      </c>
      <c r="P65" s="9"/>
    </row>
    <row r="66" spans="1:119" ht="16.5" thickBot="1">
      <c r="A66" s="14" t="s">
        <v>52</v>
      </c>
      <c r="B66" s="23"/>
      <c r="C66" s="22"/>
      <c r="D66" s="15">
        <f t="shared" ref="D66:M66" si="14">SUM(D5,D16,D22,D35,D44,D51,D62)</f>
        <v>12608875</v>
      </c>
      <c r="E66" s="15">
        <f t="shared" si="14"/>
        <v>37248</v>
      </c>
      <c r="F66" s="15">
        <f t="shared" si="14"/>
        <v>522898</v>
      </c>
      <c r="G66" s="15">
        <f t="shared" si="14"/>
        <v>0</v>
      </c>
      <c r="H66" s="15">
        <f t="shared" si="14"/>
        <v>0</v>
      </c>
      <c r="I66" s="15">
        <f t="shared" si="14"/>
        <v>12077968</v>
      </c>
      <c r="J66" s="15">
        <f t="shared" si="14"/>
        <v>0</v>
      </c>
      <c r="K66" s="15">
        <f t="shared" si="14"/>
        <v>640950</v>
      </c>
      <c r="L66" s="15">
        <f t="shared" si="14"/>
        <v>0</v>
      </c>
      <c r="M66" s="15">
        <f t="shared" si="14"/>
        <v>0</v>
      </c>
      <c r="N66" s="15">
        <f>SUM(D66:M66)</f>
        <v>25887939</v>
      </c>
      <c r="O66" s="38">
        <f t="shared" si="9"/>
        <v>1670.1896129032259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112</v>
      </c>
      <c r="M68" s="48"/>
      <c r="N68" s="48"/>
      <c r="O68" s="43">
        <v>15500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88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135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136</v>
      </c>
      <c r="N4" s="35" t="s">
        <v>9</v>
      </c>
      <c r="O4" s="35" t="s">
        <v>137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SUM(D6:D16)</f>
        <v>11214663</v>
      </c>
      <c r="E5" s="27">
        <f t="shared" si="0"/>
        <v>87984</v>
      </c>
      <c r="F5" s="27">
        <f t="shared" si="0"/>
        <v>429545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192875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11925067</v>
      </c>
      <c r="P5" s="33">
        <f t="shared" ref="P5:P36" si="1">(O5/P$79)</f>
        <v>442.9158743128807</v>
      </c>
      <c r="Q5" s="6"/>
    </row>
    <row r="6" spans="1:134">
      <c r="A6" s="12"/>
      <c r="B6" s="25">
        <v>311</v>
      </c>
      <c r="C6" s="20" t="s">
        <v>2</v>
      </c>
      <c r="D6" s="46">
        <v>5010712</v>
      </c>
      <c r="E6" s="46">
        <v>87984</v>
      </c>
      <c r="F6" s="46">
        <v>429545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5528241</v>
      </c>
      <c r="P6" s="47">
        <f t="shared" si="1"/>
        <v>205.32762590996879</v>
      </c>
      <c r="Q6" s="9"/>
    </row>
    <row r="7" spans="1:134">
      <c r="A7" s="12"/>
      <c r="B7" s="25">
        <v>312.41000000000003</v>
      </c>
      <c r="C7" s="20" t="s">
        <v>139</v>
      </c>
      <c r="D7" s="46">
        <v>293842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293842</v>
      </c>
      <c r="P7" s="47">
        <f t="shared" si="1"/>
        <v>10.913757242608824</v>
      </c>
      <c r="Q7" s="9"/>
    </row>
    <row r="8" spans="1:134">
      <c r="A8" s="12"/>
      <c r="B8" s="25">
        <v>312.43</v>
      </c>
      <c r="C8" s="20" t="s">
        <v>151</v>
      </c>
      <c r="D8" s="46">
        <v>133983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133983</v>
      </c>
      <c r="P8" s="47">
        <f t="shared" si="1"/>
        <v>4.9763408111721885</v>
      </c>
      <c r="Q8" s="9"/>
    </row>
    <row r="9" spans="1:134">
      <c r="A9" s="12"/>
      <c r="B9" s="25">
        <v>312.52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192875</v>
      </c>
      <c r="L9" s="46">
        <v>0</v>
      </c>
      <c r="M9" s="46">
        <v>0</v>
      </c>
      <c r="N9" s="46">
        <v>0</v>
      </c>
      <c r="O9" s="46">
        <f t="shared" si="2"/>
        <v>192875</v>
      </c>
      <c r="P9" s="47">
        <f t="shared" si="1"/>
        <v>7.1636829594413909</v>
      </c>
      <c r="Q9" s="9"/>
    </row>
    <row r="10" spans="1:134">
      <c r="A10" s="12"/>
      <c r="B10" s="25">
        <v>312.63</v>
      </c>
      <c r="C10" s="20" t="s">
        <v>140</v>
      </c>
      <c r="D10" s="46">
        <v>2311685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2311685</v>
      </c>
      <c r="P10" s="47">
        <f t="shared" si="1"/>
        <v>85.859641955132972</v>
      </c>
      <c r="Q10" s="9"/>
    </row>
    <row r="11" spans="1:134">
      <c r="A11" s="12"/>
      <c r="B11" s="25">
        <v>314.10000000000002</v>
      </c>
      <c r="C11" s="20" t="s">
        <v>11</v>
      </c>
      <c r="D11" s="46">
        <v>1982524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1982524</v>
      </c>
      <c r="P11" s="47">
        <f t="shared" si="1"/>
        <v>73.634081117218841</v>
      </c>
      <c r="Q11" s="9"/>
    </row>
    <row r="12" spans="1:134">
      <c r="A12" s="12"/>
      <c r="B12" s="25">
        <v>314.3</v>
      </c>
      <c r="C12" s="20" t="s">
        <v>12</v>
      </c>
      <c r="D12" s="46">
        <v>464459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464459</v>
      </c>
      <c r="P12" s="47">
        <f t="shared" si="1"/>
        <v>17.250742831674344</v>
      </c>
      <c r="Q12" s="9"/>
    </row>
    <row r="13" spans="1:134">
      <c r="A13" s="12"/>
      <c r="B13" s="25">
        <v>314.39999999999998</v>
      </c>
      <c r="C13" s="20" t="s">
        <v>13</v>
      </c>
      <c r="D13" s="46">
        <v>29043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29043</v>
      </c>
      <c r="P13" s="47">
        <f t="shared" si="1"/>
        <v>1.0787030158965978</v>
      </c>
      <c r="Q13" s="9"/>
    </row>
    <row r="14" spans="1:134">
      <c r="A14" s="12"/>
      <c r="B14" s="25">
        <v>314.8</v>
      </c>
      <c r="C14" s="20" t="s">
        <v>14</v>
      </c>
      <c r="D14" s="46">
        <v>29959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29959</v>
      </c>
      <c r="P14" s="47">
        <f t="shared" si="1"/>
        <v>1.1127247065814887</v>
      </c>
      <c r="Q14" s="9"/>
    </row>
    <row r="15" spans="1:134">
      <c r="A15" s="12"/>
      <c r="B15" s="25">
        <v>315.10000000000002</v>
      </c>
      <c r="C15" s="20" t="s">
        <v>141</v>
      </c>
      <c r="D15" s="46">
        <v>538689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538689</v>
      </c>
      <c r="P15" s="47">
        <f t="shared" si="1"/>
        <v>20.007762590996879</v>
      </c>
      <c r="Q15" s="9"/>
    </row>
    <row r="16" spans="1:134">
      <c r="A16" s="12"/>
      <c r="B16" s="25">
        <v>316</v>
      </c>
      <c r="C16" s="20" t="s">
        <v>97</v>
      </c>
      <c r="D16" s="46">
        <v>419767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419767</v>
      </c>
      <c r="P16" s="47">
        <f t="shared" si="1"/>
        <v>15.590811172188381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SUM(D18:D26)</f>
        <v>3544141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3544141</v>
      </c>
      <c r="P17" s="45">
        <f t="shared" si="1"/>
        <v>131.63500965681177</v>
      </c>
      <c r="Q17" s="10"/>
    </row>
    <row r="18" spans="1:17">
      <c r="A18" s="12"/>
      <c r="B18" s="25">
        <v>322</v>
      </c>
      <c r="C18" s="20" t="s">
        <v>142</v>
      </c>
      <c r="D18" s="46">
        <v>1595122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1595122</v>
      </c>
      <c r="P18" s="47">
        <f t="shared" si="1"/>
        <v>59.245357302035359</v>
      </c>
      <c r="Q18" s="9"/>
    </row>
    <row r="19" spans="1:17">
      <c r="A19" s="12"/>
      <c r="B19" s="25">
        <v>323.10000000000002</v>
      </c>
      <c r="C19" s="20" t="s">
        <v>18</v>
      </c>
      <c r="D19" s="46">
        <v>1595992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1595992</v>
      </c>
      <c r="P19" s="47">
        <f t="shared" si="1"/>
        <v>59.277670479869265</v>
      </c>
      <c r="Q19" s="9"/>
    </row>
    <row r="20" spans="1:17">
      <c r="A20" s="12"/>
      <c r="B20" s="25">
        <v>323.39999999999998</v>
      </c>
      <c r="C20" s="20" t="s">
        <v>19</v>
      </c>
      <c r="D20" s="46">
        <v>18653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18653</v>
      </c>
      <c r="P20" s="47">
        <f t="shared" si="1"/>
        <v>0.69280196107562031</v>
      </c>
      <c r="Q20" s="9"/>
    </row>
    <row r="21" spans="1:17">
      <c r="A21" s="12"/>
      <c r="B21" s="25">
        <v>323.7</v>
      </c>
      <c r="C21" s="20" t="s">
        <v>20</v>
      </c>
      <c r="D21" s="46">
        <v>195315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195315</v>
      </c>
      <c r="P21" s="47">
        <f t="shared" si="1"/>
        <v>7.254308423711187</v>
      </c>
      <c r="Q21" s="9"/>
    </row>
    <row r="22" spans="1:17">
      <c r="A22" s="12"/>
      <c r="B22" s="25">
        <v>323.89999999999998</v>
      </c>
      <c r="C22" s="20" t="s">
        <v>152</v>
      </c>
      <c r="D22" s="46">
        <v>21877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21877</v>
      </c>
      <c r="P22" s="47">
        <f t="shared" si="1"/>
        <v>0.81254642697964641</v>
      </c>
      <c r="Q22" s="9"/>
    </row>
    <row r="23" spans="1:17">
      <c r="A23" s="12"/>
      <c r="B23" s="25">
        <v>324.11</v>
      </c>
      <c r="C23" s="20" t="s">
        <v>21</v>
      </c>
      <c r="D23" s="46">
        <v>30196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30196</v>
      </c>
      <c r="P23" s="47">
        <f t="shared" si="1"/>
        <v>1.1215272619224483</v>
      </c>
      <c r="Q23" s="9"/>
    </row>
    <row r="24" spans="1:17">
      <c r="A24" s="12"/>
      <c r="B24" s="25">
        <v>324.12</v>
      </c>
      <c r="C24" s="20" t="s">
        <v>153</v>
      </c>
      <c r="D24" s="46">
        <v>6139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6139</v>
      </c>
      <c r="P24" s="47">
        <f t="shared" si="1"/>
        <v>0.22801218243945923</v>
      </c>
      <c r="Q24" s="9"/>
    </row>
    <row r="25" spans="1:17">
      <c r="A25" s="12"/>
      <c r="B25" s="25">
        <v>324.61</v>
      </c>
      <c r="C25" s="20" t="s">
        <v>81</v>
      </c>
      <c r="D25" s="46">
        <v>73397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73397</v>
      </c>
      <c r="P25" s="47">
        <f t="shared" si="1"/>
        <v>2.7260808200861684</v>
      </c>
      <c r="Q25" s="9"/>
    </row>
    <row r="26" spans="1:17">
      <c r="A26" s="12"/>
      <c r="B26" s="25">
        <v>329.5</v>
      </c>
      <c r="C26" s="20" t="s">
        <v>143</v>
      </c>
      <c r="D26" s="46">
        <v>7450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7450</v>
      </c>
      <c r="P26" s="47">
        <f t="shared" si="1"/>
        <v>0.27670479869261627</v>
      </c>
      <c r="Q26" s="9"/>
    </row>
    <row r="27" spans="1:17" ht="15.75">
      <c r="A27" s="29" t="s">
        <v>144</v>
      </c>
      <c r="B27" s="30"/>
      <c r="C27" s="31"/>
      <c r="D27" s="32">
        <f t="shared" ref="D27:N27" si="5">SUM(D28:D43)</f>
        <v>4593699</v>
      </c>
      <c r="E27" s="32">
        <f t="shared" si="5"/>
        <v>849467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47500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5490666</v>
      </c>
      <c r="P27" s="45">
        <f t="shared" si="1"/>
        <v>203.93203090179765</v>
      </c>
      <c r="Q27" s="10"/>
    </row>
    <row r="28" spans="1:17">
      <c r="A28" s="12"/>
      <c r="B28" s="25">
        <v>331.2</v>
      </c>
      <c r="C28" s="20" t="s">
        <v>23</v>
      </c>
      <c r="D28" s="46">
        <v>6020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6020</v>
      </c>
      <c r="P28" s="47">
        <f t="shared" si="1"/>
        <v>0.22359233397712078</v>
      </c>
      <c r="Q28" s="9"/>
    </row>
    <row r="29" spans="1:17">
      <c r="A29" s="12"/>
      <c r="B29" s="25">
        <v>331.35</v>
      </c>
      <c r="C29" s="20" t="s">
        <v>154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47500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9" si="6">SUM(D29:N29)</f>
        <v>47500</v>
      </c>
      <c r="P29" s="47">
        <f t="shared" si="1"/>
        <v>1.7642252265636607</v>
      </c>
      <c r="Q29" s="9"/>
    </row>
    <row r="30" spans="1:17">
      <c r="A30" s="12"/>
      <c r="B30" s="25">
        <v>331.5</v>
      </c>
      <c r="C30" s="20" t="s">
        <v>25</v>
      </c>
      <c r="D30" s="46">
        <v>75667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75667</v>
      </c>
      <c r="P30" s="47">
        <f t="shared" si="1"/>
        <v>2.810392215124053</v>
      </c>
      <c r="Q30" s="9"/>
    </row>
    <row r="31" spans="1:17">
      <c r="A31" s="12"/>
      <c r="B31" s="25">
        <v>331.51</v>
      </c>
      <c r="C31" s="20" t="s">
        <v>155</v>
      </c>
      <c r="D31" s="46">
        <v>0</v>
      </c>
      <c r="E31" s="46">
        <v>849467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849467</v>
      </c>
      <c r="P31" s="47">
        <f t="shared" si="1"/>
        <v>31.550549695439013</v>
      </c>
      <c r="Q31" s="9"/>
    </row>
    <row r="32" spans="1:17">
      <c r="A32" s="12"/>
      <c r="B32" s="25">
        <v>331.7</v>
      </c>
      <c r="C32" s="20" t="s">
        <v>156</v>
      </c>
      <c r="D32" s="46">
        <v>199922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199922</v>
      </c>
      <c r="P32" s="47">
        <f t="shared" si="1"/>
        <v>7.4254196998960031</v>
      </c>
      <c r="Q32" s="9"/>
    </row>
    <row r="33" spans="1:17">
      <c r="A33" s="12"/>
      <c r="B33" s="25">
        <v>334.1</v>
      </c>
      <c r="C33" s="20" t="s">
        <v>26</v>
      </c>
      <c r="D33" s="46">
        <v>6755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6755</v>
      </c>
      <c r="P33" s="47">
        <f t="shared" si="1"/>
        <v>0.25089139800921112</v>
      </c>
      <c r="Q33" s="9"/>
    </row>
    <row r="34" spans="1:17">
      <c r="A34" s="12"/>
      <c r="B34" s="25">
        <v>334.2</v>
      </c>
      <c r="C34" s="20" t="s">
        <v>82</v>
      </c>
      <c r="D34" s="46">
        <v>8348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8348</v>
      </c>
      <c r="P34" s="47">
        <f t="shared" si="1"/>
        <v>0.31005794087059874</v>
      </c>
      <c r="Q34" s="9"/>
    </row>
    <row r="35" spans="1:17">
      <c r="A35" s="12"/>
      <c r="B35" s="25">
        <v>334.49</v>
      </c>
      <c r="C35" s="20" t="s">
        <v>83</v>
      </c>
      <c r="D35" s="46">
        <v>121476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121476</v>
      </c>
      <c r="P35" s="47">
        <f t="shared" si="1"/>
        <v>4.5118110236220472</v>
      </c>
      <c r="Q35" s="9"/>
    </row>
    <row r="36" spans="1:17">
      <c r="A36" s="12"/>
      <c r="B36" s="25">
        <v>334.7</v>
      </c>
      <c r="C36" s="20" t="s">
        <v>27</v>
      </c>
      <c r="D36" s="46">
        <v>57662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57662</v>
      </c>
      <c r="P36" s="47">
        <f t="shared" si="1"/>
        <v>2.1416580002971326</v>
      </c>
      <c r="Q36" s="9"/>
    </row>
    <row r="37" spans="1:17">
      <c r="A37" s="12"/>
      <c r="B37" s="25">
        <v>335.125</v>
      </c>
      <c r="C37" s="20" t="s">
        <v>146</v>
      </c>
      <c r="D37" s="46">
        <v>1327514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1327514</v>
      </c>
      <c r="P37" s="47">
        <f t="shared" ref="P37:P68" si="7">(O37/P$79)</f>
        <v>49.305972366661713</v>
      </c>
      <c r="Q37" s="9"/>
    </row>
    <row r="38" spans="1:17">
      <c r="A38" s="12"/>
      <c r="B38" s="25">
        <v>335.15</v>
      </c>
      <c r="C38" s="20" t="s">
        <v>99</v>
      </c>
      <c r="D38" s="46">
        <v>10268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10268</v>
      </c>
      <c r="P38" s="47">
        <f t="shared" si="7"/>
        <v>0.38136978160748775</v>
      </c>
      <c r="Q38" s="9"/>
    </row>
    <row r="39" spans="1:17">
      <c r="A39" s="12"/>
      <c r="B39" s="25">
        <v>335.18</v>
      </c>
      <c r="C39" s="20" t="s">
        <v>147</v>
      </c>
      <c r="D39" s="46">
        <v>2453441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2453441</v>
      </c>
      <c r="P39" s="47">
        <f t="shared" si="7"/>
        <v>91.124684296538405</v>
      </c>
      <c r="Q39" s="9"/>
    </row>
    <row r="40" spans="1:17">
      <c r="A40" s="12"/>
      <c r="B40" s="25">
        <v>335.48</v>
      </c>
      <c r="C40" s="20" t="s">
        <v>32</v>
      </c>
      <c r="D40" s="46">
        <v>11272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2" si="8">SUM(D40:N40)</f>
        <v>11272</v>
      </c>
      <c r="P40" s="47">
        <f t="shared" si="7"/>
        <v>0.41865993165948595</v>
      </c>
      <c r="Q40" s="9"/>
    </row>
    <row r="41" spans="1:17">
      <c r="A41" s="12"/>
      <c r="B41" s="25">
        <v>337.2</v>
      </c>
      <c r="C41" s="20" t="s">
        <v>33</v>
      </c>
      <c r="D41" s="46">
        <v>67279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67279</v>
      </c>
      <c r="P41" s="47">
        <f t="shared" si="7"/>
        <v>2.4988486109047692</v>
      </c>
      <c r="Q41" s="9"/>
    </row>
    <row r="42" spans="1:17">
      <c r="A42" s="12"/>
      <c r="B42" s="25">
        <v>337.7</v>
      </c>
      <c r="C42" s="20" t="s">
        <v>34</v>
      </c>
      <c r="D42" s="46">
        <v>129034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129034</v>
      </c>
      <c r="P42" s="47">
        <f t="shared" si="7"/>
        <v>4.7925271133561136</v>
      </c>
      <c r="Q42" s="9"/>
    </row>
    <row r="43" spans="1:17">
      <c r="A43" s="12"/>
      <c r="B43" s="25">
        <v>338</v>
      </c>
      <c r="C43" s="20" t="s">
        <v>35</v>
      </c>
      <c r="D43" s="46">
        <v>119041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119041</v>
      </c>
      <c r="P43" s="47">
        <f t="shared" si="7"/>
        <v>4.4213712672708363</v>
      </c>
      <c r="Q43" s="9"/>
    </row>
    <row r="44" spans="1:17" ht="15.75">
      <c r="A44" s="29" t="s">
        <v>40</v>
      </c>
      <c r="B44" s="30"/>
      <c r="C44" s="31"/>
      <c r="D44" s="32">
        <f t="shared" ref="D44:N44" si="9">SUM(D45:D53)</f>
        <v>2689482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22855180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25544662</v>
      </c>
      <c r="P44" s="45">
        <f t="shared" si="7"/>
        <v>948.76920219878173</v>
      </c>
      <c r="Q44" s="10"/>
    </row>
    <row r="45" spans="1:17">
      <c r="A45" s="12"/>
      <c r="B45" s="25">
        <v>341.9</v>
      </c>
      <c r="C45" s="20" t="s">
        <v>101</v>
      </c>
      <c r="D45" s="46">
        <v>1004023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3" si="10">SUM(D45:N45)</f>
        <v>1004023</v>
      </c>
      <c r="P45" s="47">
        <f t="shared" si="7"/>
        <v>37.291004308423709</v>
      </c>
      <c r="Q45" s="9"/>
    </row>
    <row r="46" spans="1:17">
      <c r="A46" s="12"/>
      <c r="B46" s="25">
        <v>342.1</v>
      </c>
      <c r="C46" s="20" t="s">
        <v>45</v>
      </c>
      <c r="D46" s="46">
        <v>353585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353585</v>
      </c>
      <c r="P46" s="47">
        <f t="shared" si="7"/>
        <v>13.132706878621304</v>
      </c>
      <c r="Q46" s="9"/>
    </row>
    <row r="47" spans="1:17">
      <c r="A47" s="12"/>
      <c r="B47" s="25">
        <v>342.5</v>
      </c>
      <c r="C47" s="20" t="s">
        <v>47</v>
      </c>
      <c r="D47" s="46">
        <v>15435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15435</v>
      </c>
      <c r="P47" s="47">
        <f t="shared" si="7"/>
        <v>0.57328034467389688</v>
      </c>
      <c r="Q47" s="9"/>
    </row>
    <row r="48" spans="1:17">
      <c r="A48" s="12"/>
      <c r="B48" s="25">
        <v>343.4</v>
      </c>
      <c r="C48" s="20" t="s">
        <v>48</v>
      </c>
      <c r="D48" s="46">
        <v>1180423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1180423</v>
      </c>
      <c r="P48" s="47">
        <f t="shared" si="7"/>
        <v>43.842779676125389</v>
      </c>
      <c r="Q48" s="9"/>
    </row>
    <row r="49" spans="1:17">
      <c r="A49" s="12"/>
      <c r="B49" s="25">
        <v>343.6</v>
      </c>
      <c r="C49" s="20" t="s">
        <v>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22325845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22325845</v>
      </c>
      <c r="P49" s="47">
        <f t="shared" si="7"/>
        <v>829.21724112316144</v>
      </c>
      <c r="Q49" s="9"/>
    </row>
    <row r="50" spans="1:17">
      <c r="A50" s="12"/>
      <c r="B50" s="25">
        <v>343.7</v>
      </c>
      <c r="C50" s="20" t="s">
        <v>157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529335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529335</v>
      </c>
      <c r="P50" s="47">
        <f t="shared" si="7"/>
        <v>19.66034021690685</v>
      </c>
      <c r="Q50" s="9"/>
    </row>
    <row r="51" spans="1:17">
      <c r="A51" s="12"/>
      <c r="B51" s="25">
        <v>344.9</v>
      </c>
      <c r="C51" s="20" t="s">
        <v>126</v>
      </c>
      <c r="D51" s="46">
        <v>17510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17510</v>
      </c>
      <c r="P51" s="47">
        <f t="shared" si="7"/>
        <v>0.65034913088694102</v>
      </c>
      <c r="Q51" s="9"/>
    </row>
    <row r="52" spans="1:17">
      <c r="A52" s="12"/>
      <c r="B52" s="25">
        <v>347.2</v>
      </c>
      <c r="C52" s="20" t="s">
        <v>50</v>
      </c>
      <c r="D52" s="46">
        <v>117731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117731</v>
      </c>
      <c r="P52" s="47">
        <f t="shared" si="7"/>
        <v>4.3727157926013964</v>
      </c>
      <c r="Q52" s="9"/>
    </row>
    <row r="53" spans="1:17">
      <c r="A53" s="12"/>
      <c r="B53" s="25">
        <v>347.4</v>
      </c>
      <c r="C53" s="20" t="s">
        <v>51</v>
      </c>
      <c r="D53" s="46">
        <v>775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775</v>
      </c>
      <c r="P53" s="47">
        <f t="shared" si="7"/>
        <v>2.8784727380775515E-2</v>
      </c>
      <c r="Q53" s="9"/>
    </row>
    <row r="54" spans="1:17" ht="15.75">
      <c r="A54" s="29" t="s">
        <v>41</v>
      </c>
      <c r="B54" s="30"/>
      <c r="C54" s="31"/>
      <c r="D54" s="32">
        <f t="shared" ref="D54:N54" si="11">SUM(D55:D60)</f>
        <v>279917</v>
      </c>
      <c r="E54" s="32">
        <f t="shared" si="11"/>
        <v>36961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316878</v>
      </c>
      <c r="P54" s="45">
        <f t="shared" si="7"/>
        <v>11.769350765116625</v>
      </c>
      <c r="Q54" s="10"/>
    </row>
    <row r="55" spans="1:17">
      <c r="A55" s="13"/>
      <c r="B55" s="39">
        <v>351.1</v>
      </c>
      <c r="C55" s="21" t="s">
        <v>54</v>
      </c>
      <c r="D55" s="46">
        <v>86675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86675</v>
      </c>
      <c r="P55" s="47">
        <f t="shared" si="7"/>
        <v>3.2192467686822166</v>
      </c>
      <c r="Q55" s="9"/>
    </row>
    <row r="56" spans="1:17">
      <c r="A56" s="13"/>
      <c r="B56" s="39">
        <v>351.2</v>
      </c>
      <c r="C56" s="21" t="s">
        <v>110</v>
      </c>
      <c r="D56" s="46">
        <v>0</v>
      </c>
      <c r="E56" s="46">
        <v>5079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0" si="12">SUM(D56:N56)</f>
        <v>5079</v>
      </c>
      <c r="P56" s="47">
        <f t="shared" si="7"/>
        <v>0.18864210369930173</v>
      </c>
      <c r="Q56" s="9"/>
    </row>
    <row r="57" spans="1:17">
      <c r="A57" s="13"/>
      <c r="B57" s="39">
        <v>351.3</v>
      </c>
      <c r="C57" s="21" t="s">
        <v>55</v>
      </c>
      <c r="D57" s="46">
        <v>7105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7105</v>
      </c>
      <c r="P57" s="47">
        <f t="shared" si="7"/>
        <v>0.26389095231020648</v>
      </c>
      <c r="Q57" s="9"/>
    </row>
    <row r="58" spans="1:17">
      <c r="A58" s="13"/>
      <c r="B58" s="39">
        <v>352</v>
      </c>
      <c r="C58" s="21" t="s">
        <v>56</v>
      </c>
      <c r="D58" s="46">
        <v>1121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1121</v>
      </c>
      <c r="P58" s="47">
        <f t="shared" si="7"/>
        <v>4.1635715346902392E-2</v>
      </c>
      <c r="Q58" s="9"/>
    </row>
    <row r="59" spans="1:17">
      <c r="A59" s="13"/>
      <c r="B59" s="39">
        <v>354</v>
      </c>
      <c r="C59" s="21" t="s">
        <v>57</v>
      </c>
      <c r="D59" s="46">
        <v>162074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162074</v>
      </c>
      <c r="P59" s="47">
        <f t="shared" si="7"/>
        <v>6.0196850393700787</v>
      </c>
      <c r="Q59" s="9"/>
    </row>
    <row r="60" spans="1:17">
      <c r="A60" s="13"/>
      <c r="B60" s="39">
        <v>359</v>
      </c>
      <c r="C60" s="21" t="s">
        <v>58</v>
      </c>
      <c r="D60" s="46">
        <v>22942</v>
      </c>
      <c r="E60" s="46">
        <v>31882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54824</v>
      </c>
      <c r="P60" s="47">
        <f t="shared" si="7"/>
        <v>2.0362501857079187</v>
      </c>
      <c r="Q60" s="9"/>
    </row>
    <row r="61" spans="1:17" ht="15.75">
      <c r="A61" s="29" t="s">
        <v>3</v>
      </c>
      <c r="B61" s="30"/>
      <c r="C61" s="31"/>
      <c r="D61" s="32">
        <f t="shared" ref="D61:N61" si="13">SUM(D62:D71)</f>
        <v>663250</v>
      </c>
      <c r="E61" s="32">
        <f t="shared" si="13"/>
        <v>51281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218909</v>
      </c>
      <c r="J61" s="32">
        <f t="shared" si="13"/>
        <v>0</v>
      </c>
      <c r="K61" s="32">
        <f t="shared" si="13"/>
        <v>-8782265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-7848825</v>
      </c>
      <c r="P61" s="45">
        <f t="shared" si="7"/>
        <v>-291.51779081860053</v>
      </c>
      <c r="Q61" s="10"/>
    </row>
    <row r="62" spans="1:17">
      <c r="A62" s="12"/>
      <c r="B62" s="25">
        <v>361.1</v>
      </c>
      <c r="C62" s="20" t="s">
        <v>59</v>
      </c>
      <c r="D62" s="46">
        <v>121482</v>
      </c>
      <c r="E62" s="46">
        <v>51281</v>
      </c>
      <c r="F62" s="46">
        <v>0</v>
      </c>
      <c r="G62" s="46">
        <v>0</v>
      </c>
      <c r="H62" s="46">
        <v>0</v>
      </c>
      <c r="I62" s="46">
        <v>160538</v>
      </c>
      <c r="J62" s="46">
        <v>0</v>
      </c>
      <c r="K62" s="46">
        <v>375494</v>
      </c>
      <c r="L62" s="46">
        <v>0</v>
      </c>
      <c r="M62" s="46">
        <v>0</v>
      </c>
      <c r="N62" s="46">
        <v>0</v>
      </c>
      <c r="O62" s="46">
        <f>SUM(D62:N62)</f>
        <v>708795</v>
      </c>
      <c r="P62" s="47">
        <f t="shared" si="7"/>
        <v>26.325768830782945</v>
      </c>
      <c r="Q62" s="9"/>
    </row>
    <row r="63" spans="1:17">
      <c r="A63" s="12"/>
      <c r="B63" s="25">
        <v>361.2</v>
      </c>
      <c r="C63" s="20" t="s">
        <v>60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2270288</v>
      </c>
      <c r="L63" s="46">
        <v>0</v>
      </c>
      <c r="M63" s="46">
        <v>0</v>
      </c>
      <c r="N63" s="46">
        <v>0</v>
      </c>
      <c r="O63" s="46">
        <f t="shared" ref="O63:O76" si="14">SUM(D63:N63)</f>
        <v>2270288</v>
      </c>
      <c r="P63" s="47">
        <f t="shared" si="7"/>
        <v>84.322091813994945</v>
      </c>
      <c r="Q63" s="9"/>
    </row>
    <row r="64" spans="1:17">
      <c r="A64" s="12"/>
      <c r="B64" s="25">
        <v>361.3</v>
      </c>
      <c r="C64" s="20" t="s">
        <v>61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-13347789</v>
      </c>
      <c r="L64" s="46">
        <v>0</v>
      </c>
      <c r="M64" s="46">
        <v>0</v>
      </c>
      <c r="N64" s="46">
        <v>0</v>
      </c>
      <c r="O64" s="46">
        <f t="shared" si="14"/>
        <v>-13347789</v>
      </c>
      <c r="P64" s="47">
        <f t="shared" si="7"/>
        <v>-495.7580225820829</v>
      </c>
      <c r="Q64" s="9"/>
    </row>
    <row r="65" spans="1:120">
      <c r="A65" s="12"/>
      <c r="B65" s="25">
        <v>361.4</v>
      </c>
      <c r="C65" s="20" t="s">
        <v>102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492192</v>
      </c>
      <c r="L65" s="46">
        <v>0</v>
      </c>
      <c r="M65" s="46">
        <v>0</v>
      </c>
      <c r="N65" s="46">
        <v>0</v>
      </c>
      <c r="O65" s="46">
        <f t="shared" si="14"/>
        <v>492192</v>
      </c>
      <c r="P65" s="47">
        <f t="shared" si="7"/>
        <v>18.2807903729015</v>
      </c>
      <c r="Q65" s="9"/>
    </row>
    <row r="66" spans="1:120">
      <c r="A66" s="12"/>
      <c r="B66" s="25">
        <v>362</v>
      </c>
      <c r="C66" s="20" t="s">
        <v>62</v>
      </c>
      <c r="D66" s="46">
        <v>322407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322407</v>
      </c>
      <c r="P66" s="47">
        <f t="shared" si="7"/>
        <v>11.974706581488634</v>
      </c>
      <c r="Q66" s="9"/>
    </row>
    <row r="67" spans="1:120">
      <c r="A67" s="12"/>
      <c r="B67" s="25">
        <v>364</v>
      </c>
      <c r="C67" s="20" t="s">
        <v>103</v>
      </c>
      <c r="D67" s="46">
        <v>30306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30306</v>
      </c>
      <c r="P67" s="47">
        <f t="shared" si="7"/>
        <v>1.1256128361313327</v>
      </c>
      <c r="Q67" s="9"/>
    </row>
    <row r="68" spans="1:120">
      <c r="A68" s="12"/>
      <c r="B68" s="25">
        <v>365</v>
      </c>
      <c r="C68" s="20" t="s">
        <v>104</v>
      </c>
      <c r="D68" s="46">
        <v>6165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6165</v>
      </c>
      <c r="P68" s="47">
        <f t="shared" si="7"/>
        <v>0.22897786361610459</v>
      </c>
      <c r="Q68" s="9"/>
    </row>
    <row r="69" spans="1:120">
      <c r="A69" s="12"/>
      <c r="B69" s="25">
        <v>366</v>
      </c>
      <c r="C69" s="20" t="s">
        <v>64</v>
      </c>
      <c r="D69" s="46">
        <v>45970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45970</v>
      </c>
      <c r="P69" s="47">
        <f t="shared" ref="P69:P77" si="15">(O69/P$79)</f>
        <v>1.7073986034764523</v>
      </c>
      <c r="Q69" s="9"/>
    </row>
    <row r="70" spans="1:120">
      <c r="A70" s="12"/>
      <c r="B70" s="25">
        <v>368</v>
      </c>
      <c r="C70" s="20" t="s">
        <v>65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1427164</v>
      </c>
      <c r="L70" s="46">
        <v>0</v>
      </c>
      <c r="M70" s="46">
        <v>0</v>
      </c>
      <c r="N70" s="46">
        <v>0</v>
      </c>
      <c r="O70" s="46">
        <f t="shared" si="14"/>
        <v>1427164</v>
      </c>
      <c r="P70" s="47">
        <f t="shared" si="15"/>
        <v>53.007131184073685</v>
      </c>
      <c r="Q70" s="9"/>
    </row>
    <row r="71" spans="1:120">
      <c r="A71" s="12"/>
      <c r="B71" s="25">
        <v>369.9</v>
      </c>
      <c r="C71" s="20" t="s">
        <v>66</v>
      </c>
      <c r="D71" s="46">
        <v>136920</v>
      </c>
      <c r="E71" s="46">
        <v>0</v>
      </c>
      <c r="F71" s="46">
        <v>0</v>
      </c>
      <c r="G71" s="46">
        <v>0</v>
      </c>
      <c r="H71" s="46">
        <v>0</v>
      </c>
      <c r="I71" s="46">
        <v>58371</v>
      </c>
      <c r="J71" s="46">
        <v>0</v>
      </c>
      <c r="K71" s="46">
        <v>386</v>
      </c>
      <c r="L71" s="46">
        <v>0</v>
      </c>
      <c r="M71" s="46">
        <v>0</v>
      </c>
      <c r="N71" s="46">
        <v>0</v>
      </c>
      <c r="O71" s="46">
        <f t="shared" si="14"/>
        <v>195677</v>
      </c>
      <c r="P71" s="47">
        <f t="shared" si="15"/>
        <v>7.2677536770167883</v>
      </c>
      <c r="Q71" s="9"/>
    </row>
    <row r="72" spans="1:120" ht="15.75">
      <c r="A72" s="29" t="s">
        <v>42</v>
      </c>
      <c r="B72" s="30"/>
      <c r="C72" s="31"/>
      <c r="D72" s="32">
        <f t="shared" ref="D72:N72" si="16">SUM(D73:D76)</f>
        <v>3019500</v>
      </c>
      <c r="E72" s="32">
        <f t="shared" si="16"/>
        <v>245828</v>
      </c>
      <c r="F72" s="32">
        <f t="shared" si="16"/>
        <v>0</v>
      </c>
      <c r="G72" s="32">
        <f t="shared" si="16"/>
        <v>0</v>
      </c>
      <c r="H72" s="32">
        <f t="shared" si="16"/>
        <v>0</v>
      </c>
      <c r="I72" s="32">
        <f t="shared" si="16"/>
        <v>924857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4190185</v>
      </c>
      <c r="P72" s="45">
        <f t="shared" si="15"/>
        <v>155.63010696776109</v>
      </c>
      <c r="Q72" s="9"/>
    </row>
    <row r="73" spans="1:120">
      <c r="A73" s="12"/>
      <c r="B73" s="25">
        <v>381</v>
      </c>
      <c r="C73" s="20" t="s">
        <v>86</v>
      </c>
      <c r="D73" s="46">
        <v>113000</v>
      </c>
      <c r="E73" s="46">
        <v>245828</v>
      </c>
      <c r="F73" s="46">
        <v>0</v>
      </c>
      <c r="G73" s="46">
        <v>0</v>
      </c>
      <c r="H73" s="46">
        <v>0</v>
      </c>
      <c r="I73" s="46">
        <v>575783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934611</v>
      </c>
      <c r="P73" s="47">
        <f t="shared" si="15"/>
        <v>34.712932699450306</v>
      </c>
      <c r="Q73" s="9"/>
    </row>
    <row r="74" spans="1:120">
      <c r="A74" s="12"/>
      <c r="B74" s="25">
        <v>382</v>
      </c>
      <c r="C74" s="20" t="s">
        <v>78</v>
      </c>
      <c r="D74" s="46">
        <v>2576198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2576198</v>
      </c>
      <c r="P74" s="47">
        <f t="shared" si="15"/>
        <v>95.684073688902089</v>
      </c>
      <c r="Q74" s="9"/>
    </row>
    <row r="75" spans="1:120">
      <c r="A75" s="12"/>
      <c r="B75" s="25">
        <v>383.1</v>
      </c>
      <c r="C75" s="20" t="s">
        <v>164</v>
      </c>
      <c r="D75" s="46">
        <v>330302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330302</v>
      </c>
      <c r="P75" s="47">
        <f t="shared" si="15"/>
        <v>12.267939384935374</v>
      </c>
      <c r="Q75" s="9"/>
    </row>
    <row r="76" spans="1:120" ht="15.75" thickBot="1">
      <c r="A76" s="12"/>
      <c r="B76" s="25">
        <v>389.8</v>
      </c>
      <c r="C76" s="20" t="s">
        <v>68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349074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349074</v>
      </c>
      <c r="P76" s="47">
        <f t="shared" si="15"/>
        <v>12.965161194473332</v>
      </c>
      <c r="Q76" s="9"/>
    </row>
    <row r="77" spans="1:120" ht="16.5" thickBot="1">
      <c r="A77" s="14" t="s">
        <v>52</v>
      </c>
      <c r="B77" s="23"/>
      <c r="C77" s="22"/>
      <c r="D77" s="15">
        <f t="shared" ref="D77:N77" si="17">SUM(D5,D17,D27,D44,D54,D61,D72)</f>
        <v>26004652</v>
      </c>
      <c r="E77" s="15">
        <f t="shared" si="17"/>
        <v>1271521</v>
      </c>
      <c r="F77" s="15">
        <f t="shared" si="17"/>
        <v>429545</v>
      </c>
      <c r="G77" s="15">
        <f t="shared" si="17"/>
        <v>0</v>
      </c>
      <c r="H77" s="15">
        <f t="shared" si="17"/>
        <v>0</v>
      </c>
      <c r="I77" s="15">
        <f t="shared" si="17"/>
        <v>24046446</v>
      </c>
      <c r="J77" s="15">
        <f t="shared" si="17"/>
        <v>0</v>
      </c>
      <c r="K77" s="15">
        <f t="shared" si="17"/>
        <v>-8589390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43162774</v>
      </c>
      <c r="P77" s="38">
        <f t="shared" si="15"/>
        <v>1603.1337839845492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8" t="s">
        <v>159</v>
      </c>
      <c r="N79" s="48"/>
      <c r="O79" s="48"/>
      <c r="P79" s="43">
        <v>26924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88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135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136</v>
      </c>
      <c r="N4" s="35" t="s">
        <v>9</v>
      </c>
      <c r="O4" s="35" t="s">
        <v>137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SUM(D6:D15)</f>
        <v>10457263</v>
      </c>
      <c r="E5" s="27">
        <f t="shared" si="0"/>
        <v>68307</v>
      </c>
      <c r="F5" s="27">
        <f t="shared" si="0"/>
        <v>430715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163222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11119507</v>
      </c>
      <c r="P5" s="33">
        <f t="shared" ref="P5:P36" si="1">(O5/P$72)</f>
        <v>413.30311477847158</v>
      </c>
      <c r="Q5" s="6"/>
    </row>
    <row r="6" spans="1:134">
      <c r="A6" s="12"/>
      <c r="B6" s="25">
        <v>311</v>
      </c>
      <c r="C6" s="20" t="s">
        <v>2</v>
      </c>
      <c r="D6" s="46">
        <v>4852229</v>
      </c>
      <c r="E6" s="46">
        <v>68307</v>
      </c>
      <c r="F6" s="46">
        <v>430715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5351251</v>
      </c>
      <c r="P6" s="47">
        <f t="shared" si="1"/>
        <v>198.90168748141539</v>
      </c>
      <c r="Q6" s="9"/>
    </row>
    <row r="7" spans="1:134">
      <c r="A7" s="12"/>
      <c r="B7" s="25">
        <v>312.41000000000003</v>
      </c>
      <c r="C7" s="20" t="s">
        <v>139</v>
      </c>
      <c r="D7" s="46">
        <v>407800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407800</v>
      </c>
      <c r="P7" s="47">
        <f t="shared" si="1"/>
        <v>15.15759738328873</v>
      </c>
      <c r="Q7" s="9"/>
    </row>
    <row r="8" spans="1:134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163222</v>
      </c>
      <c r="L8" s="46">
        <v>0</v>
      </c>
      <c r="M8" s="46">
        <v>0</v>
      </c>
      <c r="N8" s="46">
        <v>0</v>
      </c>
      <c r="O8" s="46">
        <f t="shared" si="2"/>
        <v>163222</v>
      </c>
      <c r="P8" s="47">
        <f t="shared" si="1"/>
        <v>6.0668302111210233</v>
      </c>
      <c r="Q8" s="9"/>
    </row>
    <row r="9" spans="1:134">
      <c r="A9" s="12"/>
      <c r="B9" s="25">
        <v>312.63</v>
      </c>
      <c r="C9" s="20" t="s">
        <v>140</v>
      </c>
      <c r="D9" s="46">
        <v>1887876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1887876</v>
      </c>
      <c r="P9" s="47">
        <f t="shared" si="1"/>
        <v>70.170829616413911</v>
      </c>
      <c r="Q9" s="9"/>
    </row>
    <row r="10" spans="1:134">
      <c r="A10" s="12"/>
      <c r="B10" s="25">
        <v>314.10000000000002</v>
      </c>
      <c r="C10" s="20" t="s">
        <v>11</v>
      </c>
      <c r="D10" s="46">
        <v>1906696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1906696</v>
      </c>
      <c r="P10" s="47">
        <f t="shared" si="1"/>
        <v>70.87035385072852</v>
      </c>
      <c r="Q10" s="9"/>
    </row>
    <row r="11" spans="1:134">
      <c r="A11" s="12"/>
      <c r="B11" s="25">
        <v>314.3</v>
      </c>
      <c r="C11" s="20" t="s">
        <v>12</v>
      </c>
      <c r="D11" s="46">
        <v>442772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442772</v>
      </c>
      <c r="P11" s="47">
        <f t="shared" si="1"/>
        <v>16.45747844186738</v>
      </c>
      <c r="Q11" s="9"/>
    </row>
    <row r="12" spans="1:134">
      <c r="A12" s="12"/>
      <c r="B12" s="25">
        <v>314.39999999999998</v>
      </c>
      <c r="C12" s="20" t="s">
        <v>13</v>
      </c>
      <c r="D12" s="46">
        <v>24939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24939</v>
      </c>
      <c r="P12" s="47">
        <f t="shared" si="1"/>
        <v>0.92696253345227475</v>
      </c>
      <c r="Q12" s="9"/>
    </row>
    <row r="13" spans="1:134">
      <c r="A13" s="12"/>
      <c r="B13" s="25">
        <v>314.8</v>
      </c>
      <c r="C13" s="20" t="s">
        <v>14</v>
      </c>
      <c r="D13" s="46">
        <v>27117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27117</v>
      </c>
      <c r="P13" s="47">
        <f t="shared" si="1"/>
        <v>1.0079170383586085</v>
      </c>
      <c r="Q13" s="9"/>
    </row>
    <row r="14" spans="1:134">
      <c r="A14" s="12"/>
      <c r="B14" s="25">
        <v>315.10000000000002</v>
      </c>
      <c r="C14" s="20" t="s">
        <v>141</v>
      </c>
      <c r="D14" s="46">
        <v>499171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499171</v>
      </c>
      <c r="P14" s="47">
        <f t="shared" si="1"/>
        <v>18.553783823966697</v>
      </c>
      <c r="Q14" s="9"/>
    </row>
    <row r="15" spans="1:134">
      <c r="A15" s="12"/>
      <c r="B15" s="25">
        <v>316</v>
      </c>
      <c r="C15" s="20" t="s">
        <v>97</v>
      </c>
      <c r="D15" s="46">
        <v>408663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408663</v>
      </c>
      <c r="P15" s="47">
        <f t="shared" si="1"/>
        <v>15.189674397859054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SUM(D17:D23)</f>
        <v>2372859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2372859</v>
      </c>
      <c r="P16" s="45">
        <f t="shared" si="1"/>
        <v>88.197256913470113</v>
      </c>
      <c r="Q16" s="10"/>
    </row>
    <row r="17" spans="1:17">
      <c r="A17" s="12"/>
      <c r="B17" s="25">
        <v>322</v>
      </c>
      <c r="C17" s="20" t="s">
        <v>142</v>
      </c>
      <c r="D17" s="46">
        <v>775520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775520</v>
      </c>
      <c r="P17" s="47">
        <f t="shared" si="1"/>
        <v>28.825453464168898</v>
      </c>
      <c r="Q17" s="9"/>
    </row>
    <row r="18" spans="1:17">
      <c r="A18" s="12"/>
      <c r="B18" s="25">
        <v>323.10000000000002</v>
      </c>
      <c r="C18" s="20" t="s">
        <v>18</v>
      </c>
      <c r="D18" s="46">
        <v>1389597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4">SUM(D18:N18)</f>
        <v>1389597</v>
      </c>
      <c r="P18" s="47">
        <f t="shared" si="1"/>
        <v>51.65020071364853</v>
      </c>
      <c r="Q18" s="9"/>
    </row>
    <row r="19" spans="1:17">
      <c r="A19" s="12"/>
      <c r="B19" s="25">
        <v>323.39999999999998</v>
      </c>
      <c r="C19" s="20" t="s">
        <v>19</v>
      </c>
      <c r="D19" s="46">
        <v>18462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18462</v>
      </c>
      <c r="P19" s="47">
        <f t="shared" si="1"/>
        <v>0.68621766280107044</v>
      </c>
      <c r="Q19" s="9"/>
    </row>
    <row r="20" spans="1:17">
      <c r="A20" s="12"/>
      <c r="B20" s="25">
        <v>323.7</v>
      </c>
      <c r="C20" s="20" t="s">
        <v>20</v>
      </c>
      <c r="D20" s="46">
        <v>156419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156419</v>
      </c>
      <c r="P20" s="47">
        <f t="shared" si="1"/>
        <v>5.8139681831697887</v>
      </c>
      <c r="Q20" s="9"/>
    </row>
    <row r="21" spans="1:17">
      <c r="A21" s="12"/>
      <c r="B21" s="25">
        <v>324.11</v>
      </c>
      <c r="C21" s="20" t="s">
        <v>21</v>
      </c>
      <c r="D21" s="46">
        <v>7538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7538</v>
      </c>
      <c r="P21" s="47">
        <f t="shared" si="1"/>
        <v>0.28018138566755874</v>
      </c>
      <c r="Q21" s="9"/>
    </row>
    <row r="22" spans="1:17">
      <c r="A22" s="12"/>
      <c r="B22" s="25">
        <v>324.61</v>
      </c>
      <c r="C22" s="20" t="s">
        <v>81</v>
      </c>
      <c r="D22" s="46">
        <v>17022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17022</v>
      </c>
      <c r="P22" s="47">
        <f t="shared" si="1"/>
        <v>0.63269402319357715</v>
      </c>
      <c r="Q22" s="9"/>
    </row>
    <row r="23" spans="1:17">
      <c r="A23" s="12"/>
      <c r="B23" s="25">
        <v>329.5</v>
      </c>
      <c r="C23" s="20" t="s">
        <v>143</v>
      </c>
      <c r="D23" s="46">
        <v>8301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8301</v>
      </c>
      <c r="P23" s="47">
        <f t="shared" si="1"/>
        <v>0.30854148082069582</v>
      </c>
      <c r="Q23" s="9"/>
    </row>
    <row r="24" spans="1:17" ht="15.75">
      <c r="A24" s="29" t="s">
        <v>144</v>
      </c>
      <c r="B24" s="30"/>
      <c r="C24" s="31"/>
      <c r="D24" s="32">
        <f t="shared" ref="D24:N24" si="5">SUM(D25:D38)</f>
        <v>3691727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70941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3762668</v>
      </c>
      <c r="P24" s="45">
        <f t="shared" si="1"/>
        <v>139.85533749628308</v>
      </c>
      <c r="Q24" s="10"/>
    </row>
    <row r="25" spans="1:17">
      <c r="A25" s="12"/>
      <c r="B25" s="25">
        <v>331.5</v>
      </c>
      <c r="C25" s="20" t="s">
        <v>25</v>
      </c>
      <c r="D25" s="46">
        <v>247042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3" si="6">SUM(D25:N25)</f>
        <v>247042</v>
      </c>
      <c r="P25" s="47">
        <f t="shared" si="1"/>
        <v>9.1823520666071961</v>
      </c>
      <c r="Q25" s="9"/>
    </row>
    <row r="26" spans="1:17">
      <c r="A26" s="12"/>
      <c r="B26" s="25">
        <v>334.1</v>
      </c>
      <c r="C26" s="20" t="s">
        <v>26</v>
      </c>
      <c r="D26" s="46">
        <v>5450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5450</v>
      </c>
      <c r="P26" s="47">
        <f t="shared" si="1"/>
        <v>0.20257210823669342</v>
      </c>
      <c r="Q26" s="9"/>
    </row>
    <row r="27" spans="1:17">
      <c r="A27" s="12"/>
      <c r="B27" s="25">
        <v>334.49</v>
      </c>
      <c r="C27" s="20" t="s">
        <v>83</v>
      </c>
      <c r="D27" s="46">
        <v>117939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117939</v>
      </c>
      <c r="P27" s="47">
        <f t="shared" si="1"/>
        <v>4.383697591436218</v>
      </c>
      <c r="Q27" s="9"/>
    </row>
    <row r="28" spans="1:17">
      <c r="A28" s="12"/>
      <c r="B28" s="25">
        <v>334.5</v>
      </c>
      <c r="C28" s="20" t="s">
        <v>123</v>
      </c>
      <c r="D28" s="46">
        <v>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20</v>
      </c>
      <c r="P28" s="47">
        <f t="shared" si="1"/>
        <v>7.4338388343740713E-4</v>
      </c>
      <c r="Q28" s="9"/>
    </row>
    <row r="29" spans="1:17">
      <c r="A29" s="12"/>
      <c r="B29" s="25">
        <v>334.62</v>
      </c>
      <c r="C29" s="20" t="s">
        <v>145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70941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70941</v>
      </c>
      <c r="P29" s="47">
        <f t="shared" si="1"/>
        <v>2.6368198037466546</v>
      </c>
      <c r="Q29" s="9"/>
    </row>
    <row r="30" spans="1:17">
      <c r="A30" s="12"/>
      <c r="B30" s="25">
        <v>334.7</v>
      </c>
      <c r="C30" s="20" t="s">
        <v>27</v>
      </c>
      <c r="D30" s="46">
        <v>16515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16515</v>
      </c>
      <c r="P30" s="47">
        <f t="shared" si="1"/>
        <v>0.61384924174843891</v>
      </c>
      <c r="Q30" s="9"/>
    </row>
    <row r="31" spans="1:17">
      <c r="A31" s="12"/>
      <c r="B31" s="25">
        <v>335.125</v>
      </c>
      <c r="C31" s="20" t="s">
        <v>146</v>
      </c>
      <c r="D31" s="46">
        <v>1015662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1015662</v>
      </c>
      <c r="P31" s="47">
        <f t="shared" si="1"/>
        <v>37.751338090990188</v>
      </c>
      <c r="Q31" s="9"/>
    </row>
    <row r="32" spans="1:17">
      <c r="A32" s="12"/>
      <c r="B32" s="25">
        <v>335.15</v>
      </c>
      <c r="C32" s="20" t="s">
        <v>99</v>
      </c>
      <c r="D32" s="46">
        <v>8716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8716</v>
      </c>
      <c r="P32" s="47">
        <f t="shared" si="1"/>
        <v>0.32396669640202203</v>
      </c>
      <c r="Q32" s="9"/>
    </row>
    <row r="33" spans="1:17">
      <c r="A33" s="12"/>
      <c r="B33" s="25">
        <v>335.18</v>
      </c>
      <c r="C33" s="20" t="s">
        <v>147</v>
      </c>
      <c r="D33" s="46">
        <v>2059609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2059609</v>
      </c>
      <c r="P33" s="47">
        <f t="shared" si="1"/>
        <v>76.554006839131731</v>
      </c>
      <c r="Q33" s="9"/>
    </row>
    <row r="34" spans="1:17">
      <c r="A34" s="12"/>
      <c r="B34" s="25">
        <v>335.48</v>
      </c>
      <c r="C34" s="20" t="s">
        <v>32</v>
      </c>
      <c r="D34" s="46">
        <v>11229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7">SUM(D34:N34)</f>
        <v>11229</v>
      </c>
      <c r="P34" s="47">
        <f t="shared" si="1"/>
        <v>0.4173728813559322</v>
      </c>
      <c r="Q34" s="9"/>
    </row>
    <row r="35" spans="1:17">
      <c r="A35" s="12"/>
      <c r="B35" s="25">
        <v>337.2</v>
      </c>
      <c r="C35" s="20" t="s">
        <v>33</v>
      </c>
      <c r="D35" s="46">
        <v>32208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32208</v>
      </c>
      <c r="P35" s="47">
        <f t="shared" si="1"/>
        <v>1.1971454058876003</v>
      </c>
      <c r="Q35" s="9"/>
    </row>
    <row r="36" spans="1:17">
      <c r="A36" s="12"/>
      <c r="B36" s="25">
        <v>337.5</v>
      </c>
      <c r="C36" s="20" t="s">
        <v>148</v>
      </c>
      <c r="D36" s="46">
        <v>48627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48627</v>
      </c>
      <c r="P36" s="47">
        <f t="shared" si="1"/>
        <v>1.8074264049955397</v>
      </c>
      <c r="Q36" s="9"/>
    </row>
    <row r="37" spans="1:17">
      <c r="A37" s="12"/>
      <c r="B37" s="25">
        <v>337.7</v>
      </c>
      <c r="C37" s="20" t="s">
        <v>34</v>
      </c>
      <c r="D37" s="46">
        <v>61034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61034</v>
      </c>
      <c r="P37" s="47">
        <f t="shared" ref="P37:P68" si="8">(O37/P$72)</f>
        <v>2.2685845970859351</v>
      </c>
      <c r="Q37" s="9"/>
    </row>
    <row r="38" spans="1:17">
      <c r="A38" s="12"/>
      <c r="B38" s="25">
        <v>338</v>
      </c>
      <c r="C38" s="20" t="s">
        <v>35</v>
      </c>
      <c r="D38" s="46">
        <v>67676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67676</v>
      </c>
      <c r="P38" s="47">
        <f t="shared" si="8"/>
        <v>2.515462384775498</v>
      </c>
      <c r="Q38" s="9"/>
    </row>
    <row r="39" spans="1:17" ht="15.75">
      <c r="A39" s="29" t="s">
        <v>40</v>
      </c>
      <c r="B39" s="30"/>
      <c r="C39" s="31"/>
      <c r="D39" s="32">
        <f t="shared" ref="D39:N39" si="9">SUM(D40:D48)</f>
        <v>2596331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22088804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24685135</v>
      </c>
      <c r="P39" s="45">
        <f t="shared" si="8"/>
        <v>917.52657597383291</v>
      </c>
      <c r="Q39" s="10"/>
    </row>
    <row r="40" spans="1:17">
      <c r="A40" s="12"/>
      <c r="B40" s="25">
        <v>341.9</v>
      </c>
      <c r="C40" s="20" t="s">
        <v>101</v>
      </c>
      <c r="D40" s="46">
        <v>915519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10">SUM(D40:N40)</f>
        <v>915519</v>
      </c>
      <c r="P40" s="47">
        <f t="shared" si="8"/>
        <v>34.029103479036571</v>
      </c>
      <c r="Q40" s="9"/>
    </row>
    <row r="41" spans="1:17">
      <c r="A41" s="12"/>
      <c r="B41" s="25">
        <v>342.1</v>
      </c>
      <c r="C41" s="20" t="s">
        <v>45</v>
      </c>
      <c r="D41" s="46">
        <v>392620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392620</v>
      </c>
      <c r="P41" s="47">
        <f t="shared" si="8"/>
        <v>14.593369015759738</v>
      </c>
      <c r="Q41" s="9"/>
    </row>
    <row r="42" spans="1:17">
      <c r="A42" s="12"/>
      <c r="B42" s="25">
        <v>342.5</v>
      </c>
      <c r="C42" s="20" t="s">
        <v>47</v>
      </c>
      <c r="D42" s="46">
        <v>12760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12760</v>
      </c>
      <c r="P42" s="47">
        <f t="shared" si="8"/>
        <v>0.47427891763306573</v>
      </c>
      <c r="Q42" s="9"/>
    </row>
    <row r="43" spans="1:17">
      <c r="A43" s="12"/>
      <c r="B43" s="25">
        <v>343.4</v>
      </c>
      <c r="C43" s="20" t="s">
        <v>48</v>
      </c>
      <c r="D43" s="46">
        <v>1157652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1157652</v>
      </c>
      <c r="P43" s="47">
        <f t="shared" si="8"/>
        <v>43.028991971454062</v>
      </c>
      <c r="Q43" s="9"/>
    </row>
    <row r="44" spans="1:17">
      <c r="A44" s="12"/>
      <c r="B44" s="25">
        <v>343.6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21563348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21563348</v>
      </c>
      <c r="P44" s="47">
        <f t="shared" si="8"/>
        <v>801.49226880761228</v>
      </c>
      <c r="Q44" s="9"/>
    </row>
    <row r="45" spans="1:17">
      <c r="A45" s="12"/>
      <c r="B45" s="25">
        <v>343.9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525456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525456</v>
      </c>
      <c r="P45" s="47">
        <f t="shared" si="8"/>
        <v>19.53077609277431</v>
      </c>
      <c r="Q45" s="9"/>
    </row>
    <row r="46" spans="1:17">
      <c r="A46" s="12"/>
      <c r="B46" s="25">
        <v>344.9</v>
      </c>
      <c r="C46" s="20" t="s">
        <v>126</v>
      </c>
      <c r="D46" s="46">
        <v>15660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15660</v>
      </c>
      <c r="P46" s="47">
        <f t="shared" si="8"/>
        <v>0.58206958073148973</v>
      </c>
      <c r="Q46" s="9"/>
    </row>
    <row r="47" spans="1:17">
      <c r="A47" s="12"/>
      <c r="B47" s="25">
        <v>347.2</v>
      </c>
      <c r="C47" s="20" t="s">
        <v>50</v>
      </c>
      <c r="D47" s="46">
        <v>101120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101120</v>
      </c>
      <c r="P47" s="47">
        <f t="shared" si="8"/>
        <v>3.7585489146595301</v>
      </c>
      <c r="Q47" s="9"/>
    </row>
    <row r="48" spans="1:17">
      <c r="A48" s="12"/>
      <c r="B48" s="25">
        <v>347.4</v>
      </c>
      <c r="C48" s="20" t="s">
        <v>51</v>
      </c>
      <c r="D48" s="46">
        <v>1000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1000</v>
      </c>
      <c r="P48" s="47">
        <f t="shared" si="8"/>
        <v>3.7169194171870354E-2</v>
      </c>
      <c r="Q48" s="9"/>
    </row>
    <row r="49" spans="1:17" ht="15.75">
      <c r="A49" s="29" t="s">
        <v>41</v>
      </c>
      <c r="B49" s="30"/>
      <c r="C49" s="31"/>
      <c r="D49" s="32">
        <f t="shared" ref="D49:N49" si="11">SUM(D50:D54)</f>
        <v>327519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 t="shared" ref="O49:O56" si="12">SUM(D49:N49)</f>
        <v>327519</v>
      </c>
      <c r="P49" s="45">
        <f t="shared" si="8"/>
        <v>12.173617305976807</v>
      </c>
      <c r="Q49" s="10"/>
    </row>
    <row r="50" spans="1:17">
      <c r="A50" s="13"/>
      <c r="B50" s="39">
        <v>351.1</v>
      </c>
      <c r="C50" s="21" t="s">
        <v>54</v>
      </c>
      <c r="D50" s="46">
        <v>102411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102411</v>
      </c>
      <c r="P50" s="47">
        <f t="shared" si="8"/>
        <v>3.8065343443354149</v>
      </c>
      <c r="Q50" s="9"/>
    </row>
    <row r="51" spans="1:17">
      <c r="A51" s="13"/>
      <c r="B51" s="39">
        <v>351.3</v>
      </c>
      <c r="C51" s="21" t="s">
        <v>55</v>
      </c>
      <c r="D51" s="46">
        <v>8038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8038</v>
      </c>
      <c r="P51" s="47">
        <f t="shared" si="8"/>
        <v>0.29876598275349392</v>
      </c>
      <c r="Q51" s="9"/>
    </row>
    <row r="52" spans="1:17">
      <c r="A52" s="13"/>
      <c r="B52" s="39">
        <v>352</v>
      </c>
      <c r="C52" s="21" t="s">
        <v>56</v>
      </c>
      <c r="D52" s="46">
        <v>803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803</v>
      </c>
      <c r="P52" s="47">
        <f t="shared" si="8"/>
        <v>2.9846862920011895E-2</v>
      </c>
      <c r="Q52" s="9"/>
    </row>
    <row r="53" spans="1:17">
      <c r="A53" s="13"/>
      <c r="B53" s="39">
        <v>354</v>
      </c>
      <c r="C53" s="21" t="s">
        <v>57</v>
      </c>
      <c r="D53" s="46">
        <v>203313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203313</v>
      </c>
      <c r="P53" s="47">
        <f t="shared" si="8"/>
        <v>7.5569803746654776</v>
      </c>
      <c r="Q53" s="9"/>
    </row>
    <row r="54" spans="1:17">
      <c r="A54" s="13"/>
      <c r="B54" s="39">
        <v>359</v>
      </c>
      <c r="C54" s="21" t="s">
        <v>58</v>
      </c>
      <c r="D54" s="46">
        <v>12954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12954</v>
      </c>
      <c r="P54" s="47">
        <f t="shared" si="8"/>
        <v>0.48148974130240857</v>
      </c>
      <c r="Q54" s="9"/>
    </row>
    <row r="55" spans="1:17" ht="15.75">
      <c r="A55" s="29" t="s">
        <v>3</v>
      </c>
      <c r="B55" s="30"/>
      <c r="C55" s="31"/>
      <c r="D55" s="32">
        <f t="shared" ref="D55:N55" si="13">SUM(D56:D65)</f>
        <v>470134</v>
      </c>
      <c r="E55" s="32">
        <f t="shared" si="13"/>
        <v>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146788</v>
      </c>
      <c r="J55" s="32">
        <f t="shared" si="13"/>
        <v>0</v>
      </c>
      <c r="K55" s="32">
        <f t="shared" si="13"/>
        <v>14638318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 t="shared" si="12"/>
        <v>15255240</v>
      </c>
      <c r="P55" s="45">
        <f t="shared" si="8"/>
        <v>567.02497769848355</v>
      </c>
      <c r="Q55" s="10"/>
    </row>
    <row r="56" spans="1:17">
      <c r="A56" s="12"/>
      <c r="B56" s="25">
        <v>361.1</v>
      </c>
      <c r="C56" s="20" t="s">
        <v>59</v>
      </c>
      <c r="D56" s="46">
        <v>14685</v>
      </c>
      <c r="E56" s="46">
        <v>0</v>
      </c>
      <c r="F56" s="46">
        <v>0</v>
      </c>
      <c r="G56" s="46">
        <v>0</v>
      </c>
      <c r="H56" s="46">
        <v>0</v>
      </c>
      <c r="I56" s="46">
        <v>68545</v>
      </c>
      <c r="J56" s="46">
        <v>0</v>
      </c>
      <c r="K56" s="46">
        <v>311163</v>
      </c>
      <c r="L56" s="46">
        <v>0</v>
      </c>
      <c r="M56" s="46">
        <v>0</v>
      </c>
      <c r="N56" s="46">
        <v>0</v>
      </c>
      <c r="O56" s="46">
        <f t="shared" si="12"/>
        <v>394393</v>
      </c>
      <c r="P56" s="47">
        <f t="shared" si="8"/>
        <v>14.659269997026465</v>
      </c>
      <c r="Q56" s="9"/>
    </row>
    <row r="57" spans="1:17">
      <c r="A57" s="12"/>
      <c r="B57" s="25">
        <v>361.2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1676709</v>
      </c>
      <c r="L57" s="46">
        <v>0</v>
      </c>
      <c r="M57" s="46">
        <v>0</v>
      </c>
      <c r="N57" s="46">
        <v>0</v>
      </c>
      <c r="O57" s="46">
        <f t="shared" ref="O57:O65" si="14">SUM(D57:N57)</f>
        <v>1676709</v>
      </c>
      <c r="P57" s="47">
        <f t="shared" si="8"/>
        <v>62.32192239072257</v>
      </c>
      <c r="Q57" s="9"/>
    </row>
    <row r="58" spans="1:17">
      <c r="A58" s="12"/>
      <c r="B58" s="25">
        <v>361.3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10294871</v>
      </c>
      <c r="L58" s="46">
        <v>0</v>
      </c>
      <c r="M58" s="46">
        <v>0</v>
      </c>
      <c r="N58" s="46">
        <v>0</v>
      </c>
      <c r="O58" s="46">
        <f t="shared" si="14"/>
        <v>10294871</v>
      </c>
      <c r="P58" s="47">
        <f t="shared" si="8"/>
        <v>382.65205917335715</v>
      </c>
      <c r="Q58" s="9"/>
    </row>
    <row r="59" spans="1:17">
      <c r="A59" s="12"/>
      <c r="B59" s="25">
        <v>361.4</v>
      </c>
      <c r="C59" s="20" t="s">
        <v>102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635398</v>
      </c>
      <c r="L59" s="46">
        <v>0</v>
      </c>
      <c r="M59" s="46">
        <v>0</v>
      </c>
      <c r="N59" s="46">
        <v>0</v>
      </c>
      <c r="O59" s="46">
        <f t="shared" si="14"/>
        <v>635398</v>
      </c>
      <c r="P59" s="47">
        <f t="shared" si="8"/>
        <v>23.61723163841808</v>
      </c>
      <c r="Q59" s="9"/>
    </row>
    <row r="60" spans="1:17">
      <c r="A60" s="12"/>
      <c r="B60" s="25">
        <v>362</v>
      </c>
      <c r="C60" s="20" t="s">
        <v>62</v>
      </c>
      <c r="D60" s="46">
        <v>265865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265865</v>
      </c>
      <c r="P60" s="47">
        <f t="shared" si="8"/>
        <v>9.8819878085043111</v>
      </c>
      <c r="Q60" s="9"/>
    </row>
    <row r="61" spans="1:17">
      <c r="A61" s="12"/>
      <c r="B61" s="25">
        <v>364</v>
      </c>
      <c r="C61" s="20" t="s">
        <v>103</v>
      </c>
      <c r="D61" s="46">
        <v>20373</v>
      </c>
      <c r="E61" s="46">
        <v>0</v>
      </c>
      <c r="F61" s="46">
        <v>0</v>
      </c>
      <c r="G61" s="46">
        <v>0</v>
      </c>
      <c r="H61" s="46">
        <v>0</v>
      </c>
      <c r="I61" s="46">
        <v>19992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40365</v>
      </c>
      <c r="P61" s="47">
        <f t="shared" si="8"/>
        <v>1.5003345227475469</v>
      </c>
      <c r="Q61" s="9"/>
    </row>
    <row r="62" spans="1:17">
      <c r="A62" s="12"/>
      <c r="B62" s="25">
        <v>365</v>
      </c>
      <c r="C62" s="20" t="s">
        <v>104</v>
      </c>
      <c r="D62" s="46">
        <v>3319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3319</v>
      </c>
      <c r="P62" s="47">
        <f t="shared" si="8"/>
        <v>0.12336455545643771</v>
      </c>
      <c r="Q62" s="9"/>
    </row>
    <row r="63" spans="1:17">
      <c r="A63" s="12"/>
      <c r="B63" s="25">
        <v>366</v>
      </c>
      <c r="C63" s="20" t="s">
        <v>64</v>
      </c>
      <c r="D63" s="46">
        <v>28164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28164</v>
      </c>
      <c r="P63" s="47">
        <f t="shared" si="8"/>
        <v>1.0468331846565566</v>
      </c>
      <c r="Q63" s="9"/>
    </row>
    <row r="64" spans="1:17">
      <c r="A64" s="12"/>
      <c r="B64" s="25">
        <v>368</v>
      </c>
      <c r="C64" s="20" t="s">
        <v>65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1720099</v>
      </c>
      <c r="L64" s="46">
        <v>0</v>
      </c>
      <c r="M64" s="46">
        <v>0</v>
      </c>
      <c r="N64" s="46">
        <v>0</v>
      </c>
      <c r="O64" s="46">
        <f t="shared" si="14"/>
        <v>1720099</v>
      </c>
      <c r="P64" s="47">
        <f t="shared" si="8"/>
        <v>63.93469372584002</v>
      </c>
      <c r="Q64" s="9"/>
    </row>
    <row r="65" spans="1:120">
      <c r="A65" s="12"/>
      <c r="B65" s="25">
        <v>369.9</v>
      </c>
      <c r="C65" s="20" t="s">
        <v>66</v>
      </c>
      <c r="D65" s="46">
        <v>137728</v>
      </c>
      <c r="E65" s="46">
        <v>0</v>
      </c>
      <c r="F65" s="46">
        <v>0</v>
      </c>
      <c r="G65" s="46">
        <v>0</v>
      </c>
      <c r="H65" s="46">
        <v>0</v>
      </c>
      <c r="I65" s="46">
        <v>58251</v>
      </c>
      <c r="J65" s="46">
        <v>0</v>
      </c>
      <c r="K65" s="46">
        <v>78</v>
      </c>
      <c r="L65" s="46">
        <v>0</v>
      </c>
      <c r="M65" s="46">
        <v>0</v>
      </c>
      <c r="N65" s="46">
        <v>0</v>
      </c>
      <c r="O65" s="46">
        <f t="shared" si="14"/>
        <v>196057</v>
      </c>
      <c r="P65" s="47">
        <f t="shared" si="8"/>
        <v>7.2872807017543861</v>
      </c>
      <c r="Q65" s="9"/>
    </row>
    <row r="66" spans="1:120" ht="15.75">
      <c r="A66" s="29" t="s">
        <v>42</v>
      </c>
      <c r="B66" s="30"/>
      <c r="C66" s="31"/>
      <c r="D66" s="32">
        <f t="shared" ref="D66:N66" si="15">SUM(D67:D69)</f>
        <v>2649152</v>
      </c>
      <c r="E66" s="32">
        <f t="shared" si="15"/>
        <v>68581</v>
      </c>
      <c r="F66" s="32">
        <f t="shared" si="15"/>
        <v>0</v>
      </c>
      <c r="G66" s="32">
        <f t="shared" si="15"/>
        <v>0</v>
      </c>
      <c r="H66" s="32">
        <f t="shared" si="15"/>
        <v>0</v>
      </c>
      <c r="I66" s="32">
        <f t="shared" si="15"/>
        <v>663691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si="15"/>
        <v>0</v>
      </c>
      <c r="O66" s="32">
        <f>SUM(D66:N66)</f>
        <v>3381424</v>
      </c>
      <c r="P66" s="45">
        <f t="shared" si="8"/>
        <v>125.68480523342254</v>
      </c>
      <c r="Q66" s="9"/>
    </row>
    <row r="67" spans="1:120">
      <c r="A67" s="12"/>
      <c r="B67" s="25">
        <v>381</v>
      </c>
      <c r="C67" s="20" t="s">
        <v>86</v>
      </c>
      <c r="D67" s="46">
        <v>0</v>
      </c>
      <c r="E67" s="46">
        <v>68581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68581</v>
      </c>
      <c r="P67" s="47">
        <f t="shared" si="8"/>
        <v>2.5491005055010407</v>
      </c>
      <c r="Q67" s="9"/>
    </row>
    <row r="68" spans="1:120">
      <c r="A68" s="12"/>
      <c r="B68" s="25">
        <v>382</v>
      </c>
      <c r="C68" s="20" t="s">
        <v>78</v>
      </c>
      <c r="D68" s="46">
        <v>2649152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2649152</v>
      </c>
      <c r="P68" s="47">
        <f t="shared" si="8"/>
        <v>98.466845078798698</v>
      </c>
      <c r="Q68" s="9"/>
    </row>
    <row r="69" spans="1:120" ht="15.75" thickBot="1">
      <c r="A69" s="12"/>
      <c r="B69" s="25">
        <v>389.8</v>
      </c>
      <c r="C69" s="20" t="s">
        <v>68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663691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663691</v>
      </c>
      <c r="P69" s="47">
        <f t="shared" ref="P69:P70" si="16">(O69/P$72)</f>
        <v>24.668859649122808</v>
      </c>
      <c r="Q69" s="9"/>
    </row>
    <row r="70" spans="1:120" ht="16.5" thickBot="1">
      <c r="A70" s="14" t="s">
        <v>52</v>
      </c>
      <c r="B70" s="23"/>
      <c r="C70" s="22"/>
      <c r="D70" s="15">
        <f t="shared" ref="D70:N70" si="17">SUM(D5,D16,D24,D39,D49,D55,D66)</f>
        <v>22564985</v>
      </c>
      <c r="E70" s="15">
        <f t="shared" si="17"/>
        <v>136888</v>
      </c>
      <c r="F70" s="15">
        <f t="shared" si="17"/>
        <v>430715</v>
      </c>
      <c r="G70" s="15">
        <f t="shared" si="17"/>
        <v>0</v>
      </c>
      <c r="H70" s="15">
        <f t="shared" si="17"/>
        <v>0</v>
      </c>
      <c r="I70" s="15">
        <f t="shared" si="17"/>
        <v>22970224</v>
      </c>
      <c r="J70" s="15">
        <f t="shared" si="17"/>
        <v>0</v>
      </c>
      <c r="K70" s="15">
        <f t="shared" si="17"/>
        <v>14801540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60904352</v>
      </c>
      <c r="P70" s="38">
        <f t="shared" si="16"/>
        <v>2263.7656853999406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8" t="s">
        <v>149</v>
      </c>
      <c r="N72" s="48"/>
      <c r="O72" s="48"/>
      <c r="P72" s="43">
        <v>26904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88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9670073</v>
      </c>
      <c r="E5" s="27">
        <f t="shared" si="0"/>
        <v>0</v>
      </c>
      <c r="F5" s="27">
        <f t="shared" si="0"/>
        <v>433129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153120</v>
      </c>
      <c r="L5" s="27">
        <f t="shared" si="0"/>
        <v>0</v>
      </c>
      <c r="M5" s="27">
        <f t="shared" si="0"/>
        <v>0</v>
      </c>
      <c r="N5" s="28">
        <f>SUM(D5:M5)</f>
        <v>10256322</v>
      </c>
      <c r="O5" s="33">
        <f t="shared" ref="O5:O36" si="1">(N5/O$70)</f>
        <v>429.72816022122595</v>
      </c>
      <c r="P5" s="6"/>
    </row>
    <row r="6" spans="1:133">
      <c r="A6" s="12"/>
      <c r="B6" s="25">
        <v>311</v>
      </c>
      <c r="C6" s="20" t="s">
        <v>2</v>
      </c>
      <c r="D6" s="46">
        <v>4472085</v>
      </c>
      <c r="E6" s="46">
        <v>0</v>
      </c>
      <c r="F6" s="46">
        <v>433129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4905214</v>
      </c>
      <c r="O6" s="47">
        <f t="shared" si="1"/>
        <v>205.52285582603594</v>
      </c>
      <c r="P6" s="9"/>
    </row>
    <row r="7" spans="1:133">
      <c r="A7" s="12"/>
      <c r="B7" s="25">
        <v>312.41000000000003</v>
      </c>
      <c r="C7" s="20" t="s">
        <v>10</v>
      </c>
      <c r="D7" s="46">
        <v>393455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393455</v>
      </c>
      <c r="O7" s="47">
        <f t="shared" si="1"/>
        <v>16.485314450915489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153120</v>
      </c>
      <c r="L8" s="46">
        <v>0</v>
      </c>
      <c r="M8" s="46">
        <v>0</v>
      </c>
      <c r="N8" s="46">
        <f>SUM(D8:M8)</f>
        <v>153120</v>
      </c>
      <c r="O8" s="47">
        <f t="shared" si="1"/>
        <v>6.4155528554070473</v>
      </c>
      <c r="P8" s="9"/>
    </row>
    <row r="9" spans="1:133">
      <c r="A9" s="12"/>
      <c r="B9" s="25">
        <v>312.60000000000002</v>
      </c>
      <c r="C9" s="20" t="s">
        <v>121</v>
      </c>
      <c r="D9" s="46">
        <v>1619676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1619676</v>
      </c>
      <c r="O9" s="47">
        <f t="shared" si="1"/>
        <v>67.86257175179118</v>
      </c>
      <c r="P9" s="9"/>
    </row>
    <row r="10" spans="1:133">
      <c r="A10" s="12"/>
      <c r="B10" s="25">
        <v>314.10000000000002</v>
      </c>
      <c r="C10" s="20" t="s">
        <v>11</v>
      </c>
      <c r="D10" s="46">
        <v>1867336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1867336</v>
      </c>
      <c r="O10" s="47">
        <f t="shared" si="1"/>
        <v>78.239242468680601</v>
      </c>
      <c r="P10" s="9"/>
    </row>
    <row r="11" spans="1:133">
      <c r="A11" s="12"/>
      <c r="B11" s="25">
        <v>314.3</v>
      </c>
      <c r="C11" s="20" t="s">
        <v>12</v>
      </c>
      <c r="D11" s="46">
        <v>431795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431795</v>
      </c>
      <c r="O11" s="47">
        <f t="shared" si="1"/>
        <v>18.091716596136926</v>
      </c>
      <c r="P11" s="9"/>
    </row>
    <row r="12" spans="1:133">
      <c r="A12" s="12"/>
      <c r="B12" s="25">
        <v>314.39999999999998</v>
      </c>
      <c r="C12" s="20" t="s">
        <v>13</v>
      </c>
      <c r="D12" s="46">
        <v>28015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28015</v>
      </c>
      <c r="O12" s="47">
        <f t="shared" si="1"/>
        <v>1.1737964553567688</v>
      </c>
      <c r="P12" s="9"/>
    </row>
    <row r="13" spans="1:133">
      <c r="A13" s="12"/>
      <c r="B13" s="25">
        <v>314.8</v>
      </c>
      <c r="C13" s="20" t="s">
        <v>14</v>
      </c>
      <c r="D13" s="46">
        <v>28774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28774</v>
      </c>
      <c r="O13" s="47">
        <f t="shared" si="1"/>
        <v>1.20559768718314</v>
      </c>
      <c r="P13" s="9"/>
    </row>
    <row r="14" spans="1:133">
      <c r="A14" s="12"/>
      <c r="B14" s="25">
        <v>315</v>
      </c>
      <c r="C14" s="20" t="s">
        <v>96</v>
      </c>
      <c r="D14" s="46">
        <v>434268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434268</v>
      </c>
      <c r="O14" s="47">
        <f t="shared" si="1"/>
        <v>18.19533246742364</v>
      </c>
      <c r="P14" s="9"/>
    </row>
    <row r="15" spans="1:133">
      <c r="A15" s="12"/>
      <c r="B15" s="25">
        <v>316</v>
      </c>
      <c r="C15" s="20" t="s">
        <v>97</v>
      </c>
      <c r="D15" s="46">
        <v>394669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394669</v>
      </c>
      <c r="O15" s="47">
        <f t="shared" si="1"/>
        <v>16.536179662295218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2128540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2128540</v>
      </c>
      <c r="O16" s="45">
        <f t="shared" si="1"/>
        <v>89.183391293417685</v>
      </c>
      <c r="P16" s="10"/>
    </row>
    <row r="17" spans="1:16">
      <c r="A17" s="12"/>
      <c r="B17" s="25">
        <v>322</v>
      </c>
      <c r="C17" s="20" t="s">
        <v>0</v>
      </c>
      <c r="D17" s="46">
        <v>605912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605912</v>
      </c>
      <c r="O17" s="47">
        <f t="shared" si="1"/>
        <v>25.387019734361253</v>
      </c>
      <c r="P17" s="9"/>
    </row>
    <row r="18" spans="1:16">
      <c r="A18" s="12"/>
      <c r="B18" s="25">
        <v>323.10000000000002</v>
      </c>
      <c r="C18" s="20" t="s">
        <v>18</v>
      </c>
      <c r="D18" s="46">
        <v>1347413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1347413</v>
      </c>
      <c r="O18" s="47">
        <f t="shared" si="1"/>
        <v>56.455063476767087</v>
      </c>
      <c r="P18" s="9"/>
    </row>
    <row r="19" spans="1:16">
      <c r="A19" s="12"/>
      <c r="B19" s="25">
        <v>323.39999999999998</v>
      </c>
      <c r="C19" s="20" t="s">
        <v>19</v>
      </c>
      <c r="D19" s="46">
        <v>18441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18441</v>
      </c>
      <c r="O19" s="47">
        <f t="shared" si="1"/>
        <v>0.77265680646918344</v>
      </c>
      <c r="P19" s="9"/>
    </row>
    <row r="20" spans="1:16">
      <c r="A20" s="12"/>
      <c r="B20" s="25">
        <v>323.7</v>
      </c>
      <c r="C20" s="20" t="s">
        <v>20</v>
      </c>
      <c r="D20" s="46">
        <v>139895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139895</v>
      </c>
      <c r="O20" s="47">
        <f t="shared" si="1"/>
        <v>5.8614404826748228</v>
      </c>
      <c r="P20" s="9"/>
    </row>
    <row r="21" spans="1:16">
      <c r="A21" s="12"/>
      <c r="B21" s="25">
        <v>324.11</v>
      </c>
      <c r="C21" s="20" t="s">
        <v>21</v>
      </c>
      <c r="D21" s="46">
        <v>1213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1213</v>
      </c>
      <c r="O21" s="47">
        <f t="shared" si="1"/>
        <v>5.0823312523568108E-2</v>
      </c>
      <c r="P21" s="9"/>
    </row>
    <row r="22" spans="1:16">
      <c r="A22" s="12"/>
      <c r="B22" s="25">
        <v>324.61</v>
      </c>
      <c r="C22" s="20" t="s">
        <v>81</v>
      </c>
      <c r="D22" s="46">
        <v>4564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4564</v>
      </c>
      <c r="O22" s="47">
        <f t="shared" si="1"/>
        <v>0.19122637951983912</v>
      </c>
      <c r="P22" s="9"/>
    </row>
    <row r="23" spans="1:16">
      <c r="A23" s="12"/>
      <c r="B23" s="25">
        <v>329</v>
      </c>
      <c r="C23" s="20" t="s">
        <v>22</v>
      </c>
      <c r="D23" s="46">
        <v>11102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11102</v>
      </c>
      <c r="O23" s="47">
        <f t="shared" si="1"/>
        <v>0.46516110110193992</v>
      </c>
      <c r="P23" s="9"/>
    </row>
    <row r="24" spans="1:16" ht="15.75">
      <c r="A24" s="29" t="s">
        <v>24</v>
      </c>
      <c r="B24" s="30"/>
      <c r="C24" s="31"/>
      <c r="D24" s="32">
        <f t="shared" ref="D24:M24" si="5">SUM(D25:D39)</f>
        <v>3905033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3905033</v>
      </c>
      <c r="O24" s="45">
        <f t="shared" si="1"/>
        <v>163.61641597184396</v>
      </c>
      <c r="P24" s="10"/>
    </row>
    <row r="25" spans="1:16">
      <c r="A25" s="12"/>
      <c r="B25" s="25">
        <v>331.2</v>
      </c>
      <c r="C25" s="20" t="s">
        <v>23</v>
      </c>
      <c r="D25" s="46">
        <v>1906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1906</v>
      </c>
      <c r="O25" s="47">
        <f t="shared" si="1"/>
        <v>7.9859219843298274E-2</v>
      </c>
      <c r="P25" s="9"/>
    </row>
    <row r="26" spans="1:16">
      <c r="A26" s="12"/>
      <c r="B26" s="25">
        <v>331.5</v>
      </c>
      <c r="C26" s="20" t="s">
        <v>25</v>
      </c>
      <c r="D26" s="46">
        <v>749004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749004</v>
      </c>
      <c r="O26" s="47">
        <f t="shared" si="1"/>
        <v>31.382410860183516</v>
      </c>
      <c r="P26" s="9"/>
    </row>
    <row r="27" spans="1:16">
      <c r="A27" s="12"/>
      <c r="B27" s="25">
        <v>334.1</v>
      </c>
      <c r="C27" s="20" t="s">
        <v>26</v>
      </c>
      <c r="D27" s="46">
        <v>4185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4185</v>
      </c>
      <c r="O27" s="47">
        <f t="shared" si="1"/>
        <v>0.17534671303473415</v>
      </c>
      <c r="P27" s="9"/>
    </row>
    <row r="28" spans="1:16">
      <c r="A28" s="12"/>
      <c r="B28" s="25">
        <v>334.2</v>
      </c>
      <c r="C28" s="20" t="s">
        <v>82</v>
      </c>
      <c r="D28" s="46">
        <v>8882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8882</v>
      </c>
      <c r="O28" s="47">
        <f t="shared" si="1"/>
        <v>0.37214564042401643</v>
      </c>
      <c r="P28" s="9"/>
    </row>
    <row r="29" spans="1:16">
      <c r="A29" s="12"/>
      <c r="B29" s="25">
        <v>334.49</v>
      </c>
      <c r="C29" s="20" t="s">
        <v>83</v>
      </c>
      <c r="D29" s="46">
        <v>114504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114504</v>
      </c>
      <c r="O29" s="47">
        <f t="shared" si="1"/>
        <v>4.7975866258851134</v>
      </c>
      <c r="P29" s="9"/>
    </row>
    <row r="30" spans="1:16">
      <c r="A30" s="12"/>
      <c r="B30" s="25">
        <v>334.5</v>
      </c>
      <c r="C30" s="20" t="s">
        <v>123</v>
      </c>
      <c r="D30" s="46">
        <v>13855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13855</v>
      </c>
      <c r="O30" s="47">
        <f t="shared" si="1"/>
        <v>0.58050865211379732</v>
      </c>
      <c r="P30" s="9"/>
    </row>
    <row r="31" spans="1:16">
      <c r="A31" s="12"/>
      <c r="B31" s="25">
        <v>334.7</v>
      </c>
      <c r="C31" s="20" t="s">
        <v>27</v>
      </c>
      <c r="D31" s="46">
        <v>16624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16624</v>
      </c>
      <c r="O31" s="47">
        <f t="shared" si="1"/>
        <v>0.69652658482423435</v>
      </c>
      <c r="P31" s="9"/>
    </row>
    <row r="32" spans="1:16">
      <c r="A32" s="12"/>
      <c r="B32" s="25">
        <v>335.12</v>
      </c>
      <c r="C32" s="20" t="s">
        <v>98</v>
      </c>
      <c r="D32" s="46">
        <v>851029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851029</v>
      </c>
      <c r="O32" s="47">
        <f t="shared" si="1"/>
        <v>35.657141660032678</v>
      </c>
      <c r="P32" s="9"/>
    </row>
    <row r="33" spans="1:16">
      <c r="A33" s="12"/>
      <c r="B33" s="25">
        <v>335.15</v>
      </c>
      <c r="C33" s="20" t="s">
        <v>99</v>
      </c>
      <c r="D33" s="46">
        <v>8653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8653</v>
      </c>
      <c r="O33" s="47">
        <f t="shared" si="1"/>
        <v>0.3625508023630955</v>
      </c>
      <c r="P33" s="9"/>
    </row>
    <row r="34" spans="1:16">
      <c r="A34" s="12"/>
      <c r="B34" s="25">
        <v>335.18</v>
      </c>
      <c r="C34" s="20" t="s">
        <v>100</v>
      </c>
      <c r="D34" s="46">
        <v>1760412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1760412</v>
      </c>
      <c r="O34" s="47">
        <f t="shared" si="1"/>
        <v>73.75924917249759</v>
      </c>
      <c r="P34" s="9"/>
    </row>
    <row r="35" spans="1:16">
      <c r="A35" s="12"/>
      <c r="B35" s="25">
        <v>335.49</v>
      </c>
      <c r="C35" s="20" t="s">
        <v>32</v>
      </c>
      <c r="D35" s="46">
        <v>10523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10523</v>
      </c>
      <c r="O35" s="47">
        <f t="shared" si="1"/>
        <v>0.44090166338458958</v>
      </c>
      <c r="P35" s="9"/>
    </row>
    <row r="36" spans="1:16">
      <c r="A36" s="12"/>
      <c r="B36" s="25">
        <v>337.2</v>
      </c>
      <c r="C36" s="20" t="s">
        <v>33</v>
      </c>
      <c r="D36" s="46">
        <v>38852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38852</v>
      </c>
      <c r="O36" s="47">
        <f t="shared" si="1"/>
        <v>1.6278543595759836</v>
      </c>
      <c r="P36" s="9"/>
    </row>
    <row r="37" spans="1:16">
      <c r="A37" s="12"/>
      <c r="B37" s="25">
        <v>337.4</v>
      </c>
      <c r="C37" s="20" t="s">
        <v>124</v>
      </c>
      <c r="D37" s="46">
        <v>84103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84103</v>
      </c>
      <c r="O37" s="47">
        <f t="shared" ref="O37:O68" si="7">(N37/O$70)</f>
        <v>3.5238194997276575</v>
      </c>
      <c r="P37" s="9"/>
    </row>
    <row r="38" spans="1:16">
      <c r="A38" s="12"/>
      <c r="B38" s="25">
        <v>337.7</v>
      </c>
      <c r="C38" s="20" t="s">
        <v>34</v>
      </c>
      <c r="D38" s="46">
        <v>185214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185214</v>
      </c>
      <c r="O38" s="47">
        <f t="shared" si="7"/>
        <v>7.7602547450454606</v>
      </c>
      <c r="P38" s="9"/>
    </row>
    <row r="39" spans="1:16">
      <c r="A39" s="12"/>
      <c r="B39" s="25">
        <v>338</v>
      </c>
      <c r="C39" s="20" t="s">
        <v>35</v>
      </c>
      <c r="D39" s="46">
        <v>57287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57287</v>
      </c>
      <c r="O39" s="47">
        <f t="shared" si="7"/>
        <v>2.4002597729081998</v>
      </c>
      <c r="P39" s="9"/>
    </row>
    <row r="40" spans="1:16" ht="15.75">
      <c r="A40" s="29" t="s">
        <v>40</v>
      </c>
      <c r="B40" s="30"/>
      <c r="C40" s="31"/>
      <c r="D40" s="32">
        <f t="shared" ref="D40:M40" si="8">SUM(D41:D48)</f>
        <v>2142807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21621739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23764546</v>
      </c>
      <c r="O40" s="45">
        <f t="shared" si="7"/>
        <v>995.70729459085771</v>
      </c>
      <c r="P40" s="10"/>
    </row>
    <row r="41" spans="1:16">
      <c r="A41" s="12"/>
      <c r="B41" s="25">
        <v>341.9</v>
      </c>
      <c r="C41" s="20" t="s">
        <v>101</v>
      </c>
      <c r="D41" s="46">
        <v>724024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9">SUM(D41:M41)</f>
        <v>724024</v>
      </c>
      <c r="O41" s="47">
        <f t="shared" si="7"/>
        <v>30.335777433276071</v>
      </c>
      <c r="P41" s="9"/>
    </row>
    <row r="42" spans="1:16">
      <c r="A42" s="12"/>
      <c r="B42" s="25">
        <v>342.1</v>
      </c>
      <c r="C42" s="20" t="s">
        <v>45</v>
      </c>
      <c r="D42" s="46">
        <v>176503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176503</v>
      </c>
      <c r="O42" s="47">
        <f t="shared" si="7"/>
        <v>7.3952738090250136</v>
      </c>
      <c r="P42" s="9"/>
    </row>
    <row r="43" spans="1:16">
      <c r="A43" s="12"/>
      <c r="B43" s="25">
        <v>342.5</v>
      </c>
      <c r="C43" s="20" t="s">
        <v>47</v>
      </c>
      <c r="D43" s="46">
        <v>8860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8860</v>
      </c>
      <c r="O43" s="47">
        <f t="shared" si="7"/>
        <v>0.37122386558846943</v>
      </c>
      <c r="P43" s="9"/>
    </row>
    <row r="44" spans="1:16">
      <c r="A44" s="12"/>
      <c r="B44" s="25">
        <v>343.4</v>
      </c>
      <c r="C44" s="20" t="s">
        <v>48</v>
      </c>
      <c r="D44" s="46">
        <v>1147017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1147017</v>
      </c>
      <c r="O44" s="47">
        <f t="shared" si="7"/>
        <v>48.058700297481877</v>
      </c>
      <c r="P44" s="9"/>
    </row>
    <row r="45" spans="1:16">
      <c r="A45" s="12"/>
      <c r="B45" s="25">
        <v>343.6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21095572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21095572</v>
      </c>
      <c r="O45" s="47">
        <f t="shared" si="7"/>
        <v>883.88033686680353</v>
      </c>
      <c r="P45" s="9"/>
    </row>
    <row r="46" spans="1:16">
      <c r="A46" s="12"/>
      <c r="B46" s="25">
        <v>344.9</v>
      </c>
      <c r="C46" s="20" t="s">
        <v>126</v>
      </c>
      <c r="D46" s="46">
        <v>11750</v>
      </c>
      <c r="E46" s="46">
        <v>0</v>
      </c>
      <c r="F46" s="46">
        <v>0</v>
      </c>
      <c r="G46" s="46">
        <v>0</v>
      </c>
      <c r="H46" s="46">
        <v>0</v>
      </c>
      <c r="I46" s="46">
        <v>526167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537917</v>
      </c>
      <c r="O46" s="47">
        <f t="shared" si="7"/>
        <v>22.538107009678637</v>
      </c>
      <c r="P46" s="9"/>
    </row>
    <row r="47" spans="1:16">
      <c r="A47" s="12"/>
      <c r="B47" s="25">
        <v>347.2</v>
      </c>
      <c r="C47" s="20" t="s">
        <v>50</v>
      </c>
      <c r="D47" s="46">
        <v>71453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71453</v>
      </c>
      <c r="O47" s="47">
        <f t="shared" si="7"/>
        <v>2.9937989692881386</v>
      </c>
      <c r="P47" s="9"/>
    </row>
    <row r="48" spans="1:16">
      <c r="A48" s="12"/>
      <c r="B48" s="25">
        <v>347.4</v>
      </c>
      <c r="C48" s="20" t="s">
        <v>51</v>
      </c>
      <c r="D48" s="46">
        <v>3200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3200</v>
      </c>
      <c r="O48" s="47">
        <f t="shared" si="7"/>
        <v>0.13407633971592575</v>
      </c>
      <c r="P48" s="9"/>
    </row>
    <row r="49" spans="1:16" ht="15.75">
      <c r="A49" s="29" t="s">
        <v>41</v>
      </c>
      <c r="B49" s="30"/>
      <c r="C49" s="31"/>
      <c r="D49" s="32">
        <f t="shared" ref="D49:M49" si="10">SUM(D50:D54)</f>
        <v>170208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6" si="11">SUM(D49:M49)</f>
        <v>170208</v>
      </c>
      <c r="O49" s="45">
        <f t="shared" si="7"/>
        <v>7.1315205094900911</v>
      </c>
      <c r="P49" s="10"/>
    </row>
    <row r="50" spans="1:16">
      <c r="A50" s="13"/>
      <c r="B50" s="39">
        <v>351.1</v>
      </c>
      <c r="C50" s="21" t="s">
        <v>54</v>
      </c>
      <c r="D50" s="46">
        <v>68061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68061</v>
      </c>
      <c r="O50" s="47">
        <f t="shared" si="7"/>
        <v>2.8516780491892573</v>
      </c>
      <c r="P50" s="9"/>
    </row>
    <row r="51" spans="1:16">
      <c r="A51" s="13"/>
      <c r="B51" s="39">
        <v>351.3</v>
      </c>
      <c r="C51" s="21" t="s">
        <v>55</v>
      </c>
      <c r="D51" s="46">
        <v>5358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5358</v>
      </c>
      <c r="O51" s="47">
        <f t="shared" si="7"/>
        <v>0.2244940713118532</v>
      </c>
      <c r="P51" s="9"/>
    </row>
    <row r="52" spans="1:16">
      <c r="A52" s="13"/>
      <c r="B52" s="39">
        <v>352</v>
      </c>
      <c r="C52" s="21" t="s">
        <v>56</v>
      </c>
      <c r="D52" s="46">
        <v>763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763</v>
      </c>
      <c r="O52" s="47">
        <f t="shared" si="7"/>
        <v>3.1968827251016046E-2</v>
      </c>
      <c r="P52" s="9"/>
    </row>
    <row r="53" spans="1:16">
      <c r="A53" s="13"/>
      <c r="B53" s="39">
        <v>354</v>
      </c>
      <c r="C53" s="21" t="s">
        <v>57</v>
      </c>
      <c r="D53" s="46">
        <v>80153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80153</v>
      </c>
      <c r="O53" s="47">
        <f t="shared" si="7"/>
        <v>3.3583190178908118</v>
      </c>
      <c r="P53" s="9"/>
    </row>
    <row r="54" spans="1:16">
      <c r="A54" s="13"/>
      <c r="B54" s="39">
        <v>359</v>
      </c>
      <c r="C54" s="21" t="s">
        <v>58</v>
      </c>
      <c r="D54" s="46">
        <v>15873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15873</v>
      </c>
      <c r="O54" s="47">
        <f t="shared" si="7"/>
        <v>0.66506054384715296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SUM(D56:D64)</f>
        <v>549913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238553</v>
      </c>
      <c r="J55" s="32">
        <f t="shared" si="12"/>
        <v>0</v>
      </c>
      <c r="K55" s="32">
        <f t="shared" si="12"/>
        <v>7426157</v>
      </c>
      <c r="L55" s="32">
        <f t="shared" si="12"/>
        <v>0</v>
      </c>
      <c r="M55" s="32">
        <f t="shared" si="12"/>
        <v>0</v>
      </c>
      <c r="N55" s="32">
        <f t="shared" si="11"/>
        <v>8214623</v>
      </c>
      <c r="O55" s="45">
        <f t="shared" si="7"/>
        <v>344.18330749570538</v>
      </c>
      <c r="P55" s="10"/>
    </row>
    <row r="56" spans="1:16">
      <c r="A56" s="12"/>
      <c r="B56" s="25">
        <v>361.1</v>
      </c>
      <c r="C56" s="20" t="s">
        <v>59</v>
      </c>
      <c r="D56" s="46">
        <v>110534</v>
      </c>
      <c r="E56" s="46">
        <v>0</v>
      </c>
      <c r="F56" s="46">
        <v>0</v>
      </c>
      <c r="G56" s="46">
        <v>0</v>
      </c>
      <c r="H56" s="46">
        <v>0</v>
      </c>
      <c r="I56" s="46">
        <v>186550</v>
      </c>
      <c r="J56" s="46">
        <v>0</v>
      </c>
      <c r="K56" s="46">
        <v>298243</v>
      </c>
      <c r="L56" s="46">
        <v>0</v>
      </c>
      <c r="M56" s="46">
        <v>0</v>
      </c>
      <c r="N56" s="46">
        <f t="shared" si="11"/>
        <v>595327</v>
      </c>
      <c r="O56" s="47">
        <f t="shared" si="7"/>
        <v>24.943520341894665</v>
      </c>
      <c r="P56" s="9"/>
    </row>
    <row r="57" spans="1:16">
      <c r="A57" s="12"/>
      <c r="B57" s="25">
        <v>361.2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1702809</v>
      </c>
      <c r="L57" s="46">
        <v>0</v>
      </c>
      <c r="M57" s="46">
        <v>0</v>
      </c>
      <c r="N57" s="46">
        <f t="shared" ref="N57:N64" si="13">SUM(D57:M57)</f>
        <v>1702809</v>
      </c>
      <c r="O57" s="47">
        <f t="shared" si="7"/>
        <v>71.345749361042436</v>
      </c>
      <c r="P57" s="9"/>
    </row>
    <row r="58" spans="1:16">
      <c r="A58" s="12"/>
      <c r="B58" s="25">
        <v>361.3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2529838</v>
      </c>
      <c r="L58" s="46">
        <v>0</v>
      </c>
      <c r="M58" s="46">
        <v>0</v>
      </c>
      <c r="N58" s="46">
        <f t="shared" si="13"/>
        <v>2529838</v>
      </c>
      <c r="O58" s="47">
        <f t="shared" si="7"/>
        <v>105.99731847320568</v>
      </c>
      <c r="P58" s="9"/>
    </row>
    <row r="59" spans="1:16">
      <c r="A59" s="12"/>
      <c r="B59" s="25">
        <v>362</v>
      </c>
      <c r="C59" s="20" t="s">
        <v>62</v>
      </c>
      <c r="D59" s="46">
        <v>260495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1005007</v>
      </c>
      <c r="L59" s="46">
        <v>0</v>
      </c>
      <c r="M59" s="46">
        <v>0</v>
      </c>
      <c r="N59" s="46">
        <f t="shared" si="13"/>
        <v>1265502</v>
      </c>
      <c r="O59" s="47">
        <f t="shared" si="7"/>
        <v>53.023086269744837</v>
      </c>
      <c r="P59" s="9"/>
    </row>
    <row r="60" spans="1:16">
      <c r="A60" s="12"/>
      <c r="B60" s="25">
        <v>364</v>
      </c>
      <c r="C60" s="20" t="s">
        <v>103</v>
      </c>
      <c r="D60" s="46">
        <v>58947</v>
      </c>
      <c r="E60" s="46">
        <v>0</v>
      </c>
      <c r="F60" s="46">
        <v>0</v>
      </c>
      <c r="G60" s="46">
        <v>0</v>
      </c>
      <c r="H60" s="46">
        <v>0</v>
      </c>
      <c r="I60" s="46">
        <v>24613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83560</v>
      </c>
      <c r="O60" s="47">
        <f t="shared" si="7"/>
        <v>3.5010684208321114</v>
      </c>
      <c r="P60" s="9"/>
    </row>
    <row r="61" spans="1:16">
      <c r="A61" s="12"/>
      <c r="B61" s="25">
        <v>365</v>
      </c>
      <c r="C61" s="20" t="s">
        <v>104</v>
      </c>
      <c r="D61" s="46">
        <v>2824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2824</v>
      </c>
      <c r="O61" s="47">
        <f t="shared" si="7"/>
        <v>0.11832236979930448</v>
      </c>
      <c r="P61" s="9"/>
    </row>
    <row r="62" spans="1:16">
      <c r="A62" s="12"/>
      <c r="B62" s="25">
        <v>366</v>
      </c>
      <c r="C62" s="20" t="s">
        <v>64</v>
      </c>
      <c r="D62" s="46">
        <v>20602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20602</v>
      </c>
      <c r="O62" s="47">
        <f t="shared" si="7"/>
        <v>0.86320023463359452</v>
      </c>
      <c r="P62" s="9"/>
    </row>
    <row r="63" spans="1:16">
      <c r="A63" s="12"/>
      <c r="B63" s="25">
        <v>368</v>
      </c>
      <c r="C63" s="20" t="s">
        <v>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1890048</v>
      </c>
      <c r="L63" s="46">
        <v>0</v>
      </c>
      <c r="M63" s="46">
        <v>0</v>
      </c>
      <c r="N63" s="46">
        <f t="shared" si="13"/>
        <v>1890048</v>
      </c>
      <c r="O63" s="47">
        <f t="shared" si="7"/>
        <v>79.190849289814395</v>
      </c>
      <c r="P63" s="9"/>
    </row>
    <row r="64" spans="1:16">
      <c r="A64" s="12"/>
      <c r="B64" s="25">
        <v>369.9</v>
      </c>
      <c r="C64" s="20" t="s">
        <v>66</v>
      </c>
      <c r="D64" s="46">
        <v>96511</v>
      </c>
      <c r="E64" s="46">
        <v>0</v>
      </c>
      <c r="F64" s="46">
        <v>0</v>
      </c>
      <c r="G64" s="46">
        <v>0</v>
      </c>
      <c r="H64" s="46">
        <v>0</v>
      </c>
      <c r="I64" s="46">
        <v>27390</v>
      </c>
      <c r="J64" s="46">
        <v>0</v>
      </c>
      <c r="K64" s="46">
        <v>212</v>
      </c>
      <c r="L64" s="46">
        <v>0</v>
      </c>
      <c r="M64" s="46">
        <v>0</v>
      </c>
      <c r="N64" s="46">
        <f t="shared" si="13"/>
        <v>124113</v>
      </c>
      <c r="O64" s="47">
        <f t="shared" si="7"/>
        <v>5.2001927347383416</v>
      </c>
      <c r="P64" s="9"/>
    </row>
    <row r="65" spans="1:119" ht="15.75">
      <c r="A65" s="29" t="s">
        <v>42</v>
      </c>
      <c r="B65" s="30"/>
      <c r="C65" s="31"/>
      <c r="D65" s="32">
        <f t="shared" ref="D65:M65" si="14">SUM(D66:D67)</f>
        <v>2490099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134188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2624287</v>
      </c>
      <c r="O65" s="45">
        <f t="shared" si="7"/>
        <v>109.9546235387774</v>
      </c>
      <c r="P65" s="9"/>
    </row>
    <row r="66" spans="1:119">
      <c r="A66" s="12"/>
      <c r="B66" s="25">
        <v>382</v>
      </c>
      <c r="C66" s="20" t="s">
        <v>78</v>
      </c>
      <c r="D66" s="46">
        <v>2490099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2490099</v>
      </c>
      <c r="O66" s="47">
        <f t="shared" si="7"/>
        <v>104.33229982821469</v>
      </c>
      <c r="P66" s="9"/>
    </row>
    <row r="67" spans="1:119" ht="15.75" thickBot="1">
      <c r="A67" s="12"/>
      <c r="B67" s="25">
        <v>389.8</v>
      </c>
      <c r="C67" s="20" t="s">
        <v>105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134188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134188</v>
      </c>
      <c r="O67" s="47">
        <f t="shared" si="7"/>
        <v>5.6223237105627017</v>
      </c>
      <c r="P67" s="9"/>
    </row>
    <row r="68" spans="1:119" ht="16.5" thickBot="1">
      <c r="A68" s="14" t="s">
        <v>52</v>
      </c>
      <c r="B68" s="23"/>
      <c r="C68" s="22"/>
      <c r="D68" s="15">
        <f t="shared" ref="D68:M68" si="15">SUM(D5,D16,D24,D40,D49,D55,D65)</f>
        <v>21056673</v>
      </c>
      <c r="E68" s="15">
        <f t="shared" si="15"/>
        <v>0</v>
      </c>
      <c r="F68" s="15">
        <f t="shared" si="15"/>
        <v>433129</v>
      </c>
      <c r="G68" s="15">
        <f t="shared" si="15"/>
        <v>0</v>
      </c>
      <c r="H68" s="15">
        <f t="shared" si="15"/>
        <v>0</v>
      </c>
      <c r="I68" s="15">
        <f t="shared" si="15"/>
        <v>21994480</v>
      </c>
      <c r="J68" s="15">
        <f t="shared" si="15"/>
        <v>0</v>
      </c>
      <c r="K68" s="15">
        <f t="shared" si="15"/>
        <v>7579277</v>
      </c>
      <c r="L68" s="15">
        <f t="shared" si="15"/>
        <v>0</v>
      </c>
      <c r="M68" s="15">
        <f t="shared" si="15"/>
        <v>0</v>
      </c>
      <c r="N68" s="15">
        <f>SUM(D68:M68)</f>
        <v>51063559</v>
      </c>
      <c r="O68" s="38">
        <f t="shared" si="7"/>
        <v>2139.5047136213179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133</v>
      </c>
      <c r="M70" s="48"/>
      <c r="N70" s="48"/>
      <c r="O70" s="43">
        <v>23867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88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9468682</v>
      </c>
      <c r="E5" s="27">
        <f t="shared" si="0"/>
        <v>0</v>
      </c>
      <c r="F5" s="27">
        <f t="shared" si="0"/>
        <v>448668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154472</v>
      </c>
      <c r="L5" s="27">
        <f t="shared" si="0"/>
        <v>0</v>
      </c>
      <c r="M5" s="27">
        <f t="shared" si="0"/>
        <v>0</v>
      </c>
      <c r="N5" s="28">
        <f>SUM(D5:M5)</f>
        <v>10071822</v>
      </c>
      <c r="O5" s="33">
        <f t="shared" ref="O5:O36" si="1">(N5/O$71)</f>
        <v>427.49668930390493</v>
      </c>
      <c r="P5" s="6"/>
    </row>
    <row r="6" spans="1:133">
      <c r="A6" s="12"/>
      <c r="B6" s="25">
        <v>311</v>
      </c>
      <c r="C6" s="20" t="s">
        <v>2</v>
      </c>
      <c r="D6" s="46">
        <v>4144780</v>
      </c>
      <c r="E6" s="46">
        <v>0</v>
      </c>
      <c r="F6" s="46">
        <v>448668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4593448</v>
      </c>
      <c r="O6" s="47">
        <f t="shared" si="1"/>
        <v>194.96808149405771</v>
      </c>
      <c r="P6" s="9"/>
    </row>
    <row r="7" spans="1:133">
      <c r="A7" s="12"/>
      <c r="B7" s="25">
        <v>312.10000000000002</v>
      </c>
      <c r="C7" s="20" t="s">
        <v>90</v>
      </c>
      <c r="D7" s="46">
        <v>442791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442791</v>
      </c>
      <c r="O7" s="47">
        <f t="shared" si="1"/>
        <v>18.794185059422752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154472</v>
      </c>
      <c r="L8" s="46">
        <v>0</v>
      </c>
      <c r="M8" s="46">
        <v>0</v>
      </c>
      <c r="N8" s="46">
        <f>SUM(D8:M8)</f>
        <v>154472</v>
      </c>
      <c r="O8" s="47">
        <f t="shared" si="1"/>
        <v>6.5565365025466891</v>
      </c>
      <c r="P8" s="9"/>
    </row>
    <row r="9" spans="1:133">
      <c r="A9" s="12"/>
      <c r="B9" s="25">
        <v>312.60000000000002</v>
      </c>
      <c r="C9" s="20" t="s">
        <v>121</v>
      </c>
      <c r="D9" s="46">
        <v>1707602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1707602</v>
      </c>
      <c r="O9" s="47">
        <f t="shared" si="1"/>
        <v>72.478862478777586</v>
      </c>
      <c r="P9" s="9"/>
    </row>
    <row r="10" spans="1:133">
      <c r="A10" s="12"/>
      <c r="B10" s="25">
        <v>314.10000000000002</v>
      </c>
      <c r="C10" s="20" t="s">
        <v>11</v>
      </c>
      <c r="D10" s="46">
        <v>1877689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1877689</v>
      </c>
      <c r="O10" s="47">
        <f t="shared" si="1"/>
        <v>79.698174872665533</v>
      </c>
      <c r="P10" s="9"/>
    </row>
    <row r="11" spans="1:133">
      <c r="A11" s="12"/>
      <c r="B11" s="25">
        <v>314.3</v>
      </c>
      <c r="C11" s="20" t="s">
        <v>12</v>
      </c>
      <c r="D11" s="46">
        <v>421590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421590</v>
      </c>
      <c r="O11" s="47">
        <f t="shared" si="1"/>
        <v>17.894312393887947</v>
      </c>
      <c r="P11" s="9"/>
    </row>
    <row r="12" spans="1:133">
      <c r="A12" s="12"/>
      <c r="B12" s="25">
        <v>314.39999999999998</v>
      </c>
      <c r="C12" s="20" t="s">
        <v>13</v>
      </c>
      <c r="D12" s="46">
        <v>28421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28421</v>
      </c>
      <c r="O12" s="47">
        <f t="shared" si="1"/>
        <v>1.2063242784380306</v>
      </c>
      <c r="P12" s="9"/>
    </row>
    <row r="13" spans="1:133">
      <c r="A13" s="12"/>
      <c r="B13" s="25">
        <v>314.8</v>
      </c>
      <c r="C13" s="20" t="s">
        <v>14</v>
      </c>
      <c r="D13" s="46">
        <v>24246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24246</v>
      </c>
      <c r="O13" s="47">
        <f t="shared" si="1"/>
        <v>1.0291171477079797</v>
      </c>
      <c r="P13" s="9"/>
    </row>
    <row r="14" spans="1:133">
      <c r="A14" s="12"/>
      <c r="B14" s="25">
        <v>315</v>
      </c>
      <c r="C14" s="20" t="s">
        <v>96</v>
      </c>
      <c r="D14" s="46">
        <v>435188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435188</v>
      </c>
      <c r="O14" s="47">
        <f t="shared" si="1"/>
        <v>18.471477079796266</v>
      </c>
      <c r="P14" s="9"/>
    </row>
    <row r="15" spans="1:133">
      <c r="A15" s="12"/>
      <c r="B15" s="25">
        <v>316</v>
      </c>
      <c r="C15" s="20" t="s">
        <v>97</v>
      </c>
      <c r="D15" s="46">
        <v>386375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386375</v>
      </c>
      <c r="O15" s="47">
        <f t="shared" si="1"/>
        <v>16.399617996604416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2883414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2883414</v>
      </c>
      <c r="O16" s="45">
        <f t="shared" si="1"/>
        <v>122.38599320882852</v>
      </c>
      <c r="P16" s="10"/>
    </row>
    <row r="17" spans="1:16">
      <c r="A17" s="12"/>
      <c r="B17" s="25">
        <v>322</v>
      </c>
      <c r="C17" s="20" t="s">
        <v>0</v>
      </c>
      <c r="D17" s="46">
        <v>1253340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1253340</v>
      </c>
      <c r="O17" s="47">
        <f t="shared" si="1"/>
        <v>53.197792869269946</v>
      </c>
      <c r="P17" s="9"/>
    </row>
    <row r="18" spans="1:16">
      <c r="A18" s="12"/>
      <c r="B18" s="25">
        <v>323.10000000000002</v>
      </c>
      <c r="C18" s="20" t="s">
        <v>18</v>
      </c>
      <c r="D18" s="46">
        <v>1413590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1413590</v>
      </c>
      <c r="O18" s="47">
        <f t="shared" si="1"/>
        <v>59.999575551782684</v>
      </c>
      <c r="P18" s="9"/>
    </row>
    <row r="19" spans="1:16">
      <c r="A19" s="12"/>
      <c r="B19" s="25">
        <v>323.39999999999998</v>
      </c>
      <c r="C19" s="20" t="s">
        <v>19</v>
      </c>
      <c r="D19" s="46">
        <v>19405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19405</v>
      </c>
      <c r="O19" s="47">
        <f t="shared" si="1"/>
        <v>0.82364176570458403</v>
      </c>
      <c r="P19" s="9"/>
    </row>
    <row r="20" spans="1:16">
      <c r="A20" s="12"/>
      <c r="B20" s="25">
        <v>323.7</v>
      </c>
      <c r="C20" s="20" t="s">
        <v>20</v>
      </c>
      <c r="D20" s="46">
        <v>132498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132498</v>
      </c>
      <c r="O20" s="47">
        <f t="shared" si="1"/>
        <v>5.6238539898132425</v>
      </c>
      <c r="P20" s="9"/>
    </row>
    <row r="21" spans="1:16">
      <c r="A21" s="12"/>
      <c r="B21" s="25">
        <v>324.11</v>
      </c>
      <c r="C21" s="20" t="s">
        <v>21</v>
      </c>
      <c r="D21" s="46">
        <v>22161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22161</v>
      </c>
      <c r="O21" s="47">
        <f t="shared" si="1"/>
        <v>0.94061969439728355</v>
      </c>
      <c r="P21" s="9"/>
    </row>
    <row r="22" spans="1:16">
      <c r="A22" s="12"/>
      <c r="B22" s="25">
        <v>324.41000000000003</v>
      </c>
      <c r="C22" s="20" t="s">
        <v>122</v>
      </c>
      <c r="D22" s="46">
        <v>10400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10400</v>
      </c>
      <c r="O22" s="47">
        <f t="shared" si="1"/>
        <v>0.44142614601018676</v>
      </c>
      <c r="P22" s="9"/>
    </row>
    <row r="23" spans="1:16">
      <c r="A23" s="12"/>
      <c r="B23" s="25">
        <v>324.61</v>
      </c>
      <c r="C23" s="20" t="s">
        <v>81</v>
      </c>
      <c r="D23" s="46">
        <v>30203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30203</v>
      </c>
      <c r="O23" s="47">
        <f t="shared" si="1"/>
        <v>1.2819609507640068</v>
      </c>
      <c r="P23" s="9"/>
    </row>
    <row r="24" spans="1:16">
      <c r="A24" s="12"/>
      <c r="B24" s="25">
        <v>329</v>
      </c>
      <c r="C24" s="20" t="s">
        <v>22</v>
      </c>
      <c r="D24" s="46">
        <v>1817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1817</v>
      </c>
      <c r="O24" s="47">
        <f t="shared" si="1"/>
        <v>7.712224108658744E-2</v>
      </c>
      <c r="P24" s="9"/>
    </row>
    <row r="25" spans="1:16" ht="15.75">
      <c r="A25" s="29" t="s">
        <v>24</v>
      </c>
      <c r="B25" s="30"/>
      <c r="C25" s="31"/>
      <c r="D25" s="32">
        <f t="shared" ref="D25:M25" si="6">SUM(D26:D39)</f>
        <v>3833282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3833282</v>
      </c>
      <c r="O25" s="45">
        <f t="shared" si="1"/>
        <v>162.70297113752122</v>
      </c>
      <c r="P25" s="10"/>
    </row>
    <row r="26" spans="1:16">
      <c r="A26" s="12"/>
      <c r="B26" s="25">
        <v>331.2</v>
      </c>
      <c r="C26" s="20" t="s">
        <v>23</v>
      </c>
      <c r="D26" s="46">
        <v>4115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4115</v>
      </c>
      <c r="O26" s="47">
        <f t="shared" si="1"/>
        <v>0.17466044142614601</v>
      </c>
      <c r="P26" s="9"/>
    </row>
    <row r="27" spans="1:16">
      <c r="A27" s="12"/>
      <c r="B27" s="25">
        <v>331.5</v>
      </c>
      <c r="C27" s="20" t="s">
        <v>25</v>
      </c>
      <c r="D27" s="46">
        <v>602475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602475</v>
      </c>
      <c r="O27" s="47">
        <f t="shared" si="1"/>
        <v>25.571943972835314</v>
      </c>
      <c r="P27" s="9"/>
    </row>
    <row r="28" spans="1:16">
      <c r="A28" s="12"/>
      <c r="B28" s="25">
        <v>334.1</v>
      </c>
      <c r="C28" s="20" t="s">
        <v>26</v>
      </c>
      <c r="D28" s="46">
        <v>3475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3475</v>
      </c>
      <c r="O28" s="47">
        <f t="shared" si="1"/>
        <v>0.14749575551782682</v>
      </c>
      <c r="P28" s="9"/>
    </row>
    <row r="29" spans="1:16">
      <c r="A29" s="12"/>
      <c r="B29" s="25">
        <v>334.2</v>
      </c>
      <c r="C29" s="20" t="s">
        <v>82</v>
      </c>
      <c r="D29" s="46">
        <v>7938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7938</v>
      </c>
      <c r="O29" s="47">
        <f t="shared" si="1"/>
        <v>0.33692699490662137</v>
      </c>
      <c r="P29" s="9"/>
    </row>
    <row r="30" spans="1:16">
      <c r="A30" s="12"/>
      <c r="B30" s="25">
        <v>334.49</v>
      </c>
      <c r="C30" s="20" t="s">
        <v>83</v>
      </c>
      <c r="D30" s="46">
        <v>111168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111168</v>
      </c>
      <c r="O30" s="47">
        <f t="shared" si="1"/>
        <v>4.7185059422750424</v>
      </c>
      <c r="P30" s="9"/>
    </row>
    <row r="31" spans="1:16">
      <c r="A31" s="12"/>
      <c r="B31" s="25">
        <v>334.5</v>
      </c>
      <c r="C31" s="20" t="s">
        <v>123</v>
      </c>
      <c r="D31" s="46">
        <v>4754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4754</v>
      </c>
      <c r="O31" s="47">
        <f t="shared" si="1"/>
        <v>0.20178268251273346</v>
      </c>
      <c r="P31" s="9"/>
    </row>
    <row r="32" spans="1:16">
      <c r="A32" s="12"/>
      <c r="B32" s="25">
        <v>334.7</v>
      </c>
      <c r="C32" s="20" t="s">
        <v>27</v>
      </c>
      <c r="D32" s="46">
        <v>20075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20075</v>
      </c>
      <c r="O32" s="47">
        <f t="shared" si="1"/>
        <v>0.85207979626485564</v>
      </c>
      <c r="P32" s="9"/>
    </row>
    <row r="33" spans="1:16">
      <c r="A33" s="12"/>
      <c r="B33" s="25">
        <v>335.12</v>
      </c>
      <c r="C33" s="20" t="s">
        <v>98</v>
      </c>
      <c r="D33" s="46">
        <v>952709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952709</v>
      </c>
      <c r="O33" s="47">
        <f t="shared" si="1"/>
        <v>40.437563667232595</v>
      </c>
      <c r="P33" s="9"/>
    </row>
    <row r="34" spans="1:16">
      <c r="A34" s="12"/>
      <c r="B34" s="25">
        <v>335.15</v>
      </c>
      <c r="C34" s="20" t="s">
        <v>99</v>
      </c>
      <c r="D34" s="46">
        <v>10317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10317</v>
      </c>
      <c r="O34" s="47">
        <f t="shared" si="1"/>
        <v>0.43790322580645163</v>
      </c>
      <c r="P34" s="9"/>
    </row>
    <row r="35" spans="1:16">
      <c r="A35" s="12"/>
      <c r="B35" s="25">
        <v>335.18</v>
      </c>
      <c r="C35" s="20" t="s">
        <v>100</v>
      </c>
      <c r="D35" s="46">
        <v>1885894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1885894</v>
      </c>
      <c r="O35" s="47">
        <f t="shared" si="1"/>
        <v>80.046434634974531</v>
      </c>
      <c r="P35" s="9"/>
    </row>
    <row r="36" spans="1:16">
      <c r="A36" s="12"/>
      <c r="B36" s="25">
        <v>335.49</v>
      </c>
      <c r="C36" s="20" t="s">
        <v>32</v>
      </c>
      <c r="D36" s="46">
        <v>9247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9247</v>
      </c>
      <c r="O36" s="47">
        <f t="shared" si="1"/>
        <v>0.39248726655348048</v>
      </c>
      <c r="P36" s="9"/>
    </row>
    <row r="37" spans="1:16">
      <c r="A37" s="12"/>
      <c r="B37" s="25">
        <v>337.2</v>
      </c>
      <c r="C37" s="20" t="s">
        <v>33</v>
      </c>
      <c r="D37" s="46">
        <v>32807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32807</v>
      </c>
      <c r="O37" s="47">
        <f t="shared" ref="O37:O68" si="8">(N37/O$71)</f>
        <v>1.3924872665534804</v>
      </c>
      <c r="P37" s="9"/>
    </row>
    <row r="38" spans="1:16">
      <c r="A38" s="12"/>
      <c r="B38" s="25">
        <v>337.4</v>
      </c>
      <c r="C38" s="20" t="s">
        <v>124</v>
      </c>
      <c r="D38" s="46">
        <v>97305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97305</v>
      </c>
      <c r="O38" s="47">
        <f t="shared" si="8"/>
        <v>4.1300933786078096</v>
      </c>
      <c r="P38" s="9"/>
    </row>
    <row r="39" spans="1:16">
      <c r="A39" s="12"/>
      <c r="B39" s="25">
        <v>338</v>
      </c>
      <c r="C39" s="20" t="s">
        <v>35</v>
      </c>
      <c r="D39" s="46">
        <v>91003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91003</v>
      </c>
      <c r="O39" s="47">
        <f t="shared" si="8"/>
        <v>3.8626061120543294</v>
      </c>
      <c r="P39" s="9"/>
    </row>
    <row r="40" spans="1:16" ht="15.75">
      <c r="A40" s="29" t="s">
        <v>40</v>
      </c>
      <c r="B40" s="30"/>
      <c r="C40" s="31"/>
      <c r="D40" s="32">
        <f t="shared" ref="D40:M40" si="9">SUM(D41:D48)</f>
        <v>2400465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21337337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23737802</v>
      </c>
      <c r="O40" s="45">
        <f t="shared" si="8"/>
        <v>1007.5467741935483</v>
      </c>
      <c r="P40" s="10"/>
    </row>
    <row r="41" spans="1:16">
      <c r="A41" s="12"/>
      <c r="B41" s="25">
        <v>341.9</v>
      </c>
      <c r="C41" s="20" t="s">
        <v>101</v>
      </c>
      <c r="D41" s="46">
        <v>566472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0">SUM(D41:M41)</f>
        <v>566472</v>
      </c>
      <c r="O41" s="47">
        <f t="shared" si="8"/>
        <v>24.043803056027166</v>
      </c>
      <c r="P41" s="9"/>
    </row>
    <row r="42" spans="1:16">
      <c r="A42" s="12"/>
      <c r="B42" s="25">
        <v>342.1</v>
      </c>
      <c r="C42" s="20" t="s">
        <v>45</v>
      </c>
      <c r="D42" s="46">
        <v>477470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477470</v>
      </c>
      <c r="O42" s="47">
        <f t="shared" si="8"/>
        <v>20.266129032258064</v>
      </c>
      <c r="P42" s="9"/>
    </row>
    <row r="43" spans="1:16">
      <c r="A43" s="12"/>
      <c r="B43" s="25">
        <v>342.5</v>
      </c>
      <c r="C43" s="20" t="s">
        <v>47</v>
      </c>
      <c r="D43" s="46">
        <v>6030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6030</v>
      </c>
      <c r="O43" s="47">
        <f t="shared" si="8"/>
        <v>0.25594227504244482</v>
      </c>
      <c r="P43" s="9"/>
    </row>
    <row r="44" spans="1:16">
      <c r="A44" s="12"/>
      <c r="B44" s="25">
        <v>343.4</v>
      </c>
      <c r="C44" s="20" t="s">
        <v>48</v>
      </c>
      <c r="D44" s="46">
        <v>1133848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1133848</v>
      </c>
      <c r="O44" s="47">
        <f t="shared" si="8"/>
        <v>48.12597623089983</v>
      </c>
      <c r="P44" s="9"/>
    </row>
    <row r="45" spans="1:16">
      <c r="A45" s="12"/>
      <c r="B45" s="25">
        <v>343.6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20955084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20955084</v>
      </c>
      <c r="O45" s="47">
        <f t="shared" si="8"/>
        <v>889.43480475382</v>
      </c>
      <c r="P45" s="9"/>
    </row>
    <row r="46" spans="1:16">
      <c r="A46" s="12"/>
      <c r="B46" s="25">
        <v>343.9</v>
      </c>
      <c r="C46" s="20" t="s">
        <v>125</v>
      </c>
      <c r="D46" s="46">
        <v>7100</v>
      </c>
      <c r="E46" s="46">
        <v>0</v>
      </c>
      <c r="F46" s="46">
        <v>0</v>
      </c>
      <c r="G46" s="46">
        <v>0</v>
      </c>
      <c r="H46" s="46">
        <v>0</v>
      </c>
      <c r="I46" s="46">
        <v>382253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389353</v>
      </c>
      <c r="O46" s="47">
        <f t="shared" si="8"/>
        <v>16.526018675721563</v>
      </c>
      <c r="P46" s="9"/>
    </row>
    <row r="47" spans="1:16">
      <c r="A47" s="12"/>
      <c r="B47" s="25">
        <v>347.2</v>
      </c>
      <c r="C47" s="20" t="s">
        <v>50</v>
      </c>
      <c r="D47" s="46">
        <v>208695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208695</v>
      </c>
      <c r="O47" s="47">
        <f t="shared" si="8"/>
        <v>8.8580220713072997</v>
      </c>
      <c r="P47" s="9"/>
    </row>
    <row r="48" spans="1:16">
      <c r="A48" s="12"/>
      <c r="B48" s="25">
        <v>347.4</v>
      </c>
      <c r="C48" s="20" t="s">
        <v>51</v>
      </c>
      <c r="D48" s="46">
        <v>850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850</v>
      </c>
      <c r="O48" s="47">
        <f t="shared" si="8"/>
        <v>3.6078098471986418E-2</v>
      </c>
      <c r="P48" s="9"/>
    </row>
    <row r="49" spans="1:16" ht="15.75">
      <c r="A49" s="29" t="s">
        <v>41</v>
      </c>
      <c r="B49" s="30"/>
      <c r="C49" s="31"/>
      <c r="D49" s="32">
        <f t="shared" ref="D49:M49" si="11">SUM(D50:D54)</f>
        <v>220838</v>
      </c>
      <c r="E49" s="32">
        <f t="shared" si="11"/>
        <v>10357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56" si="12">SUM(D49:M49)</f>
        <v>231195</v>
      </c>
      <c r="O49" s="45">
        <f t="shared" si="8"/>
        <v>9.8130305602716472</v>
      </c>
      <c r="P49" s="10"/>
    </row>
    <row r="50" spans="1:16">
      <c r="A50" s="13"/>
      <c r="B50" s="39">
        <v>351.1</v>
      </c>
      <c r="C50" s="21" t="s">
        <v>54</v>
      </c>
      <c r="D50" s="46">
        <v>69142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69142</v>
      </c>
      <c r="O50" s="47">
        <f t="shared" si="8"/>
        <v>2.9347198641765706</v>
      </c>
      <c r="P50" s="9"/>
    </row>
    <row r="51" spans="1:16">
      <c r="A51" s="13"/>
      <c r="B51" s="39">
        <v>351.3</v>
      </c>
      <c r="C51" s="21" t="s">
        <v>55</v>
      </c>
      <c r="D51" s="46">
        <v>5904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5904</v>
      </c>
      <c r="O51" s="47">
        <f t="shared" si="8"/>
        <v>0.25059422750424448</v>
      </c>
      <c r="P51" s="9"/>
    </row>
    <row r="52" spans="1:16">
      <c r="A52" s="13"/>
      <c r="B52" s="39">
        <v>352</v>
      </c>
      <c r="C52" s="21" t="s">
        <v>56</v>
      </c>
      <c r="D52" s="46">
        <v>3459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3459</v>
      </c>
      <c r="O52" s="47">
        <f t="shared" si="8"/>
        <v>0.14681663837011885</v>
      </c>
      <c r="P52" s="9"/>
    </row>
    <row r="53" spans="1:16">
      <c r="A53" s="13"/>
      <c r="B53" s="39">
        <v>354</v>
      </c>
      <c r="C53" s="21" t="s">
        <v>57</v>
      </c>
      <c r="D53" s="46">
        <v>129767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129767</v>
      </c>
      <c r="O53" s="47">
        <f t="shared" si="8"/>
        <v>5.5079371816638369</v>
      </c>
      <c r="P53" s="9"/>
    </row>
    <row r="54" spans="1:16">
      <c r="A54" s="13"/>
      <c r="B54" s="39">
        <v>359</v>
      </c>
      <c r="C54" s="21" t="s">
        <v>58</v>
      </c>
      <c r="D54" s="46">
        <v>12566</v>
      </c>
      <c r="E54" s="46">
        <v>10357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22923</v>
      </c>
      <c r="O54" s="47">
        <f t="shared" si="8"/>
        <v>0.97296264855687609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SUM(D56:D65)</f>
        <v>669256</v>
      </c>
      <c r="E55" s="32">
        <f t="shared" si="13"/>
        <v>3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389078</v>
      </c>
      <c r="J55" s="32">
        <f t="shared" si="13"/>
        <v>0</v>
      </c>
      <c r="K55" s="32">
        <f t="shared" si="13"/>
        <v>4787562</v>
      </c>
      <c r="L55" s="32">
        <f t="shared" si="13"/>
        <v>0</v>
      </c>
      <c r="M55" s="32">
        <f t="shared" si="13"/>
        <v>0</v>
      </c>
      <c r="N55" s="32">
        <f t="shared" si="12"/>
        <v>5845899</v>
      </c>
      <c r="O55" s="45">
        <f t="shared" si="8"/>
        <v>248.12814091680815</v>
      </c>
      <c r="P55" s="10"/>
    </row>
    <row r="56" spans="1:16">
      <c r="A56" s="12"/>
      <c r="B56" s="25">
        <v>361.1</v>
      </c>
      <c r="C56" s="20" t="s">
        <v>59</v>
      </c>
      <c r="D56" s="46">
        <v>233021</v>
      </c>
      <c r="E56" s="46">
        <v>0</v>
      </c>
      <c r="F56" s="46">
        <v>0</v>
      </c>
      <c r="G56" s="46">
        <v>0</v>
      </c>
      <c r="H56" s="46">
        <v>0</v>
      </c>
      <c r="I56" s="46">
        <v>326288</v>
      </c>
      <c r="J56" s="46">
        <v>0</v>
      </c>
      <c r="K56" s="46">
        <v>288285</v>
      </c>
      <c r="L56" s="46">
        <v>0</v>
      </c>
      <c r="M56" s="46">
        <v>0</v>
      </c>
      <c r="N56" s="46">
        <f t="shared" si="12"/>
        <v>847594</v>
      </c>
      <c r="O56" s="47">
        <f t="shared" si="8"/>
        <v>35.975976230899832</v>
      </c>
      <c r="P56" s="9"/>
    </row>
    <row r="57" spans="1:16">
      <c r="A57" s="12"/>
      <c r="B57" s="25">
        <v>361.2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1636348</v>
      </c>
      <c r="L57" s="46">
        <v>0</v>
      </c>
      <c r="M57" s="46">
        <v>0</v>
      </c>
      <c r="N57" s="46">
        <f t="shared" ref="N57:N65" si="14">SUM(D57:M57)</f>
        <v>1636348</v>
      </c>
      <c r="O57" s="47">
        <f t="shared" si="8"/>
        <v>69.454499151103562</v>
      </c>
      <c r="P57" s="9"/>
    </row>
    <row r="58" spans="1:16">
      <c r="A58" s="12"/>
      <c r="B58" s="25">
        <v>361.3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336664</v>
      </c>
      <c r="L58" s="46">
        <v>0</v>
      </c>
      <c r="M58" s="46">
        <v>0</v>
      </c>
      <c r="N58" s="46">
        <f t="shared" si="14"/>
        <v>336664</v>
      </c>
      <c r="O58" s="47">
        <f t="shared" si="8"/>
        <v>14.289643463497454</v>
      </c>
      <c r="P58" s="9"/>
    </row>
    <row r="59" spans="1:16">
      <c r="A59" s="12"/>
      <c r="B59" s="25">
        <v>361.4</v>
      </c>
      <c r="C59" s="20" t="s">
        <v>102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110887</v>
      </c>
      <c r="L59" s="46">
        <v>0</v>
      </c>
      <c r="M59" s="46">
        <v>0</v>
      </c>
      <c r="N59" s="46">
        <f t="shared" si="14"/>
        <v>110887</v>
      </c>
      <c r="O59" s="47">
        <f t="shared" si="8"/>
        <v>4.7065789473684214</v>
      </c>
      <c r="P59" s="9"/>
    </row>
    <row r="60" spans="1:16">
      <c r="A60" s="12"/>
      <c r="B60" s="25">
        <v>362</v>
      </c>
      <c r="C60" s="20" t="s">
        <v>62</v>
      </c>
      <c r="D60" s="46">
        <v>274923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274923</v>
      </c>
      <c r="O60" s="47">
        <f t="shared" si="8"/>
        <v>11.669057724957556</v>
      </c>
      <c r="P60" s="9"/>
    </row>
    <row r="61" spans="1:16">
      <c r="A61" s="12"/>
      <c r="B61" s="25">
        <v>364</v>
      </c>
      <c r="C61" s="20" t="s">
        <v>103</v>
      </c>
      <c r="D61" s="46">
        <v>45530</v>
      </c>
      <c r="E61" s="46">
        <v>0</v>
      </c>
      <c r="F61" s="46">
        <v>0</v>
      </c>
      <c r="G61" s="46">
        <v>0</v>
      </c>
      <c r="H61" s="46">
        <v>0</v>
      </c>
      <c r="I61" s="46">
        <v>18285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63815</v>
      </c>
      <c r="O61" s="47">
        <f t="shared" si="8"/>
        <v>2.708616298811545</v>
      </c>
      <c r="P61" s="9"/>
    </row>
    <row r="62" spans="1:16">
      <c r="A62" s="12"/>
      <c r="B62" s="25">
        <v>365</v>
      </c>
      <c r="C62" s="20" t="s">
        <v>104</v>
      </c>
      <c r="D62" s="46">
        <v>2547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2547</v>
      </c>
      <c r="O62" s="47">
        <f t="shared" si="8"/>
        <v>0.10810696095076401</v>
      </c>
      <c r="P62" s="9"/>
    </row>
    <row r="63" spans="1:16">
      <c r="A63" s="12"/>
      <c r="B63" s="25">
        <v>366</v>
      </c>
      <c r="C63" s="20" t="s">
        <v>64</v>
      </c>
      <c r="D63" s="46">
        <v>36729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36729</v>
      </c>
      <c r="O63" s="47">
        <f t="shared" si="8"/>
        <v>1.558955857385399</v>
      </c>
      <c r="P63" s="9"/>
    </row>
    <row r="64" spans="1:16">
      <c r="A64" s="12"/>
      <c r="B64" s="25">
        <v>368</v>
      </c>
      <c r="C64" s="20" t="s">
        <v>65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2413152</v>
      </c>
      <c r="L64" s="46">
        <v>0</v>
      </c>
      <c r="M64" s="46">
        <v>0</v>
      </c>
      <c r="N64" s="46">
        <f t="shared" si="14"/>
        <v>2413152</v>
      </c>
      <c r="O64" s="47">
        <f t="shared" si="8"/>
        <v>102.4258064516129</v>
      </c>
      <c r="P64" s="9"/>
    </row>
    <row r="65" spans="1:119">
      <c r="A65" s="12"/>
      <c r="B65" s="25">
        <v>369.9</v>
      </c>
      <c r="C65" s="20" t="s">
        <v>66</v>
      </c>
      <c r="D65" s="46">
        <v>76506</v>
      </c>
      <c r="E65" s="46">
        <v>3</v>
      </c>
      <c r="F65" s="46">
        <v>0</v>
      </c>
      <c r="G65" s="46">
        <v>0</v>
      </c>
      <c r="H65" s="46">
        <v>0</v>
      </c>
      <c r="I65" s="46">
        <v>44505</v>
      </c>
      <c r="J65" s="46">
        <v>0</v>
      </c>
      <c r="K65" s="46">
        <v>2226</v>
      </c>
      <c r="L65" s="46">
        <v>0</v>
      </c>
      <c r="M65" s="46">
        <v>0</v>
      </c>
      <c r="N65" s="46">
        <f t="shared" si="14"/>
        <v>123240</v>
      </c>
      <c r="O65" s="47">
        <f t="shared" si="8"/>
        <v>5.2308998302207135</v>
      </c>
      <c r="P65" s="9"/>
    </row>
    <row r="66" spans="1:119" ht="15.75">
      <c r="A66" s="29" t="s">
        <v>42</v>
      </c>
      <c r="B66" s="30"/>
      <c r="C66" s="31"/>
      <c r="D66" s="32">
        <f t="shared" ref="D66:M66" si="15">SUM(D67:D68)</f>
        <v>2415138</v>
      </c>
      <c r="E66" s="32">
        <f t="shared" si="15"/>
        <v>0</v>
      </c>
      <c r="F66" s="32">
        <f t="shared" si="15"/>
        <v>0</v>
      </c>
      <c r="G66" s="32">
        <f t="shared" si="15"/>
        <v>0</v>
      </c>
      <c r="H66" s="32">
        <f t="shared" si="15"/>
        <v>0</v>
      </c>
      <c r="I66" s="32">
        <f t="shared" si="15"/>
        <v>732102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>SUM(D66:M66)</f>
        <v>3147240</v>
      </c>
      <c r="O66" s="45">
        <f t="shared" si="8"/>
        <v>133.58404074702887</v>
      </c>
      <c r="P66" s="9"/>
    </row>
    <row r="67" spans="1:119">
      <c r="A67" s="12"/>
      <c r="B67" s="25">
        <v>382</v>
      </c>
      <c r="C67" s="20" t="s">
        <v>78</v>
      </c>
      <c r="D67" s="46">
        <v>2415138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2415138</v>
      </c>
      <c r="O67" s="47">
        <f t="shared" si="8"/>
        <v>102.51010186757216</v>
      </c>
      <c r="P67" s="9"/>
    </row>
    <row r="68" spans="1:119" ht="15.75" thickBot="1">
      <c r="A68" s="12"/>
      <c r="B68" s="25">
        <v>389.8</v>
      </c>
      <c r="C68" s="20" t="s">
        <v>105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732102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732102</v>
      </c>
      <c r="O68" s="47">
        <f t="shared" si="8"/>
        <v>31.073938879456705</v>
      </c>
      <c r="P68" s="9"/>
    </row>
    <row r="69" spans="1:119" ht="16.5" thickBot="1">
      <c r="A69" s="14" t="s">
        <v>52</v>
      </c>
      <c r="B69" s="23"/>
      <c r="C69" s="22"/>
      <c r="D69" s="15">
        <f t="shared" ref="D69:M69" si="16">SUM(D5,D16,D25,D40,D49,D55,D66)</f>
        <v>21891075</v>
      </c>
      <c r="E69" s="15">
        <f t="shared" si="16"/>
        <v>10360</v>
      </c>
      <c r="F69" s="15">
        <f t="shared" si="16"/>
        <v>448668</v>
      </c>
      <c r="G69" s="15">
        <f t="shared" si="16"/>
        <v>0</v>
      </c>
      <c r="H69" s="15">
        <f t="shared" si="16"/>
        <v>0</v>
      </c>
      <c r="I69" s="15">
        <f t="shared" si="16"/>
        <v>22458517</v>
      </c>
      <c r="J69" s="15">
        <f t="shared" si="16"/>
        <v>0</v>
      </c>
      <c r="K69" s="15">
        <f t="shared" si="16"/>
        <v>4942034</v>
      </c>
      <c r="L69" s="15">
        <f t="shared" si="16"/>
        <v>0</v>
      </c>
      <c r="M69" s="15">
        <f t="shared" si="16"/>
        <v>0</v>
      </c>
      <c r="N69" s="15">
        <f>SUM(D69:M69)</f>
        <v>49750654</v>
      </c>
      <c r="O69" s="38">
        <f>(N69/O$71)</f>
        <v>2111.6576400679119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131</v>
      </c>
      <c r="M71" s="48"/>
      <c r="N71" s="48"/>
      <c r="O71" s="43">
        <v>23560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88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9140429</v>
      </c>
      <c r="E5" s="27">
        <f t="shared" si="0"/>
        <v>0</v>
      </c>
      <c r="F5" s="27">
        <f t="shared" si="0"/>
        <v>434283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130848</v>
      </c>
      <c r="L5" s="27">
        <f t="shared" si="0"/>
        <v>0</v>
      </c>
      <c r="M5" s="27">
        <f t="shared" si="0"/>
        <v>0</v>
      </c>
      <c r="N5" s="28">
        <f>SUM(D5:M5)</f>
        <v>9705560</v>
      </c>
      <c r="O5" s="33">
        <f t="shared" ref="O5:O36" si="1">(N5/O$67)</f>
        <v>413.91845786421015</v>
      </c>
      <c r="P5" s="6"/>
    </row>
    <row r="6" spans="1:133">
      <c r="A6" s="12"/>
      <c r="B6" s="25">
        <v>311</v>
      </c>
      <c r="C6" s="20" t="s">
        <v>2</v>
      </c>
      <c r="D6" s="46">
        <v>3892419</v>
      </c>
      <c r="E6" s="46">
        <v>0</v>
      </c>
      <c r="F6" s="46">
        <v>434283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4326702</v>
      </c>
      <c r="O6" s="47">
        <f t="shared" si="1"/>
        <v>184.52328556806552</v>
      </c>
      <c r="P6" s="9"/>
    </row>
    <row r="7" spans="1:133">
      <c r="A7" s="12"/>
      <c r="B7" s="25">
        <v>312.10000000000002</v>
      </c>
      <c r="C7" s="20" t="s">
        <v>90</v>
      </c>
      <c r="D7" s="46">
        <v>424235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424235</v>
      </c>
      <c r="O7" s="47">
        <f t="shared" si="1"/>
        <v>18.092587853974752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130848</v>
      </c>
      <c r="L8" s="46">
        <v>0</v>
      </c>
      <c r="M8" s="46">
        <v>0</v>
      </c>
      <c r="N8" s="46">
        <f>SUM(D8:M8)</f>
        <v>130848</v>
      </c>
      <c r="O8" s="47">
        <f t="shared" si="1"/>
        <v>5.5803480040941658</v>
      </c>
      <c r="P8" s="9"/>
    </row>
    <row r="9" spans="1:133">
      <c r="A9" s="12"/>
      <c r="B9" s="25">
        <v>312.60000000000002</v>
      </c>
      <c r="C9" s="20" t="s">
        <v>121</v>
      </c>
      <c r="D9" s="46">
        <v>1664149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1664149</v>
      </c>
      <c r="O9" s="47">
        <f t="shared" si="1"/>
        <v>70.971895257591271</v>
      </c>
      <c r="P9" s="9"/>
    </row>
    <row r="10" spans="1:133">
      <c r="A10" s="12"/>
      <c r="B10" s="25">
        <v>314.10000000000002</v>
      </c>
      <c r="C10" s="20" t="s">
        <v>11</v>
      </c>
      <c r="D10" s="46">
        <v>1833663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1833663</v>
      </c>
      <c r="O10" s="47">
        <f t="shared" si="1"/>
        <v>78.201253838280451</v>
      </c>
      <c r="P10" s="9"/>
    </row>
    <row r="11" spans="1:133">
      <c r="A11" s="12"/>
      <c r="B11" s="25">
        <v>314.3</v>
      </c>
      <c r="C11" s="20" t="s">
        <v>12</v>
      </c>
      <c r="D11" s="46">
        <v>402324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402324</v>
      </c>
      <c r="O11" s="47">
        <f t="shared" si="1"/>
        <v>17.158137154554758</v>
      </c>
      <c r="P11" s="9"/>
    </row>
    <row r="12" spans="1:133">
      <c r="A12" s="12"/>
      <c r="B12" s="25">
        <v>314.39999999999998</v>
      </c>
      <c r="C12" s="20" t="s">
        <v>13</v>
      </c>
      <c r="D12" s="46">
        <v>27568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27568</v>
      </c>
      <c r="O12" s="47">
        <f t="shared" si="1"/>
        <v>1.1757079495052882</v>
      </c>
      <c r="P12" s="9"/>
    </row>
    <row r="13" spans="1:133">
      <c r="A13" s="12"/>
      <c r="B13" s="25">
        <v>314.8</v>
      </c>
      <c r="C13" s="20" t="s">
        <v>14</v>
      </c>
      <c r="D13" s="46">
        <v>21828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21828</v>
      </c>
      <c r="O13" s="47">
        <f t="shared" si="1"/>
        <v>0.93091095189355166</v>
      </c>
      <c r="P13" s="9"/>
    </row>
    <row r="14" spans="1:133">
      <c r="A14" s="12"/>
      <c r="B14" s="25">
        <v>315</v>
      </c>
      <c r="C14" s="20" t="s">
        <v>96</v>
      </c>
      <c r="D14" s="46">
        <v>478510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478510</v>
      </c>
      <c r="O14" s="47">
        <f t="shared" si="1"/>
        <v>20.407284203343568</v>
      </c>
      <c r="P14" s="9"/>
    </row>
    <row r="15" spans="1:133">
      <c r="A15" s="12"/>
      <c r="B15" s="25">
        <v>316</v>
      </c>
      <c r="C15" s="20" t="s">
        <v>97</v>
      </c>
      <c r="D15" s="46">
        <v>395733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395733</v>
      </c>
      <c r="O15" s="47">
        <f t="shared" si="1"/>
        <v>16.877047082906859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2537159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2537159</v>
      </c>
      <c r="O16" s="45">
        <f t="shared" si="1"/>
        <v>108.20364210167179</v>
      </c>
      <c r="P16" s="10"/>
    </row>
    <row r="17" spans="1:16">
      <c r="A17" s="12"/>
      <c r="B17" s="25">
        <v>322</v>
      </c>
      <c r="C17" s="20" t="s">
        <v>0</v>
      </c>
      <c r="D17" s="46">
        <v>896147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896147</v>
      </c>
      <c r="O17" s="47">
        <f t="shared" si="1"/>
        <v>38.218483452746504</v>
      </c>
      <c r="P17" s="9"/>
    </row>
    <row r="18" spans="1:16">
      <c r="A18" s="12"/>
      <c r="B18" s="25">
        <v>323.10000000000002</v>
      </c>
      <c r="C18" s="20" t="s">
        <v>18</v>
      </c>
      <c r="D18" s="46">
        <v>1453698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1453698</v>
      </c>
      <c r="O18" s="47">
        <f t="shared" si="1"/>
        <v>61.996673490276358</v>
      </c>
      <c r="P18" s="9"/>
    </row>
    <row r="19" spans="1:16">
      <c r="A19" s="12"/>
      <c r="B19" s="25">
        <v>323.39999999999998</v>
      </c>
      <c r="C19" s="20" t="s">
        <v>19</v>
      </c>
      <c r="D19" s="46">
        <v>20382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20382</v>
      </c>
      <c r="O19" s="47">
        <f t="shared" si="1"/>
        <v>0.86924257932446269</v>
      </c>
      <c r="P19" s="9"/>
    </row>
    <row r="20" spans="1:16">
      <c r="A20" s="12"/>
      <c r="B20" s="25">
        <v>323.7</v>
      </c>
      <c r="C20" s="20" t="s">
        <v>20</v>
      </c>
      <c r="D20" s="46">
        <v>122969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122969</v>
      </c>
      <c r="O20" s="47">
        <f t="shared" si="1"/>
        <v>5.2443278744455819</v>
      </c>
      <c r="P20" s="9"/>
    </row>
    <row r="21" spans="1:16">
      <c r="A21" s="12"/>
      <c r="B21" s="25">
        <v>324.11</v>
      </c>
      <c r="C21" s="20" t="s">
        <v>21</v>
      </c>
      <c r="D21" s="46">
        <v>9747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9747</v>
      </c>
      <c r="O21" s="47">
        <f t="shared" si="1"/>
        <v>0.41568577277379731</v>
      </c>
      <c r="P21" s="9"/>
    </row>
    <row r="22" spans="1:16">
      <c r="A22" s="12"/>
      <c r="B22" s="25">
        <v>324.41000000000003</v>
      </c>
      <c r="C22" s="20" t="s">
        <v>122</v>
      </c>
      <c r="D22" s="46">
        <v>11200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11200</v>
      </c>
      <c r="O22" s="47">
        <f t="shared" si="1"/>
        <v>0.47765267826680313</v>
      </c>
      <c r="P22" s="9"/>
    </row>
    <row r="23" spans="1:16">
      <c r="A23" s="12"/>
      <c r="B23" s="25">
        <v>324.61</v>
      </c>
      <c r="C23" s="20" t="s">
        <v>81</v>
      </c>
      <c r="D23" s="46">
        <v>21144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21144</v>
      </c>
      <c r="O23" s="47">
        <f t="shared" si="1"/>
        <v>0.90174002047082902</v>
      </c>
      <c r="P23" s="9"/>
    </row>
    <row r="24" spans="1:16">
      <c r="A24" s="12"/>
      <c r="B24" s="25">
        <v>329</v>
      </c>
      <c r="C24" s="20" t="s">
        <v>22</v>
      </c>
      <c r="D24" s="46">
        <v>1872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1872</v>
      </c>
      <c r="O24" s="47">
        <f t="shared" si="1"/>
        <v>7.9836233367451381E-2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SUM(D26:D35)</f>
        <v>3088330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3088330</v>
      </c>
      <c r="O25" s="45">
        <f t="shared" si="1"/>
        <v>131.70974070283179</v>
      </c>
      <c r="P25" s="10"/>
    </row>
    <row r="26" spans="1:16">
      <c r="A26" s="12"/>
      <c r="B26" s="25">
        <v>331.2</v>
      </c>
      <c r="C26" s="20" t="s">
        <v>23</v>
      </c>
      <c r="D26" s="46">
        <v>3614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3614</v>
      </c>
      <c r="O26" s="47">
        <f t="shared" si="1"/>
        <v>0.1541282838621631</v>
      </c>
      <c r="P26" s="9"/>
    </row>
    <row r="27" spans="1:16">
      <c r="A27" s="12"/>
      <c r="B27" s="25">
        <v>334.1</v>
      </c>
      <c r="C27" s="20" t="s">
        <v>26</v>
      </c>
      <c r="D27" s="46">
        <v>5901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5901</v>
      </c>
      <c r="O27" s="47">
        <f t="shared" si="1"/>
        <v>0.25166325486182189</v>
      </c>
      <c r="P27" s="9"/>
    </row>
    <row r="28" spans="1:16">
      <c r="A28" s="12"/>
      <c r="B28" s="25">
        <v>334.49</v>
      </c>
      <c r="C28" s="20" t="s">
        <v>83</v>
      </c>
      <c r="D28" s="46">
        <v>107930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107930</v>
      </c>
      <c r="O28" s="47">
        <f t="shared" si="1"/>
        <v>4.60295121119072</v>
      </c>
      <c r="P28" s="9"/>
    </row>
    <row r="29" spans="1:16">
      <c r="A29" s="12"/>
      <c r="B29" s="25">
        <v>334.7</v>
      </c>
      <c r="C29" s="20" t="s">
        <v>27</v>
      </c>
      <c r="D29" s="46">
        <v>20811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20811</v>
      </c>
      <c r="O29" s="47">
        <f t="shared" si="1"/>
        <v>0.88753838280450359</v>
      </c>
      <c r="P29" s="9"/>
    </row>
    <row r="30" spans="1:16">
      <c r="A30" s="12"/>
      <c r="B30" s="25">
        <v>335.12</v>
      </c>
      <c r="C30" s="20" t="s">
        <v>98</v>
      </c>
      <c r="D30" s="46">
        <v>918574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918574</v>
      </c>
      <c r="O30" s="47">
        <f t="shared" si="1"/>
        <v>39.174940293415219</v>
      </c>
      <c r="P30" s="9"/>
    </row>
    <row r="31" spans="1:16">
      <c r="A31" s="12"/>
      <c r="B31" s="25">
        <v>335.15</v>
      </c>
      <c r="C31" s="20" t="s">
        <v>99</v>
      </c>
      <c r="D31" s="46">
        <v>11418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11418</v>
      </c>
      <c r="O31" s="47">
        <f t="shared" si="1"/>
        <v>0.48694984646878198</v>
      </c>
      <c r="P31" s="9"/>
    </row>
    <row r="32" spans="1:16">
      <c r="A32" s="12"/>
      <c r="B32" s="25">
        <v>335.18</v>
      </c>
      <c r="C32" s="20" t="s">
        <v>100</v>
      </c>
      <c r="D32" s="46">
        <v>1875726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1875726</v>
      </c>
      <c r="O32" s="47">
        <f t="shared" si="1"/>
        <v>79.995138178096212</v>
      </c>
      <c r="P32" s="9"/>
    </row>
    <row r="33" spans="1:16">
      <c r="A33" s="12"/>
      <c r="B33" s="25">
        <v>335.49</v>
      </c>
      <c r="C33" s="20" t="s">
        <v>32</v>
      </c>
      <c r="D33" s="46">
        <v>9228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9228</v>
      </c>
      <c r="O33" s="47">
        <f t="shared" si="1"/>
        <v>0.39355168884339814</v>
      </c>
      <c r="P33" s="9"/>
    </row>
    <row r="34" spans="1:16">
      <c r="A34" s="12"/>
      <c r="B34" s="25">
        <v>337.2</v>
      </c>
      <c r="C34" s="20" t="s">
        <v>33</v>
      </c>
      <c r="D34" s="46">
        <v>45619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45619</v>
      </c>
      <c r="O34" s="47">
        <f t="shared" si="1"/>
        <v>1.9455390651654725</v>
      </c>
      <c r="P34" s="9"/>
    </row>
    <row r="35" spans="1:16">
      <c r="A35" s="12"/>
      <c r="B35" s="25">
        <v>338</v>
      </c>
      <c r="C35" s="20" t="s">
        <v>35</v>
      </c>
      <c r="D35" s="46">
        <v>89509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89509</v>
      </c>
      <c r="O35" s="47">
        <f t="shared" si="1"/>
        <v>3.8173404981235075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SUM(D37:D44)</f>
        <v>1940784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20303092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22243876</v>
      </c>
      <c r="O36" s="45">
        <f t="shared" si="1"/>
        <v>948.64704878880923</v>
      </c>
      <c r="P36" s="10"/>
    </row>
    <row r="37" spans="1:16">
      <c r="A37" s="12"/>
      <c r="B37" s="25">
        <v>341.9</v>
      </c>
      <c r="C37" s="20" t="s">
        <v>101</v>
      </c>
      <c r="D37" s="46">
        <v>204341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204341</v>
      </c>
      <c r="O37" s="47">
        <f t="shared" ref="O37:O65" si="9">(N37/O$67)</f>
        <v>8.7146451722961444</v>
      </c>
      <c r="P37" s="9"/>
    </row>
    <row r="38" spans="1:16">
      <c r="A38" s="12"/>
      <c r="B38" s="25">
        <v>342.1</v>
      </c>
      <c r="C38" s="20" t="s">
        <v>45</v>
      </c>
      <c r="D38" s="46">
        <v>401591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401591</v>
      </c>
      <c r="O38" s="47">
        <f t="shared" si="9"/>
        <v>17.126876492664621</v>
      </c>
      <c r="P38" s="9"/>
    </row>
    <row r="39" spans="1:16">
      <c r="A39" s="12"/>
      <c r="B39" s="25">
        <v>342.5</v>
      </c>
      <c r="C39" s="20" t="s">
        <v>47</v>
      </c>
      <c r="D39" s="46">
        <v>8620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8620</v>
      </c>
      <c r="O39" s="47">
        <f t="shared" si="9"/>
        <v>0.36762197202320029</v>
      </c>
      <c r="P39" s="9"/>
    </row>
    <row r="40" spans="1:16">
      <c r="A40" s="12"/>
      <c r="B40" s="25">
        <v>343.4</v>
      </c>
      <c r="C40" s="20" t="s">
        <v>48</v>
      </c>
      <c r="D40" s="46">
        <v>1109491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1109491</v>
      </c>
      <c r="O40" s="47">
        <f t="shared" si="9"/>
        <v>47.317084612760148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19920292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19920292</v>
      </c>
      <c r="O41" s="47">
        <f t="shared" si="9"/>
        <v>849.5518594336404</v>
      </c>
      <c r="P41" s="9"/>
    </row>
    <row r="42" spans="1:16">
      <c r="A42" s="12"/>
      <c r="B42" s="25">
        <v>343.9</v>
      </c>
      <c r="C42" s="20" t="s">
        <v>125</v>
      </c>
      <c r="D42" s="46">
        <v>6875</v>
      </c>
      <c r="E42" s="46">
        <v>0</v>
      </c>
      <c r="F42" s="46">
        <v>0</v>
      </c>
      <c r="G42" s="46">
        <v>0</v>
      </c>
      <c r="H42" s="46">
        <v>0</v>
      </c>
      <c r="I42" s="46">
        <v>382800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389675</v>
      </c>
      <c r="O42" s="47">
        <f t="shared" si="9"/>
        <v>16.618688161037188</v>
      </c>
      <c r="P42" s="9"/>
    </row>
    <row r="43" spans="1:16">
      <c r="A43" s="12"/>
      <c r="B43" s="25">
        <v>347.2</v>
      </c>
      <c r="C43" s="20" t="s">
        <v>50</v>
      </c>
      <c r="D43" s="46">
        <v>208938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208938</v>
      </c>
      <c r="O43" s="47">
        <f t="shared" si="9"/>
        <v>8.9106960081883315</v>
      </c>
      <c r="P43" s="9"/>
    </row>
    <row r="44" spans="1:16">
      <c r="A44" s="12"/>
      <c r="B44" s="25">
        <v>347.4</v>
      </c>
      <c r="C44" s="20" t="s">
        <v>51</v>
      </c>
      <c r="D44" s="46">
        <v>928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928</v>
      </c>
      <c r="O44" s="47">
        <f t="shared" si="9"/>
        <v>3.9576936199249402E-2</v>
      </c>
      <c r="P44" s="9"/>
    </row>
    <row r="45" spans="1:16" ht="15.75">
      <c r="A45" s="29" t="s">
        <v>41</v>
      </c>
      <c r="B45" s="30"/>
      <c r="C45" s="31"/>
      <c r="D45" s="32">
        <f t="shared" ref="D45:M45" si="10">SUM(D46:D50)</f>
        <v>431063</v>
      </c>
      <c r="E45" s="32">
        <f t="shared" si="10"/>
        <v>2703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2" si="11">SUM(D45:M45)</f>
        <v>433766</v>
      </c>
      <c r="O45" s="45">
        <f t="shared" si="9"/>
        <v>18.499061753667689</v>
      </c>
      <c r="P45" s="10"/>
    </row>
    <row r="46" spans="1:16">
      <c r="A46" s="13"/>
      <c r="B46" s="39">
        <v>351.1</v>
      </c>
      <c r="C46" s="21" t="s">
        <v>54</v>
      </c>
      <c r="D46" s="46">
        <v>58160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58160</v>
      </c>
      <c r="O46" s="47">
        <f t="shared" si="9"/>
        <v>2.4803821221426134</v>
      </c>
      <c r="P46" s="9"/>
    </row>
    <row r="47" spans="1:16">
      <c r="A47" s="13"/>
      <c r="B47" s="39">
        <v>351.3</v>
      </c>
      <c r="C47" s="21" t="s">
        <v>55</v>
      </c>
      <c r="D47" s="46">
        <v>5368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5368</v>
      </c>
      <c r="O47" s="47">
        <f t="shared" si="9"/>
        <v>0.22893210508358922</v>
      </c>
      <c r="P47" s="9"/>
    </row>
    <row r="48" spans="1:16">
      <c r="A48" s="13"/>
      <c r="B48" s="39">
        <v>352</v>
      </c>
      <c r="C48" s="21" t="s">
        <v>56</v>
      </c>
      <c r="D48" s="46">
        <v>4179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4179</v>
      </c>
      <c r="O48" s="47">
        <f t="shared" si="9"/>
        <v>0.17822415557830093</v>
      </c>
      <c r="P48" s="9"/>
    </row>
    <row r="49" spans="1:16">
      <c r="A49" s="13"/>
      <c r="B49" s="39">
        <v>354</v>
      </c>
      <c r="C49" s="21" t="s">
        <v>57</v>
      </c>
      <c r="D49" s="46">
        <v>353319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353319</v>
      </c>
      <c r="O49" s="47">
        <f t="shared" si="9"/>
        <v>15.068193449334698</v>
      </c>
      <c r="P49" s="9"/>
    </row>
    <row r="50" spans="1:16">
      <c r="A50" s="13"/>
      <c r="B50" s="39">
        <v>359</v>
      </c>
      <c r="C50" s="21" t="s">
        <v>58</v>
      </c>
      <c r="D50" s="46">
        <v>10037</v>
      </c>
      <c r="E50" s="46">
        <v>2703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12740</v>
      </c>
      <c r="O50" s="47">
        <f t="shared" si="9"/>
        <v>0.54332992152848858</v>
      </c>
      <c r="P50" s="9"/>
    </row>
    <row r="51" spans="1:16" ht="15.75">
      <c r="A51" s="29" t="s">
        <v>3</v>
      </c>
      <c r="B51" s="30"/>
      <c r="C51" s="31"/>
      <c r="D51" s="32">
        <f t="shared" ref="D51:M51" si="12">SUM(D52:D61)</f>
        <v>520181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266788</v>
      </c>
      <c r="J51" s="32">
        <f t="shared" si="12"/>
        <v>0</v>
      </c>
      <c r="K51" s="32">
        <f t="shared" si="12"/>
        <v>7402122</v>
      </c>
      <c r="L51" s="32">
        <f t="shared" si="12"/>
        <v>0</v>
      </c>
      <c r="M51" s="32">
        <f t="shared" si="12"/>
        <v>0</v>
      </c>
      <c r="N51" s="32">
        <f t="shared" si="11"/>
        <v>8189091</v>
      </c>
      <c r="O51" s="45">
        <f t="shared" si="9"/>
        <v>349.24475435005115</v>
      </c>
      <c r="P51" s="10"/>
    </row>
    <row r="52" spans="1:16">
      <c r="A52" s="12"/>
      <c r="B52" s="25">
        <v>361.1</v>
      </c>
      <c r="C52" s="20" t="s">
        <v>59</v>
      </c>
      <c r="D52" s="46">
        <v>107903</v>
      </c>
      <c r="E52" s="46">
        <v>0</v>
      </c>
      <c r="F52" s="46">
        <v>0</v>
      </c>
      <c r="G52" s="46">
        <v>0</v>
      </c>
      <c r="H52" s="46">
        <v>0</v>
      </c>
      <c r="I52" s="46">
        <v>214215</v>
      </c>
      <c r="J52" s="46">
        <v>0</v>
      </c>
      <c r="K52" s="46">
        <v>215789</v>
      </c>
      <c r="L52" s="46">
        <v>0</v>
      </c>
      <c r="M52" s="46">
        <v>0</v>
      </c>
      <c r="N52" s="46">
        <f t="shared" si="11"/>
        <v>537907</v>
      </c>
      <c r="O52" s="47">
        <f t="shared" si="9"/>
        <v>22.940421357898327</v>
      </c>
      <c r="P52" s="9"/>
    </row>
    <row r="53" spans="1:16">
      <c r="A53" s="12"/>
      <c r="B53" s="25">
        <v>361.2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1193131</v>
      </c>
      <c r="L53" s="46">
        <v>0</v>
      </c>
      <c r="M53" s="46">
        <v>0</v>
      </c>
      <c r="N53" s="46">
        <f t="shared" ref="N53:N61" si="13">SUM(D53:M53)</f>
        <v>1193131</v>
      </c>
      <c r="O53" s="47">
        <f t="shared" si="9"/>
        <v>50.884126577959741</v>
      </c>
      <c r="P53" s="9"/>
    </row>
    <row r="54" spans="1:16">
      <c r="A54" s="12"/>
      <c r="B54" s="25">
        <v>361.3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2070233</v>
      </c>
      <c r="L54" s="46">
        <v>0</v>
      </c>
      <c r="M54" s="46">
        <v>0</v>
      </c>
      <c r="N54" s="46">
        <f t="shared" si="13"/>
        <v>2070233</v>
      </c>
      <c r="O54" s="47">
        <f t="shared" si="9"/>
        <v>88.290387239849878</v>
      </c>
      <c r="P54" s="9"/>
    </row>
    <row r="55" spans="1:16">
      <c r="A55" s="12"/>
      <c r="B55" s="25">
        <v>361.4</v>
      </c>
      <c r="C55" s="20" t="s">
        <v>102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1475255</v>
      </c>
      <c r="L55" s="46">
        <v>0</v>
      </c>
      <c r="M55" s="46">
        <v>0</v>
      </c>
      <c r="N55" s="46">
        <f t="shared" si="13"/>
        <v>1475255</v>
      </c>
      <c r="O55" s="47">
        <f t="shared" si="9"/>
        <v>62.916026953258275</v>
      </c>
      <c r="P55" s="9"/>
    </row>
    <row r="56" spans="1:16">
      <c r="A56" s="12"/>
      <c r="B56" s="25">
        <v>362</v>
      </c>
      <c r="C56" s="20" t="s">
        <v>62</v>
      </c>
      <c r="D56" s="46">
        <v>266395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266395</v>
      </c>
      <c r="O56" s="47">
        <f t="shared" si="9"/>
        <v>11.361096895257591</v>
      </c>
      <c r="P56" s="9"/>
    </row>
    <row r="57" spans="1:16">
      <c r="A57" s="12"/>
      <c r="B57" s="25">
        <v>364</v>
      </c>
      <c r="C57" s="20" t="s">
        <v>103</v>
      </c>
      <c r="D57" s="46">
        <v>3852</v>
      </c>
      <c r="E57" s="46">
        <v>0</v>
      </c>
      <c r="F57" s="46">
        <v>0</v>
      </c>
      <c r="G57" s="46">
        <v>0</v>
      </c>
      <c r="H57" s="46">
        <v>0</v>
      </c>
      <c r="I57" s="46">
        <v>-19232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-15380</v>
      </c>
      <c r="O57" s="47">
        <f t="shared" si="9"/>
        <v>-0.65591948140566358</v>
      </c>
      <c r="P57" s="9"/>
    </row>
    <row r="58" spans="1:16">
      <c r="A58" s="12"/>
      <c r="B58" s="25">
        <v>365</v>
      </c>
      <c r="C58" s="20" t="s">
        <v>104</v>
      </c>
      <c r="D58" s="46">
        <v>10794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10794</v>
      </c>
      <c r="O58" s="47">
        <f t="shared" si="9"/>
        <v>0.4603377686796315</v>
      </c>
      <c r="P58" s="9"/>
    </row>
    <row r="59" spans="1:16">
      <c r="A59" s="12"/>
      <c r="B59" s="25">
        <v>366</v>
      </c>
      <c r="C59" s="20" t="s">
        <v>64</v>
      </c>
      <c r="D59" s="46">
        <v>23378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23378</v>
      </c>
      <c r="O59" s="47">
        <f t="shared" si="9"/>
        <v>0.9970146707608325</v>
      </c>
      <c r="P59" s="9"/>
    </row>
    <row r="60" spans="1:16">
      <c r="A60" s="12"/>
      <c r="B60" s="25">
        <v>368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2447714</v>
      </c>
      <c r="L60" s="46">
        <v>0</v>
      </c>
      <c r="M60" s="46">
        <v>0</v>
      </c>
      <c r="N60" s="46">
        <f t="shared" si="13"/>
        <v>2447714</v>
      </c>
      <c r="O60" s="47">
        <f t="shared" si="9"/>
        <v>104.38903104742408</v>
      </c>
      <c r="P60" s="9"/>
    </row>
    <row r="61" spans="1:16">
      <c r="A61" s="12"/>
      <c r="B61" s="25">
        <v>369.9</v>
      </c>
      <c r="C61" s="20" t="s">
        <v>66</v>
      </c>
      <c r="D61" s="46">
        <v>107859</v>
      </c>
      <c r="E61" s="46">
        <v>0</v>
      </c>
      <c r="F61" s="46">
        <v>0</v>
      </c>
      <c r="G61" s="46">
        <v>0</v>
      </c>
      <c r="H61" s="46">
        <v>0</v>
      </c>
      <c r="I61" s="46">
        <v>71805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179664</v>
      </c>
      <c r="O61" s="47">
        <f t="shared" si="9"/>
        <v>7.6622313203684751</v>
      </c>
      <c r="P61" s="9"/>
    </row>
    <row r="62" spans="1:16" ht="15.75">
      <c r="A62" s="29" t="s">
        <v>42</v>
      </c>
      <c r="B62" s="30"/>
      <c r="C62" s="31"/>
      <c r="D62" s="32">
        <f t="shared" ref="D62:M62" si="14">SUM(D63:D64)</f>
        <v>2423338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544508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2967846</v>
      </c>
      <c r="O62" s="45">
        <f t="shared" si="9"/>
        <v>126.57139201637666</v>
      </c>
      <c r="P62" s="9"/>
    </row>
    <row r="63" spans="1:16">
      <c r="A63" s="12"/>
      <c r="B63" s="25">
        <v>382</v>
      </c>
      <c r="C63" s="20" t="s">
        <v>78</v>
      </c>
      <c r="D63" s="46">
        <v>2423338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2423338</v>
      </c>
      <c r="O63" s="47">
        <f t="shared" si="9"/>
        <v>103.34945411122484</v>
      </c>
      <c r="P63" s="9"/>
    </row>
    <row r="64" spans="1:16" ht="15.75" thickBot="1">
      <c r="A64" s="12"/>
      <c r="B64" s="25">
        <v>389.8</v>
      </c>
      <c r="C64" s="20" t="s">
        <v>105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544508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544508</v>
      </c>
      <c r="O64" s="47">
        <f t="shared" si="9"/>
        <v>23.221937905151826</v>
      </c>
      <c r="P64" s="9"/>
    </row>
    <row r="65" spans="1:119" ht="16.5" thickBot="1">
      <c r="A65" s="14" t="s">
        <v>52</v>
      </c>
      <c r="B65" s="23"/>
      <c r="C65" s="22"/>
      <c r="D65" s="15">
        <f t="shared" ref="D65:M65" si="15">SUM(D5,D16,D25,D36,D45,D51,D62)</f>
        <v>20081284</v>
      </c>
      <c r="E65" s="15">
        <f t="shared" si="15"/>
        <v>2703</v>
      </c>
      <c r="F65" s="15">
        <f t="shared" si="15"/>
        <v>434283</v>
      </c>
      <c r="G65" s="15">
        <f t="shared" si="15"/>
        <v>0</v>
      </c>
      <c r="H65" s="15">
        <f t="shared" si="15"/>
        <v>0</v>
      </c>
      <c r="I65" s="15">
        <f t="shared" si="15"/>
        <v>21114388</v>
      </c>
      <c r="J65" s="15">
        <f t="shared" si="15"/>
        <v>0</v>
      </c>
      <c r="K65" s="15">
        <f t="shared" si="15"/>
        <v>7532970</v>
      </c>
      <c r="L65" s="15">
        <f t="shared" si="15"/>
        <v>0</v>
      </c>
      <c r="M65" s="15">
        <f t="shared" si="15"/>
        <v>0</v>
      </c>
      <c r="N65" s="15">
        <f>SUM(D65:M65)</f>
        <v>49165628</v>
      </c>
      <c r="O65" s="38">
        <f t="shared" si="9"/>
        <v>2096.7940975776187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129</v>
      </c>
      <c r="M67" s="48"/>
      <c r="N67" s="48"/>
      <c r="O67" s="43">
        <v>23448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7961399</v>
      </c>
      <c r="E5" s="27">
        <f t="shared" si="0"/>
        <v>0</v>
      </c>
      <c r="F5" s="27">
        <f t="shared" si="0"/>
        <v>437015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121986</v>
      </c>
      <c r="L5" s="27">
        <f t="shared" si="0"/>
        <v>0</v>
      </c>
      <c r="M5" s="27">
        <f t="shared" si="0"/>
        <v>0</v>
      </c>
      <c r="N5" s="28">
        <f>SUM(D5:M5)</f>
        <v>8520400</v>
      </c>
      <c r="O5" s="33">
        <f t="shared" ref="O5:O36" si="1">(N5/O$71)</f>
        <v>366.4688172043011</v>
      </c>
      <c r="P5" s="6"/>
    </row>
    <row r="6" spans="1:133">
      <c r="A6" s="12"/>
      <c r="B6" s="25">
        <v>311</v>
      </c>
      <c r="C6" s="20" t="s">
        <v>2</v>
      </c>
      <c r="D6" s="46">
        <v>3438167</v>
      </c>
      <c r="E6" s="46">
        <v>0</v>
      </c>
      <c r="F6" s="46">
        <v>437015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3875182</v>
      </c>
      <c r="O6" s="47">
        <f t="shared" si="1"/>
        <v>166.6744946236559</v>
      </c>
      <c r="P6" s="9"/>
    </row>
    <row r="7" spans="1:133">
      <c r="A7" s="12"/>
      <c r="B7" s="25">
        <v>312.10000000000002</v>
      </c>
      <c r="C7" s="20" t="s">
        <v>90</v>
      </c>
      <c r="D7" s="46">
        <v>427271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427271</v>
      </c>
      <c r="O7" s="47">
        <f t="shared" si="1"/>
        <v>18.377247311827958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121986</v>
      </c>
      <c r="L8" s="46">
        <v>0</v>
      </c>
      <c r="M8" s="46">
        <v>0</v>
      </c>
      <c r="N8" s="46">
        <f>SUM(D8:M8)</f>
        <v>121986</v>
      </c>
      <c r="O8" s="47">
        <f t="shared" si="1"/>
        <v>5.2467096774193545</v>
      </c>
      <c r="P8" s="9"/>
    </row>
    <row r="9" spans="1:133">
      <c r="A9" s="12"/>
      <c r="B9" s="25">
        <v>312.60000000000002</v>
      </c>
      <c r="C9" s="20" t="s">
        <v>121</v>
      </c>
      <c r="D9" s="46">
        <v>1014162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1014162</v>
      </c>
      <c r="O9" s="47">
        <f t="shared" si="1"/>
        <v>43.619870967741939</v>
      </c>
      <c r="P9" s="9"/>
    </row>
    <row r="10" spans="1:133">
      <c r="A10" s="12"/>
      <c r="B10" s="25">
        <v>314.10000000000002</v>
      </c>
      <c r="C10" s="20" t="s">
        <v>11</v>
      </c>
      <c r="D10" s="46">
        <v>1775636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1775636</v>
      </c>
      <c r="O10" s="47">
        <f t="shared" si="1"/>
        <v>76.37144086021506</v>
      </c>
      <c r="P10" s="9"/>
    </row>
    <row r="11" spans="1:133">
      <c r="A11" s="12"/>
      <c r="B11" s="25">
        <v>314.3</v>
      </c>
      <c r="C11" s="20" t="s">
        <v>12</v>
      </c>
      <c r="D11" s="46">
        <v>393708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393708</v>
      </c>
      <c r="O11" s="47">
        <f t="shared" si="1"/>
        <v>16.93367741935484</v>
      </c>
      <c r="P11" s="9"/>
    </row>
    <row r="12" spans="1:133">
      <c r="A12" s="12"/>
      <c r="B12" s="25">
        <v>314.39999999999998</v>
      </c>
      <c r="C12" s="20" t="s">
        <v>13</v>
      </c>
      <c r="D12" s="46">
        <v>30450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30450</v>
      </c>
      <c r="O12" s="47">
        <f t="shared" si="1"/>
        <v>1.3096774193548386</v>
      </c>
      <c r="P12" s="9"/>
    </row>
    <row r="13" spans="1:133">
      <c r="A13" s="12"/>
      <c r="B13" s="25">
        <v>314.8</v>
      </c>
      <c r="C13" s="20" t="s">
        <v>14</v>
      </c>
      <c r="D13" s="46">
        <v>22923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22923</v>
      </c>
      <c r="O13" s="47">
        <f t="shared" si="1"/>
        <v>0.98593548387096774</v>
      </c>
      <c r="P13" s="9"/>
    </row>
    <row r="14" spans="1:133">
      <c r="A14" s="12"/>
      <c r="B14" s="25">
        <v>315</v>
      </c>
      <c r="C14" s="20" t="s">
        <v>96</v>
      </c>
      <c r="D14" s="46">
        <v>496151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496151</v>
      </c>
      <c r="O14" s="47">
        <f t="shared" si="1"/>
        <v>21.339827956989247</v>
      </c>
      <c r="P14" s="9"/>
    </row>
    <row r="15" spans="1:133">
      <c r="A15" s="12"/>
      <c r="B15" s="25">
        <v>316</v>
      </c>
      <c r="C15" s="20" t="s">
        <v>97</v>
      </c>
      <c r="D15" s="46">
        <v>362931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362931</v>
      </c>
      <c r="O15" s="47">
        <f t="shared" si="1"/>
        <v>15.609935483870968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2254890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2254890</v>
      </c>
      <c r="O16" s="45">
        <f t="shared" si="1"/>
        <v>96.984516129032258</v>
      </c>
      <c r="P16" s="10"/>
    </row>
    <row r="17" spans="1:16">
      <c r="A17" s="12"/>
      <c r="B17" s="25">
        <v>322</v>
      </c>
      <c r="C17" s="20" t="s">
        <v>0</v>
      </c>
      <c r="D17" s="46">
        <v>672041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672041</v>
      </c>
      <c r="O17" s="47">
        <f t="shared" si="1"/>
        <v>28.904989247311828</v>
      </c>
      <c r="P17" s="9"/>
    </row>
    <row r="18" spans="1:16">
      <c r="A18" s="12"/>
      <c r="B18" s="25">
        <v>323.10000000000002</v>
      </c>
      <c r="C18" s="20" t="s">
        <v>18</v>
      </c>
      <c r="D18" s="46">
        <v>1408211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1408211</v>
      </c>
      <c r="O18" s="47">
        <f t="shared" si="1"/>
        <v>60.568215053763439</v>
      </c>
      <c r="P18" s="9"/>
    </row>
    <row r="19" spans="1:16">
      <c r="A19" s="12"/>
      <c r="B19" s="25">
        <v>323.39999999999998</v>
      </c>
      <c r="C19" s="20" t="s">
        <v>19</v>
      </c>
      <c r="D19" s="46">
        <v>18084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18084</v>
      </c>
      <c r="O19" s="47">
        <f t="shared" si="1"/>
        <v>0.77780645161290318</v>
      </c>
      <c r="P19" s="9"/>
    </row>
    <row r="20" spans="1:16">
      <c r="A20" s="12"/>
      <c r="B20" s="25">
        <v>323.7</v>
      </c>
      <c r="C20" s="20" t="s">
        <v>20</v>
      </c>
      <c r="D20" s="46">
        <v>116361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116361</v>
      </c>
      <c r="O20" s="47">
        <f t="shared" si="1"/>
        <v>5.0047741935483874</v>
      </c>
      <c r="P20" s="9"/>
    </row>
    <row r="21" spans="1:16">
      <c r="A21" s="12"/>
      <c r="B21" s="25">
        <v>324.11</v>
      </c>
      <c r="C21" s="20" t="s">
        <v>21</v>
      </c>
      <c r="D21" s="46">
        <v>10366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10366</v>
      </c>
      <c r="O21" s="47">
        <f t="shared" si="1"/>
        <v>0.44584946236559142</v>
      </c>
      <c r="P21" s="9"/>
    </row>
    <row r="22" spans="1:16">
      <c r="A22" s="12"/>
      <c r="B22" s="25">
        <v>324.41000000000003</v>
      </c>
      <c r="C22" s="20" t="s">
        <v>122</v>
      </c>
      <c r="D22" s="46">
        <v>16900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16900</v>
      </c>
      <c r="O22" s="47">
        <f t="shared" si="1"/>
        <v>0.72688172043010757</v>
      </c>
      <c r="P22" s="9"/>
    </row>
    <row r="23" spans="1:16">
      <c r="A23" s="12"/>
      <c r="B23" s="25">
        <v>324.61</v>
      </c>
      <c r="C23" s="20" t="s">
        <v>81</v>
      </c>
      <c r="D23" s="46">
        <v>10903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10903</v>
      </c>
      <c r="O23" s="47">
        <f t="shared" si="1"/>
        <v>0.46894623655913981</v>
      </c>
      <c r="P23" s="9"/>
    </row>
    <row r="24" spans="1:16">
      <c r="A24" s="12"/>
      <c r="B24" s="25">
        <v>329</v>
      </c>
      <c r="C24" s="20" t="s">
        <v>22</v>
      </c>
      <c r="D24" s="46">
        <v>2024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2024</v>
      </c>
      <c r="O24" s="47">
        <f t="shared" si="1"/>
        <v>8.7053763440860216E-2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SUM(D26:D38)</f>
        <v>3156016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3156016</v>
      </c>
      <c r="O25" s="45">
        <f t="shared" si="1"/>
        <v>135.74262365591397</v>
      </c>
      <c r="P25" s="10"/>
    </row>
    <row r="26" spans="1:16">
      <c r="A26" s="12"/>
      <c r="B26" s="25">
        <v>331.2</v>
      </c>
      <c r="C26" s="20" t="s">
        <v>23</v>
      </c>
      <c r="D26" s="46">
        <v>1682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1682</v>
      </c>
      <c r="O26" s="47">
        <f t="shared" si="1"/>
        <v>7.2344086021505383E-2</v>
      </c>
      <c r="P26" s="9"/>
    </row>
    <row r="27" spans="1:16">
      <c r="A27" s="12"/>
      <c r="B27" s="25">
        <v>331.5</v>
      </c>
      <c r="C27" s="20" t="s">
        <v>25</v>
      </c>
      <c r="D27" s="46">
        <v>135997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135997</v>
      </c>
      <c r="O27" s="47">
        <f t="shared" si="1"/>
        <v>5.8493333333333331</v>
      </c>
      <c r="P27" s="9"/>
    </row>
    <row r="28" spans="1:16">
      <c r="A28" s="12"/>
      <c r="B28" s="25">
        <v>334.1</v>
      </c>
      <c r="C28" s="20" t="s">
        <v>26</v>
      </c>
      <c r="D28" s="46">
        <v>3630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3630</v>
      </c>
      <c r="O28" s="47">
        <f t="shared" si="1"/>
        <v>0.15612903225806452</v>
      </c>
      <c r="P28" s="9"/>
    </row>
    <row r="29" spans="1:16">
      <c r="A29" s="12"/>
      <c r="B29" s="25">
        <v>334.49</v>
      </c>
      <c r="C29" s="20" t="s">
        <v>83</v>
      </c>
      <c r="D29" s="46">
        <v>104519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104519</v>
      </c>
      <c r="O29" s="47">
        <f t="shared" si="1"/>
        <v>4.4954408602150542</v>
      </c>
      <c r="P29" s="9"/>
    </row>
    <row r="30" spans="1:16">
      <c r="A30" s="12"/>
      <c r="B30" s="25">
        <v>334.5</v>
      </c>
      <c r="C30" s="20" t="s">
        <v>123</v>
      </c>
      <c r="D30" s="46">
        <v>6118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6118</v>
      </c>
      <c r="O30" s="47">
        <f t="shared" si="1"/>
        <v>0.26313978494623658</v>
      </c>
      <c r="P30" s="9"/>
    </row>
    <row r="31" spans="1:16">
      <c r="A31" s="12"/>
      <c r="B31" s="25">
        <v>334.7</v>
      </c>
      <c r="C31" s="20" t="s">
        <v>27</v>
      </c>
      <c r="D31" s="46">
        <v>23276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23276</v>
      </c>
      <c r="O31" s="47">
        <f t="shared" si="1"/>
        <v>1.0011182795698925</v>
      </c>
      <c r="P31" s="9"/>
    </row>
    <row r="32" spans="1:16">
      <c r="A32" s="12"/>
      <c r="B32" s="25">
        <v>335.12</v>
      </c>
      <c r="C32" s="20" t="s">
        <v>98</v>
      </c>
      <c r="D32" s="46">
        <v>890179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890179</v>
      </c>
      <c r="O32" s="47">
        <f t="shared" si="1"/>
        <v>38.2872688172043</v>
      </c>
      <c r="P32" s="9"/>
    </row>
    <row r="33" spans="1:16">
      <c r="A33" s="12"/>
      <c r="B33" s="25">
        <v>335.15</v>
      </c>
      <c r="C33" s="20" t="s">
        <v>99</v>
      </c>
      <c r="D33" s="46">
        <v>13931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13931</v>
      </c>
      <c r="O33" s="47">
        <f t="shared" si="1"/>
        <v>0.59918279569892474</v>
      </c>
      <c r="P33" s="9"/>
    </row>
    <row r="34" spans="1:16">
      <c r="A34" s="12"/>
      <c r="B34" s="25">
        <v>335.18</v>
      </c>
      <c r="C34" s="20" t="s">
        <v>100</v>
      </c>
      <c r="D34" s="46">
        <v>1761532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1761532</v>
      </c>
      <c r="O34" s="47">
        <f t="shared" si="1"/>
        <v>75.764817204301082</v>
      </c>
      <c r="P34" s="9"/>
    </row>
    <row r="35" spans="1:16">
      <c r="A35" s="12"/>
      <c r="B35" s="25">
        <v>335.49</v>
      </c>
      <c r="C35" s="20" t="s">
        <v>32</v>
      </c>
      <c r="D35" s="46">
        <v>8965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8965</v>
      </c>
      <c r="O35" s="47">
        <f t="shared" si="1"/>
        <v>0.38559139784946239</v>
      </c>
      <c r="P35" s="9"/>
    </row>
    <row r="36" spans="1:16">
      <c r="A36" s="12"/>
      <c r="B36" s="25">
        <v>337.2</v>
      </c>
      <c r="C36" s="20" t="s">
        <v>33</v>
      </c>
      <c r="D36" s="46">
        <v>60163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60163</v>
      </c>
      <c r="O36" s="47">
        <f t="shared" si="1"/>
        <v>2.5876559139784945</v>
      </c>
      <c r="P36" s="9"/>
    </row>
    <row r="37" spans="1:16">
      <c r="A37" s="12"/>
      <c r="B37" s="25">
        <v>337.4</v>
      </c>
      <c r="C37" s="20" t="s">
        <v>124</v>
      </c>
      <c r="D37" s="46">
        <v>49592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49592</v>
      </c>
      <c r="O37" s="47">
        <f t="shared" ref="O37:O68" si="7">(N37/O$71)</f>
        <v>2.1329892473118282</v>
      </c>
      <c r="P37" s="9"/>
    </row>
    <row r="38" spans="1:16">
      <c r="A38" s="12"/>
      <c r="B38" s="25">
        <v>338</v>
      </c>
      <c r="C38" s="20" t="s">
        <v>35</v>
      </c>
      <c r="D38" s="46">
        <v>96432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96432</v>
      </c>
      <c r="O38" s="47">
        <f t="shared" si="7"/>
        <v>4.1476129032258067</v>
      </c>
      <c r="P38" s="9"/>
    </row>
    <row r="39" spans="1:16" ht="15.75">
      <c r="A39" s="29" t="s">
        <v>40</v>
      </c>
      <c r="B39" s="30"/>
      <c r="C39" s="31"/>
      <c r="D39" s="32">
        <f t="shared" ref="D39:M39" si="8">SUM(D40:D48)</f>
        <v>2021952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19525905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21547857</v>
      </c>
      <c r="O39" s="45">
        <f t="shared" si="7"/>
        <v>926.78954838709683</v>
      </c>
      <c r="P39" s="10"/>
    </row>
    <row r="40" spans="1:16">
      <c r="A40" s="12"/>
      <c r="B40" s="25">
        <v>341.9</v>
      </c>
      <c r="C40" s="20" t="s">
        <v>101</v>
      </c>
      <c r="D40" s="46">
        <v>192634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192634</v>
      </c>
      <c r="O40" s="47">
        <f t="shared" si="7"/>
        <v>8.2853333333333339</v>
      </c>
      <c r="P40" s="9"/>
    </row>
    <row r="41" spans="1:16">
      <c r="A41" s="12"/>
      <c r="B41" s="25">
        <v>342.1</v>
      </c>
      <c r="C41" s="20" t="s">
        <v>45</v>
      </c>
      <c r="D41" s="46">
        <v>416137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416137</v>
      </c>
      <c r="O41" s="47">
        <f t="shared" si="7"/>
        <v>17.898365591397848</v>
      </c>
      <c r="P41" s="9"/>
    </row>
    <row r="42" spans="1:16">
      <c r="A42" s="12"/>
      <c r="B42" s="25">
        <v>342.5</v>
      </c>
      <c r="C42" s="20" t="s">
        <v>47</v>
      </c>
      <c r="D42" s="46">
        <v>5375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5375</v>
      </c>
      <c r="O42" s="47">
        <f t="shared" si="7"/>
        <v>0.23118279569892472</v>
      </c>
      <c r="P42" s="9"/>
    </row>
    <row r="43" spans="1:16">
      <c r="A43" s="12"/>
      <c r="B43" s="25">
        <v>343.4</v>
      </c>
      <c r="C43" s="20" t="s">
        <v>48</v>
      </c>
      <c r="D43" s="46">
        <v>1090501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1090501</v>
      </c>
      <c r="O43" s="47">
        <f t="shared" si="7"/>
        <v>46.9032688172043</v>
      </c>
      <c r="P43" s="9"/>
    </row>
    <row r="44" spans="1:16">
      <c r="A44" s="12"/>
      <c r="B44" s="25">
        <v>343.6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19159149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19159149</v>
      </c>
      <c r="O44" s="47">
        <f t="shared" si="7"/>
        <v>824.04941935483873</v>
      </c>
      <c r="P44" s="9"/>
    </row>
    <row r="45" spans="1:16">
      <c r="A45" s="12"/>
      <c r="B45" s="25">
        <v>343.9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366756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366756</v>
      </c>
      <c r="O45" s="47">
        <f t="shared" si="7"/>
        <v>15.774451612903226</v>
      </c>
      <c r="P45" s="9"/>
    </row>
    <row r="46" spans="1:16">
      <c r="A46" s="12"/>
      <c r="B46" s="25">
        <v>344.9</v>
      </c>
      <c r="C46" s="20" t="s">
        <v>126</v>
      </c>
      <c r="D46" s="46">
        <v>5700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5700</v>
      </c>
      <c r="O46" s="47">
        <f t="shared" si="7"/>
        <v>0.24516129032258063</v>
      </c>
      <c r="P46" s="9"/>
    </row>
    <row r="47" spans="1:16">
      <c r="A47" s="12"/>
      <c r="B47" s="25">
        <v>347.2</v>
      </c>
      <c r="C47" s="20" t="s">
        <v>50</v>
      </c>
      <c r="D47" s="46">
        <v>309443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309443</v>
      </c>
      <c r="O47" s="47">
        <f t="shared" si="7"/>
        <v>13.309376344086022</v>
      </c>
      <c r="P47" s="9"/>
    </row>
    <row r="48" spans="1:16">
      <c r="A48" s="12"/>
      <c r="B48" s="25">
        <v>347.4</v>
      </c>
      <c r="C48" s="20" t="s">
        <v>51</v>
      </c>
      <c r="D48" s="46">
        <v>2162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2162</v>
      </c>
      <c r="O48" s="47">
        <f t="shared" si="7"/>
        <v>9.2989247311827963E-2</v>
      </c>
      <c r="P48" s="9"/>
    </row>
    <row r="49" spans="1:16" ht="15.75">
      <c r="A49" s="29" t="s">
        <v>41</v>
      </c>
      <c r="B49" s="30"/>
      <c r="C49" s="31"/>
      <c r="D49" s="32">
        <f t="shared" ref="D49:M49" si="10">SUM(D50:D54)</f>
        <v>370904</v>
      </c>
      <c r="E49" s="32">
        <f t="shared" si="10"/>
        <v>1280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6" si="11">SUM(D49:M49)</f>
        <v>372184</v>
      </c>
      <c r="O49" s="45">
        <f t="shared" si="7"/>
        <v>16.007913978494624</v>
      </c>
      <c r="P49" s="10"/>
    </row>
    <row r="50" spans="1:16">
      <c r="A50" s="13"/>
      <c r="B50" s="39">
        <v>351.1</v>
      </c>
      <c r="C50" s="21" t="s">
        <v>54</v>
      </c>
      <c r="D50" s="46">
        <v>83718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83718</v>
      </c>
      <c r="O50" s="47">
        <f t="shared" si="7"/>
        <v>3.600774193548387</v>
      </c>
      <c r="P50" s="9"/>
    </row>
    <row r="51" spans="1:16">
      <c r="A51" s="13"/>
      <c r="B51" s="39">
        <v>351.3</v>
      </c>
      <c r="C51" s="21" t="s">
        <v>55</v>
      </c>
      <c r="D51" s="46">
        <v>7639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7639</v>
      </c>
      <c r="O51" s="47">
        <f t="shared" si="7"/>
        <v>0.32855913978494622</v>
      </c>
      <c r="P51" s="9"/>
    </row>
    <row r="52" spans="1:16">
      <c r="A52" s="13"/>
      <c r="B52" s="39">
        <v>352</v>
      </c>
      <c r="C52" s="21" t="s">
        <v>56</v>
      </c>
      <c r="D52" s="46">
        <v>5313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5313</v>
      </c>
      <c r="O52" s="47">
        <f t="shared" si="7"/>
        <v>0.22851612903225807</v>
      </c>
      <c r="P52" s="9"/>
    </row>
    <row r="53" spans="1:16">
      <c r="A53" s="13"/>
      <c r="B53" s="39">
        <v>354</v>
      </c>
      <c r="C53" s="21" t="s">
        <v>57</v>
      </c>
      <c r="D53" s="46">
        <v>266422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266422</v>
      </c>
      <c r="O53" s="47">
        <f t="shared" si="7"/>
        <v>11.459010752688172</v>
      </c>
      <c r="P53" s="9"/>
    </row>
    <row r="54" spans="1:16">
      <c r="A54" s="13"/>
      <c r="B54" s="39">
        <v>359</v>
      </c>
      <c r="C54" s="21" t="s">
        <v>58</v>
      </c>
      <c r="D54" s="46">
        <v>7812</v>
      </c>
      <c r="E54" s="46">
        <v>1280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9092</v>
      </c>
      <c r="O54" s="47">
        <f t="shared" si="7"/>
        <v>0.39105376344086024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SUM(D56:D65)</f>
        <v>459539</v>
      </c>
      <c r="E55" s="32">
        <f t="shared" si="12"/>
        <v>52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184657</v>
      </c>
      <c r="J55" s="32">
        <f t="shared" si="12"/>
        <v>0</v>
      </c>
      <c r="K55" s="32">
        <f t="shared" si="12"/>
        <v>8132946</v>
      </c>
      <c r="L55" s="32">
        <f t="shared" si="12"/>
        <v>0</v>
      </c>
      <c r="M55" s="32">
        <f t="shared" si="12"/>
        <v>0</v>
      </c>
      <c r="N55" s="32">
        <f t="shared" si="11"/>
        <v>8777194</v>
      </c>
      <c r="O55" s="45">
        <f t="shared" si="7"/>
        <v>377.51372043010753</v>
      </c>
      <c r="P55" s="10"/>
    </row>
    <row r="56" spans="1:16">
      <c r="A56" s="12"/>
      <c r="B56" s="25">
        <v>361.1</v>
      </c>
      <c r="C56" s="20" t="s">
        <v>59</v>
      </c>
      <c r="D56" s="46">
        <v>21112</v>
      </c>
      <c r="E56" s="46">
        <v>0</v>
      </c>
      <c r="F56" s="46">
        <v>0</v>
      </c>
      <c r="G56" s="46">
        <v>0</v>
      </c>
      <c r="H56" s="46">
        <v>0</v>
      </c>
      <c r="I56" s="46">
        <v>143781</v>
      </c>
      <c r="J56" s="46">
        <v>0</v>
      </c>
      <c r="K56" s="46">
        <v>211149</v>
      </c>
      <c r="L56" s="46">
        <v>0</v>
      </c>
      <c r="M56" s="46">
        <v>0</v>
      </c>
      <c r="N56" s="46">
        <f t="shared" si="11"/>
        <v>376042</v>
      </c>
      <c r="O56" s="47">
        <f t="shared" si="7"/>
        <v>16.173849462365592</v>
      </c>
      <c r="P56" s="9"/>
    </row>
    <row r="57" spans="1:16">
      <c r="A57" s="12"/>
      <c r="B57" s="25">
        <v>361.2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801254</v>
      </c>
      <c r="L57" s="46">
        <v>0</v>
      </c>
      <c r="M57" s="46">
        <v>0</v>
      </c>
      <c r="N57" s="46">
        <f t="shared" ref="N57:N65" si="13">SUM(D57:M57)</f>
        <v>801254</v>
      </c>
      <c r="O57" s="47">
        <f t="shared" si="7"/>
        <v>34.462537634408605</v>
      </c>
      <c r="P57" s="9"/>
    </row>
    <row r="58" spans="1:16">
      <c r="A58" s="12"/>
      <c r="B58" s="25">
        <v>361.3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4388468</v>
      </c>
      <c r="L58" s="46">
        <v>0</v>
      </c>
      <c r="M58" s="46">
        <v>0</v>
      </c>
      <c r="N58" s="46">
        <f t="shared" si="13"/>
        <v>4388468</v>
      </c>
      <c r="O58" s="47">
        <f t="shared" si="7"/>
        <v>188.75131182795698</v>
      </c>
      <c r="P58" s="9"/>
    </row>
    <row r="59" spans="1:16">
      <c r="A59" s="12"/>
      <c r="B59" s="25">
        <v>361.4</v>
      </c>
      <c r="C59" s="20" t="s">
        <v>102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300956</v>
      </c>
      <c r="L59" s="46">
        <v>0</v>
      </c>
      <c r="M59" s="46">
        <v>0</v>
      </c>
      <c r="N59" s="46">
        <f t="shared" si="13"/>
        <v>300956</v>
      </c>
      <c r="O59" s="47">
        <f t="shared" si="7"/>
        <v>12.944344086021506</v>
      </c>
      <c r="P59" s="9"/>
    </row>
    <row r="60" spans="1:16">
      <c r="A60" s="12"/>
      <c r="B60" s="25">
        <v>362</v>
      </c>
      <c r="C60" s="20" t="s">
        <v>62</v>
      </c>
      <c r="D60" s="46">
        <v>291873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291873</v>
      </c>
      <c r="O60" s="47">
        <f t="shared" si="7"/>
        <v>12.553677419354839</v>
      </c>
      <c r="P60" s="9"/>
    </row>
    <row r="61" spans="1:16">
      <c r="A61" s="12"/>
      <c r="B61" s="25">
        <v>364</v>
      </c>
      <c r="C61" s="20" t="s">
        <v>103</v>
      </c>
      <c r="D61" s="46">
        <v>79364</v>
      </c>
      <c r="E61" s="46">
        <v>0</v>
      </c>
      <c r="F61" s="46">
        <v>0</v>
      </c>
      <c r="G61" s="46">
        <v>0</v>
      </c>
      <c r="H61" s="46">
        <v>0</v>
      </c>
      <c r="I61" s="46">
        <v>-2565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76799</v>
      </c>
      <c r="O61" s="47">
        <f t="shared" si="7"/>
        <v>3.3031827956989246</v>
      </c>
      <c r="P61" s="9"/>
    </row>
    <row r="62" spans="1:16">
      <c r="A62" s="12"/>
      <c r="B62" s="25">
        <v>365</v>
      </c>
      <c r="C62" s="20" t="s">
        <v>104</v>
      </c>
      <c r="D62" s="46">
        <v>19716</v>
      </c>
      <c r="E62" s="46">
        <v>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19768</v>
      </c>
      <c r="O62" s="47">
        <f t="shared" si="7"/>
        <v>0.85023655913978491</v>
      </c>
      <c r="P62" s="9"/>
    </row>
    <row r="63" spans="1:16">
      <c r="A63" s="12"/>
      <c r="B63" s="25">
        <v>366</v>
      </c>
      <c r="C63" s="20" t="s">
        <v>64</v>
      </c>
      <c r="D63" s="46">
        <v>14729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14729</v>
      </c>
      <c r="O63" s="47">
        <f t="shared" si="7"/>
        <v>0.63350537634408599</v>
      </c>
      <c r="P63" s="9"/>
    </row>
    <row r="64" spans="1:16">
      <c r="A64" s="12"/>
      <c r="B64" s="25">
        <v>368</v>
      </c>
      <c r="C64" s="20" t="s">
        <v>65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2431119</v>
      </c>
      <c r="L64" s="46">
        <v>0</v>
      </c>
      <c r="M64" s="46">
        <v>0</v>
      </c>
      <c r="N64" s="46">
        <f t="shared" si="13"/>
        <v>2431119</v>
      </c>
      <c r="O64" s="47">
        <f t="shared" si="7"/>
        <v>104.56425806451612</v>
      </c>
      <c r="P64" s="9"/>
    </row>
    <row r="65" spans="1:119">
      <c r="A65" s="12"/>
      <c r="B65" s="25">
        <v>369.9</v>
      </c>
      <c r="C65" s="20" t="s">
        <v>66</v>
      </c>
      <c r="D65" s="46">
        <v>32745</v>
      </c>
      <c r="E65" s="46">
        <v>0</v>
      </c>
      <c r="F65" s="46">
        <v>0</v>
      </c>
      <c r="G65" s="46">
        <v>0</v>
      </c>
      <c r="H65" s="46">
        <v>0</v>
      </c>
      <c r="I65" s="46">
        <v>43441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76186</v>
      </c>
      <c r="O65" s="47">
        <f t="shared" si="7"/>
        <v>3.2768172043010755</v>
      </c>
      <c r="P65" s="9"/>
    </row>
    <row r="66" spans="1:119" ht="15.75">
      <c r="A66" s="29" t="s">
        <v>42</v>
      </c>
      <c r="B66" s="30"/>
      <c r="C66" s="31"/>
      <c r="D66" s="32">
        <f t="shared" ref="D66:M66" si="14">SUM(D67:D68)</f>
        <v>2378531</v>
      </c>
      <c r="E66" s="32">
        <f t="shared" si="14"/>
        <v>0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779774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3158305</v>
      </c>
      <c r="O66" s="45">
        <f t="shared" si="7"/>
        <v>135.84107526881721</v>
      </c>
      <c r="P66" s="9"/>
    </row>
    <row r="67" spans="1:119">
      <c r="A67" s="12"/>
      <c r="B67" s="25">
        <v>382</v>
      </c>
      <c r="C67" s="20" t="s">
        <v>78</v>
      </c>
      <c r="D67" s="46">
        <v>2378531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2378531</v>
      </c>
      <c r="O67" s="47">
        <f t="shared" si="7"/>
        <v>102.30240860215054</v>
      </c>
      <c r="P67" s="9"/>
    </row>
    <row r="68" spans="1:119" ht="15.75" thickBot="1">
      <c r="A68" s="12"/>
      <c r="B68" s="25">
        <v>389.8</v>
      </c>
      <c r="C68" s="20" t="s">
        <v>105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779774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779774</v>
      </c>
      <c r="O68" s="47">
        <f t="shared" si="7"/>
        <v>33.538666666666664</v>
      </c>
      <c r="P68" s="9"/>
    </row>
    <row r="69" spans="1:119" ht="16.5" thickBot="1">
      <c r="A69" s="14" t="s">
        <v>52</v>
      </c>
      <c r="B69" s="23"/>
      <c r="C69" s="22"/>
      <c r="D69" s="15">
        <f t="shared" ref="D69:M69" si="15">SUM(D5,D16,D25,D39,D49,D55,D66)</f>
        <v>18603231</v>
      </c>
      <c r="E69" s="15">
        <f t="shared" si="15"/>
        <v>1332</v>
      </c>
      <c r="F69" s="15">
        <f t="shared" si="15"/>
        <v>437015</v>
      </c>
      <c r="G69" s="15">
        <f t="shared" si="15"/>
        <v>0</v>
      </c>
      <c r="H69" s="15">
        <f t="shared" si="15"/>
        <v>0</v>
      </c>
      <c r="I69" s="15">
        <f t="shared" si="15"/>
        <v>20490336</v>
      </c>
      <c r="J69" s="15">
        <f t="shared" si="15"/>
        <v>0</v>
      </c>
      <c r="K69" s="15">
        <f t="shared" si="15"/>
        <v>8254932</v>
      </c>
      <c r="L69" s="15">
        <f t="shared" si="15"/>
        <v>0</v>
      </c>
      <c r="M69" s="15">
        <f t="shared" si="15"/>
        <v>0</v>
      </c>
      <c r="N69" s="15">
        <f>SUM(D69:M69)</f>
        <v>47786846</v>
      </c>
      <c r="O69" s="38">
        <f>(N69/O$71)</f>
        <v>2055.3482150537634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127</v>
      </c>
      <c r="M71" s="48"/>
      <c r="N71" s="48"/>
      <c r="O71" s="43">
        <v>23250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88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6447335</v>
      </c>
      <c r="E5" s="27">
        <f t="shared" si="0"/>
        <v>0</v>
      </c>
      <c r="F5" s="27">
        <f t="shared" si="0"/>
        <v>441148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118740</v>
      </c>
      <c r="L5" s="27">
        <f t="shared" si="0"/>
        <v>0</v>
      </c>
      <c r="M5" s="27">
        <f t="shared" si="0"/>
        <v>0</v>
      </c>
      <c r="N5" s="28">
        <f>SUM(D5:M5)</f>
        <v>7007223</v>
      </c>
      <c r="O5" s="33">
        <f t="shared" ref="O5:O36" si="1">(N5/O$65)</f>
        <v>312.01456051295753</v>
      </c>
      <c r="P5" s="6"/>
    </row>
    <row r="6" spans="1:133">
      <c r="A6" s="12"/>
      <c r="B6" s="25">
        <v>311</v>
      </c>
      <c r="C6" s="20" t="s">
        <v>2</v>
      </c>
      <c r="D6" s="46">
        <v>3107204</v>
      </c>
      <c r="E6" s="46">
        <v>0</v>
      </c>
      <c r="F6" s="46">
        <v>441148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3548352</v>
      </c>
      <c r="O6" s="47">
        <f t="shared" si="1"/>
        <v>157.99946566924928</v>
      </c>
      <c r="P6" s="9"/>
    </row>
    <row r="7" spans="1:133">
      <c r="A7" s="12"/>
      <c r="B7" s="25">
        <v>312.10000000000002</v>
      </c>
      <c r="C7" s="20" t="s">
        <v>90</v>
      </c>
      <c r="D7" s="46">
        <v>405609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405609</v>
      </c>
      <c r="O7" s="47">
        <f t="shared" si="1"/>
        <v>18.060780122896073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118740</v>
      </c>
      <c r="L8" s="46">
        <v>0</v>
      </c>
      <c r="M8" s="46">
        <v>0</v>
      </c>
      <c r="N8" s="46">
        <f>SUM(D8:M8)</f>
        <v>118740</v>
      </c>
      <c r="O8" s="47">
        <f t="shared" si="1"/>
        <v>5.2872027785199034</v>
      </c>
      <c r="P8" s="9"/>
    </row>
    <row r="9" spans="1:133">
      <c r="A9" s="12"/>
      <c r="B9" s="25">
        <v>314.10000000000002</v>
      </c>
      <c r="C9" s="20" t="s">
        <v>11</v>
      </c>
      <c r="D9" s="46">
        <v>1669166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1669166</v>
      </c>
      <c r="O9" s="47">
        <f t="shared" si="1"/>
        <v>74.323893490070347</v>
      </c>
      <c r="P9" s="9"/>
    </row>
    <row r="10" spans="1:133">
      <c r="A10" s="12"/>
      <c r="B10" s="25">
        <v>314.3</v>
      </c>
      <c r="C10" s="20" t="s">
        <v>12</v>
      </c>
      <c r="D10" s="46">
        <v>358011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358011</v>
      </c>
      <c r="O10" s="47">
        <f t="shared" si="1"/>
        <v>15.941357200106866</v>
      </c>
      <c r="P10" s="9"/>
    </row>
    <row r="11" spans="1:133">
      <c r="A11" s="12"/>
      <c r="B11" s="25">
        <v>314.39999999999998</v>
      </c>
      <c r="C11" s="20" t="s">
        <v>13</v>
      </c>
      <c r="D11" s="46">
        <v>31646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31646</v>
      </c>
      <c r="O11" s="47">
        <f t="shared" si="1"/>
        <v>1.4091192448125389</v>
      </c>
      <c r="P11" s="9"/>
    </row>
    <row r="12" spans="1:133">
      <c r="A12" s="12"/>
      <c r="B12" s="25">
        <v>314.8</v>
      </c>
      <c r="C12" s="20" t="s">
        <v>14</v>
      </c>
      <c r="D12" s="46">
        <v>25968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25968</v>
      </c>
      <c r="O12" s="47">
        <f t="shared" si="1"/>
        <v>1.1562917445899012</v>
      </c>
      <c r="P12" s="9"/>
    </row>
    <row r="13" spans="1:133">
      <c r="A13" s="12"/>
      <c r="B13" s="25">
        <v>315</v>
      </c>
      <c r="C13" s="20" t="s">
        <v>96</v>
      </c>
      <c r="D13" s="46">
        <v>505750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505750</v>
      </c>
      <c r="O13" s="47">
        <f t="shared" si="1"/>
        <v>22.519814765339746</v>
      </c>
      <c r="P13" s="9"/>
    </row>
    <row r="14" spans="1:133">
      <c r="A14" s="12"/>
      <c r="B14" s="25">
        <v>316</v>
      </c>
      <c r="C14" s="20" t="s">
        <v>97</v>
      </c>
      <c r="D14" s="46">
        <v>343981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343981</v>
      </c>
      <c r="O14" s="47">
        <f t="shared" si="1"/>
        <v>15.316635497372873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2056767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2056767</v>
      </c>
      <c r="O15" s="45">
        <f t="shared" si="1"/>
        <v>91.582821266363879</v>
      </c>
      <c r="P15" s="10"/>
    </row>
    <row r="16" spans="1:133">
      <c r="A16" s="12"/>
      <c r="B16" s="25">
        <v>322</v>
      </c>
      <c r="C16" s="20" t="s">
        <v>0</v>
      </c>
      <c r="D16" s="46">
        <v>657919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657919</v>
      </c>
      <c r="O16" s="47">
        <f t="shared" si="1"/>
        <v>29.295529432718855</v>
      </c>
      <c r="P16" s="9"/>
    </row>
    <row r="17" spans="1:16">
      <c r="A17" s="12"/>
      <c r="B17" s="25">
        <v>323.10000000000002</v>
      </c>
      <c r="C17" s="20" t="s">
        <v>18</v>
      </c>
      <c r="D17" s="46">
        <v>1268797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1268797</v>
      </c>
      <c r="O17" s="47">
        <f t="shared" si="1"/>
        <v>56.496437794995103</v>
      </c>
      <c r="P17" s="9"/>
    </row>
    <row r="18" spans="1:16">
      <c r="A18" s="12"/>
      <c r="B18" s="25">
        <v>323.39999999999998</v>
      </c>
      <c r="C18" s="20" t="s">
        <v>19</v>
      </c>
      <c r="D18" s="46">
        <v>13655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13655</v>
      </c>
      <c r="O18" s="47">
        <f t="shared" si="1"/>
        <v>0.60802386677353282</v>
      </c>
      <c r="P18" s="9"/>
    </row>
    <row r="19" spans="1:16">
      <c r="A19" s="12"/>
      <c r="B19" s="25">
        <v>323.7</v>
      </c>
      <c r="C19" s="20" t="s">
        <v>20</v>
      </c>
      <c r="D19" s="46">
        <v>104313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104313</v>
      </c>
      <c r="O19" s="47">
        <f t="shared" si="1"/>
        <v>4.6448036334491052</v>
      </c>
      <c r="P19" s="9"/>
    </row>
    <row r="20" spans="1:16">
      <c r="A20" s="12"/>
      <c r="B20" s="25">
        <v>324.11</v>
      </c>
      <c r="C20" s="20" t="s">
        <v>21</v>
      </c>
      <c r="D20" s="46">
        <v>3436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3436</v>
      </c>
      <c r="O20" s="47">
        <f t="shared" si="1"/>
        <v>0.15299670496037046</v>
      </c>
      <c r="P20" s="9"/>
    </row>
    <row r="21" spans="1:16">
      <c r="A21" s="12"/>
      <c r="B21" s="25">
        <v>324.61</v>
      </c>
      <c r="C21" s="20" t="s">
        <v>81</v>
      </c>
      <c r="D21" s="46">
        <v>1030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1030</v>
      </c>
      <c r="O21" s="47">
        <f t="shared" si="1"/>
        <v>4.586338943806216E-2</v>
      </c>
      <c r="P21" s="9"/>
    </row>
    <row r="22" spans="1:16">
      <c r="A22" s="12"/>
      <c r="B22" s="25">
        <v>329</v>
      </c>
      <c r="C22" s="20" t="s">
        <v>22</v>
      </c>
      <c r="D22" s="46">
        <v>7617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7617</v>
      </c>
      <c r="O22" s="47">
        <f t="shared" si="1"/>
        <v>0.33916644402885388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SUM(D24:D34)</f>
        <v>2856238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2856238</v>
      </c>
      <c r="O23" s="45">
        <f t="shared" si="1"/>
        <v>127.1813162347493</v>
      </c>
      <c r="P23" s="10"/>
    </row>
    <row r="24" spans="1:16">
      <c r="A24" s="12"/>
      <c r="B24" s="25">
        <v>331.2</v>
      </c>
      <c r="C24" s="20" t="s">
        <v>23</v>
      </c>
      <c r="D24" s="46">
        <v>2817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2817</v>
      </c>
      <c r="O24" s="47">
        <f t="shared" si="1"/>
        <v>0.12543414373497194</v>
      </c>
      <c r="P24" s="9"/>
    </row>
    <row r="25" spans="1:16">
      <c r="A25" s="12"/>
      <c r="B25" s="25">
        <v>334.1</v>
      </c>
      <c r="C25" s="20" t="s">
        <v>26</v>
      </c>
      <c r="D25" s="46">
        <v>6269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6269</v>
      </c>
      <c r="O25" s="47">
        <f t="shared" si="1"/>
        <v>0.27914328969632202</v>
      </c>
      <c r="P25" s="9"/>
    </row>
    <row r="26" spans="1:16">
      <c r="A26" s="12"/>
      <c r="B26" s="25">
        <v>334.2</v>
      </c>
      <c r="C26" s="20" t="s">
        <v>82</v>
      </c>
      <c r="D26" s="46">
        <v>103666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103666</v>
      </c>
      <c r="O26" s="47">
        <f t="shared" si="1"/>
        <v>4.6159943004719919</v>
      </c>
      <c r="P26" s="9"/>
    </row>
    <row r="27" spans="1:16">
      <c r="A27" s="12"/>
      <c r="B27" s="25">
        <v>334.49</v>
      </c>
      <c r="C27" s="20" t="s">
        <v>83</v>
      </c>
      <c r="D27" s="46">
        <v>76203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76203</v>
      </c>
      <c r="O27" s="47">
        <f t="shared" si="1"/>
        <v>3.3931338498530592</v>
      </c>
      <c r="P27" s="9"/>
    </row>
    <row r="28" spans="1:16">
      <c r="A28" s="12"/>
      <c r="B28" s="25">
        <v>334.7</v>
      </c>
      <c r="C28" s="20" t="s">
        <v>27</v>
      </c>
      <c r="D28" s="46">
        <v>27331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27331</v>
      </c>
      <c r="O28" s="47">
        <f t="shared" si="1"/>
        <v>1.2169828123608513</v>
      </c>
      <c r="P28" s="9"/>
    </row>
    <row r="29" spans="1:16">
      <c r="A29" s="12"/>
      <c r="B29" s="25">
        <v>335.12</v>
      </c>
      <c r="C29" s="20" t="s">
        <v>98</v>
      </c>
      <c r="D29" s="46">
        <v>853427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853427</v>
      </c>
      <c r="O29" s="47">
        <f t="shared" si="1"/>
        <v>38.001024133938905</v>
      </c>
      <c r="P29" s="9"/>
    </row>
    <row r="30" spans="1:16">
      <c r="A30" s="12"/>
      <c r="B30" s="25">
        <v>335.15</v>
      </c>
      <c r="C30" s="20" t="s">
        <v>99</v>
      </c>
      <c r="D30" s="46">
        <v>13886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13886</v>
      </c>
      <c r="O30" s="47">
        <f t="shared" si="1"/>
        <v>0.61830973372517584</v>
      </c>
      <c r="P30" s="9"/>
    </row>
    <row r="31" spans="1:16">
      <c r="A31" s="12"/>
      <c r="B31" s="25">
        <v>335.18</v>
      </c>
      <c r="C31" s="20" t="s">
        <v>100</v>
      </c>
      <c r="D31" s="46">
        <v>1666296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1666296</v>
      </c>
      <c r="O31" s="47">
        <f t="shared" si="1"/>
        <v>74.196099385519631</v>
      </c>
      <c r="P31" s="9"/>
    </row>
    <row r="32" spans="1:16">
      <c r="A32" s="12"/>
      <c r="B32" s="25">
        <v>335.49</v>
      </c>
      <c r="C32" s="20" t="s">
        <v>32</v>
      </c>
      <c r="D32" s="46">
        <v>9456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9456</v>
      </c>
      <c r="O32" s="47">
        <f t="shared" si="1"/>
        <v>0.42105263157894735</v>
      </c>
      <c r="P32" s="9"/>
    </row>
    <row r="33" spans="1:16">
      <c r="A33" s="12"/>
      <c r="B33" s="25">
        <v>337.2</v>
      </c>
      <c r="C33" s="20" t="s">
        <v>33</v>
      </c>
      <c r="D33" s="46">
        <v>24507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24507</v>
      </c>
      <c r="O33" s="47">
        <f t="shared" si="1"/>
        <v>1.0912369756879507</v>
      </c>
      <c r="P33" s="9"/>
    </row>
    <row r="34" spans="1:16">
      <c r="A34" s="12"/>
      <c r="B34" s="25">
        <v>338</v>
      </c>
      <c r="C34" s="20" t="s">
        <v>35</v>
      </c>
      <c r="D34" s="46">
        <v>72380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72380</v>
      </c>
      <c r="O34" s="47">
        <f t="shared" si="1"/>
        <v>3.2229049781814942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SUM(D36:D42)</f>
        <v>1914795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18010253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19925048</v>
      </c>
      <c r="O35" s="45">
        <f t="shared" si="1"/>
        <v>887.21382135541899</v>
      </c>
      <c r="P35" s="10"/>
    </row>
    <row r="36" spans="1:16">
      <c r="A36" s="12"/>
      <c r="B36" s="25">
        <v>341.9</v>
      </c>
      <c r="C36" s="20" t="s">
        <v>101</v>
      </c>
      <c r="D36" s="46">
        <v>185863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185863</v>
      </c>
      <c r="O36" s="47">
        <f t="shared" si="1"/>
        <v>8.2760263603170365</v>
      </c>
      <c r="P36" s="9"/>
    </row>
    <row r="37" spans="1:16">
      <c r="A37" s="12"/>
      <c r="B37" s="25">
        <v>342.1</v>
      </c>
      <c r="C37" s="20" t="s">
        <v>45</v>
      </c>
      <c r="D37" s="46">
        <v>326828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326828</v>
      </c>
      <c r="O37" s="47">
        <f t="shared" ref="O37:O63" si="9">(N37/O$65)</f>
        <v>14.552854216760174</v>
      </c>
      <c r="P37" s="9"/>
    </row>
    <row r="38" spans="1:16">
      <c r="A38" s="12"/>
      <c r="B38" s="25">
        <v>342.5</v>
      </c>
      <c r="C38" s="20" t="s">
        <v>47</v>
      </c>
      <c r="D38" s="46">
        <v>12456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12456</v>
      </c>
      <c r="O38" s="47">
        <f t="shared" si="9"/>
        <v>0.55463531926262355</v>
      </c>
      <c r="P38" s="9"/>
    </row>
    <row r="39" spans="1:16">
      <c r="A39" s="12"/>
      <c r="B39" s="25">
        <v>343.4</v>
      </c>
      <c r="C39" s="20" t="s">
        <v>48</v>
      </c>
      <c r="D39" s="46">
        <v>1078923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1078923</v>
      </c>
      <c r="O39" s="47">
        <f t="shared" si="9"/>
        <v>48.04181138124499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18010253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18010253</v>
      </c>
      <c r="O40" s="47">
        <f t="shared" si="9"/>
        <v>801.95266720099744</v>
      </c>
      <c r="P40" s="9"/>
    </row>
    <row r="41" spans="1:16">
      <c r="A41" s="12"/>
      <c r="B41" s="25">
        <v>347.2</v>
      </c>
      <c r="C41" s="20" t="s">
        <v>50</v>
      </c>
      <c r="D41" s="46">
        <v>308855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308855</v>
      </c>
      <c r="O41" s="47">
        <f t="shared" si="9"/>
        <v>13.752560334847271</v>
      </c>
      <c r="P41" s="9"/>
    </row>
    <row r="42" spans="1:16">
      <c r="A42" s="12"/>
      <c r="B42" s="25">
        <v>347.4</v>
      </c>
      <c r="C42" s="20" t="s">
        <v>51</v>
      </c>
      <c r="D42" s="46">
        <v>1870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1870</v>
      </c>
      <c r="O42" s="47">
        <f t="shared" si="9"/>
        <v>8.3266541989491502E-2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SUM(D44:D48)</f>
        <v>389492</v>
      </c>
      <c r="E43" s="32">
        <f t="shared" si="10"/>
        <v>16785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406277</v>
      </c>
      <c r="O43" s="45">
        <f t="shared" si="9"/>
        <v>18.090524534686971</v>
      </c>
      <c r="P43" s="10"/>
    </row>
    <row r="44" spans="1:16">
      <c r="A44" s="13"/>
      <c r="B44" s="39">
        <v>351.1</v>
      </c>
      <c r="C44" s="21" t="s">
        <v>54</v>
      </c>
      <c r="D44" s="46">
        <v>138067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138067</v>
      </c>
      <c r="O44" s="47">
        <f t="shared" si="9"/>
        <v>6.1477869801407072</v>
      </c>
      <c r="P44" s="9"/>
    </row>
    <row r="45" spans="1:16">
      <c r="A45" s="13"/>
      <c r="B45" s="39">
        <v>351.3</v>
      </c>
      <c r="C45" s="21" t="s">
        <v>55</v>
      </c>
      <c r="D45" s="46">
        <v>12785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12785</v>
      </c>
      <c r="O45" s="47">
        <f t="shared" si="9"/>
        <v>0.56928488734526672</v>
      </c>
      <c r="P45" s="9"/>
    </row>
    <row r="46" spans="1:16">
      <c r="A46" s="13"/>
      <c r="B46" s="39">
        <v>352</v>
      </c>
      <c r="C46" s="21" t="s">
        <v>56</v>
      </c>
      <c r="D46" s="46">
        <v>6910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6910</v>
      </c>
      <c r="O46" s="47">
        <f t="shared" si="9"/>
        <v>0.30768545729806751</v>
      </c>
      <c r="P46" s="9"/>
    </row>
    <row r="47" spans="1:16">
      <c r="A47" s="13"/>
      <c r="B47" s="39">
        <v>354</v>
      </c>
      <c r="C47" s="21" t="s">
        <v>57</v>
      </c>
      <c r="D47" s="46">
        <v>224974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224974</v>
      </c>
      <c r="O47" s="47">
        <f t="shared" si="9"/>
        <v>10.017543859649123</v>
      </c>
      <c r="P47" s="9"/>
    </row>
    <row r="48" spans="1:16">
      <c r="A48" s="13"/>
      <c r="B48" s="39">
        <v>359</v>
      </c>
      <c r="C48" s="21" t="s">
        <v>58</v>
      </c>
      <c r="D48" s="46">
        <v>6756</v>
      </c>
      <c r="E48" s="46">
        <v>16785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23541</v>
      </c>
      <c r="O48" s="47">
        <f t="shared" si="9"/>
        <v>1.0482233502538072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SUM(D50:D59)</f>
        <v>377137</v>
      </c>
      <c r="E49" s="32">
        <f t="shared" si="12"/>
        <v>8712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691450</v>
      </c>
      <c r="J49" s="32">
        <f t="shared" si="12"/>
        <v>0</v>
      </c>
      <c r="K49" s="32">
        <f t="shared" si="12"/>
        <v>6886377</v>
      </c>
      <c r="L49" s="32">
        <f t="shared" si="12"/>
        <v>0</v>
      </c>
      <c r="M49" s="32">
        <f t="shared" si="12"/>
        <v>0</v>
      </c>
      <c r="N49" s="32">
        <f t="shared" si="11"/>
        <v>7963676</v>
      </c>
      <c r="O49" s="45">
        <f t="shared" si="9"/>
        <v>354.60308130732926</v>
      </c>
      <c r="P49" s="10"/>
    </row>
    <row r="50" spans="1:119">
      <c r="A50" s="12"/>
      <c r="B50" s="25">
        <v>361.1</v>
      </c>
      <c r="C50" s="20" t="s">
        <v>59</v>
      </c>
      <c r="D50" s="46">
        <v>3933</v>
      </c>
      <c r="E50" s="46">
        <v>0</v>
      </c>
      <c r="F50" s="46">
        <v>0</v>
      </c>
      <c r="G50" s="46">
        <v>0</v>
      </c>
      <c r="H50" s="46">
        <v>0</v>
      </c>
      <c r="I50" s="46">
        <v>120205</v>
      </c>
      <c r="J50" s="46">
        <v>0</v>
      </c>
      <c r="K50" s="46">
        <v>269679</v>
      </c>
      <c r="L50" s="46">
        <v>0</v>
      </c>
      <c r="M50" s="46">
        <v>0</v>
      </c>
      <c r="N50" s="46">
        <f t="shared" si="11"/>
        <v>393817</v>
      </c>
      <c r="O50" s="47">
        <f t="shared" si="9"/>
        <v>17.535711105174101</v>
      </c>
      <c r="P50" s="9"/>
    </row>
    <row r="51" spans="1:119">
      <c r="A51" s="12"/>
      <c r="B51" s="25">
        <v>361.2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928442</v>
      </c>
      <c r="L51" s="46">
        <v>0</v>
      </c>
      <c r="M51" s="46">
        <v>0</v>
      </c>
      <c r="N51" s="46">
        <f t="shared" ref="N51:N59" si="13">SUM(D51:M51)</f>
        <v>928442</v>
      </c>
      <c r="O51" s="47">
        <f t="shared" si="9"/>
        <v>41.341259239469231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1339639</v>
      </c>
      <c r="L52" s="46">
        <v>0</v>
      </c>
      <c r="M52" s="46">
        <v>0</v>
      </c>
      <c r="N52" s="46">
        <f t="shared" si="13"/>
        <v>1339639</v>
      </c>
      <c r="O52" s="47">
        <f t="shared" si="9"/>
        <v>59.650859381957432</v>
      </c>
      <c r="P52" s="9"/>
    </row>
    <row r="53" spans="1:119">
      <c r="A53" s="12"/>
      <c r="B53" s="25">
        <v>361.4</v>
      </c>
      <c r="C53" s="20" t="s">
        <v>102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1642267</v>
      </c>
      <c r="L53" s="46">
        <v>0</v>
      </c>
      <c r="M53" s="46">
        <v>0</v>
      </c>
      <c r="N53" s="46">
        <f t="shared" si="13"/>
        <v>1642267</v>
      </c>
      <c r="O53" s="47">
        <f t="shared" si="9"/>
        <v>73.126146584735949</v>
      </c>
      <c r="P53" s="9"/>
    </row>
    <row r="54" spans="1:119">
      <c r="A54" s="12"/>
      <c r="B54" s="25">
        <v>362</v>
      </c>
      <c r="C54" s="20" t="s">
        <v>62</v>
      </c>
      <c r="D54" s="46">
        <v>288091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288091</v>
      </c>
      <c r="O54" s="47">
        <f t="shared" si="9"/>
        <v>12.827990025825986</v>
      </c>
      <c r="P54" s="9"/>
    </row>
    <row r="55" spans="1:119">
      <c r="A55" s="12"/>
      <c r="B55" s="25">
        <v>364</v>
      </c>
      <c r="C55" s="20" t="s">
        <v>103</v>
      </c>
      <c r="D55" s="46">
        <v>2182</v>
      </c>
      <c r="E55" s="46">
        <v>0</v>
      </c>
      <c r="F55" s="46">
        <v>0</v>
      </c>
      <c r="G55" s="46">
        <v>0</v>
      </c>
      <c r="H55" s="46">
        <v>0</v>
      </c>
      <c r="I55" s="46">
        <v>-13044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-10862</v>
      </c>
      <c r="O55" s="47">
        <f t="shared" si="9"/>
        <v>-0.4836583845400303</v>
      </c>
      <c r="P55" s="9"/>
    </row>
    <row r="56" spans="1:119">
      <c r="A56" s="12"/>
      <c r="B56" s="25">
        <v>365</v>
      </c>
      <c r="C56" s="20" t="s">
        <v>104</v>
      </c>
      <c r="D56" s="46">
        <v>5266</v>
      </c>
      <c r="E56" s="46">
        <v>8700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13966</v>
      </c>
      <c r="O56" s="47">
        <f t="shared" si="9"/>
        <v>0.62187193873007396</v>
      </c>
      <c r="P56" s="9"/>
    </row>
    <row r="57" spans="1:119">
      <c r="A57" s="12"/>
      <c r="B57" s="25">
        <v>366</v>
      </c>
      <c r="C57" s="20" t="s">
        <v>64</v>
      </c>
      <c r="D57" s="46">
        <v>8249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8249</v>
      </c>
      <c r="O57" s="47">
        <f t="shared" si="9"/>
        <v>0.3673078635675483</v>
      </c>
      <c r="P57" s="9"/>
    </row>
    <row r="58" spans="1:119">
      <c r="A58" s="12"/>
      <c r="B58" s="25">
        <v>368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2706350</v>
      </c>
      <c r="L58" s="46">
        <v>0</v>
      </c>
      <c r="M58" s="46">
        <v>0</v>
      </c>
      <c r="N58" s="46">
        <f t="shared" si="13"/>
        <v>2706350</v>
      </c>
      <c r="O58" s="47">
        <f t="shared" si="9"/>
        <v>120.50716893757236</v>
      </c>
      <c r="P58" s="9"/>
    </row>
    <row r="59" spans="1:119">
      <c r="A59" s="12"/>
      <c r="B59" s="25">
        <v>369.9</v>
      </c>
      <c r="C59" s="20" t="s">
        <v>66</v>
      </c>
      <c r="D59" s="46">
        <v>69416</v>
      </c>
      <c r="E59" s="46">
        <v>12</v>
      </c>
      <c r="F59" s="46">
        <v>0</v>
      </c>
      <c r="G59" s="46">
        <v>0</v>
      </c>
      <c r="H59" s="46">
        <v>0</v>
      </c>
      <c r="I59" s="46">
        <v>584289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653717</v>
      </c>
      <c r="O59" s="47">
        <f t="shared" si="9"/>
        <v>29.108424614836583</v>
      </c>
      <c r="P59" s="9"/>
    </row>
    <row r="60" spans="1:119" ht="15.75">
      <c r="A60" s="29" t="s">
        <v>42</v>
      </c>
      <c r="B60" s="30"/>
      <c r="C60" s="31"/>
      <c r="D60" s="32">
        <f t="shared" ref="D60:M60" si="14">SUM(D61:D62)</f>
        <v>2234034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1479733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3713767</v>
      </c>
      <c r="O60" s="45">
        <f t="shared" si="9"/>
        <v>165.36499243031437</v>
      </c>
      <c r="P60" s="9"/>
    </row>
    <row r="61" spans="1:119">
      <c r="A61" s="12"/>
      <c r="B61" s="25">
        <v>382</v>
      </c>
      <c r="C61" s="20" t="s">
        <v>78</v>
      </c>
      <c r="D61" s="46">
        <v>2234034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2234034</v>
      </c>
      <c r="O61" s="47">
        <f t="shared" si="9"/>
        <v>99.476088698904618</v>
      </c>
      <c r="P61" s="9"/>
    </row>
    <row r="62" spans="1:119" ht="15.75" thickBot="1">
      <c r="A62" s="12"/>
      <c r="B62" s="25">
        <v>389.8</v>
      </c>
      <c r="C62" s="20" t="s">
        <v>105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1479733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1479733</v>
      </c>
      <c r="O62" s="47">
        <f t="shared" si="9"/>
        <v>65.888903731409741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5">SUM(D5,D15,D23,D35,D43,D49,D60)</f>
        <v>16275798</v>
      </c>
      <c r="E63" s="15">
        <f t="shared" si="15"/>
        <v>25497</v>
      </c>
      <c r="F63" s="15">
        <f t="shared" si="15"/>
        <v>441148</v>
      </c>
      <c r="G63" s="15">
        <f t="shared" si="15"/>
        <v>0</v>
      </c>
      <c r="H63" s="15">
        <f t="shared" si="15"/>
        <v>0</v>
      </c>
      <c r="I63" s="15">
        <f t="shared" si="15"/>
        <v>20181436</v>
      </c>
      <c r="J63" s="15">
        <f t="shared" si="15"/>
        <v>0</v>
      </c>
      <c r="K63" s="15">
        <f t="shared" si="15"/>
        <v>7005117</v>
      </c>
      <c r="L63" s="15">
        <f t="shared" si="15"/>
        <v>0</v>
      </c>
      <c r="M63" s="15">
        <f t="shared" si="15"/>
        <v>0</v>
      </c>
      <c r="N63" s="15">
        <f>SUM(D63:M63)</f>
        <v>43928996</v>
      </c>
      <c r="O63" s="38">
        <f t="shared" si="9"/>
        <v>1956.0511176418204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119</v>
      </c>
      <c r="M65" s="48"/>
      <c r="N65" s="48"/>
      <c r="O65" s="43">
        <v>22458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88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5692394</v>
      </c>
      <c r="E5" s="27">
        <f t="shared" si="0"/>
        <v>0</v>
      </c>
      <c r="F5" s="27">
        <f t="shared" si="0"/>
        <v>435881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77908</v>
      </c>
      <c r="L5" s="27">
        <f t="shared" si="0"/>
        <v>0</v>
      </c>
      <c r="M5" s="27">
        <f t="shared" si="0"/>
        <v>0</v>
      </c>
      <c r="N5" s="28">
        <f>SUM(D5:M5)</f>
        <v>6206183</v>
      </c>
      <c r="O5" s="33">
        <f t="shared" ref="O5:O36" si="1">(N5/O$64)</f>
        <v>278.52899201148909</v>
      </c>
      <c r="P5" s="6"/>
    </row>
    <row r="6" spans="1:133">
      <c r="A6" s="12"/>
      <c r="B6" s="25">
        <v>311</v>
      </c>
      <c r="C6" s="20" t="s">
        <v>2</v>
      </c>
      <c r="D6" s="46">
        <v>2562648</v>
      </c>
      <c r="E6" s="46">
        <v>0</v>
      </c>
      <c r="F6" s="46">
        <v>435881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2998529</v>
      </c>
      <c r="O6" s="47">
        <f t="shared" si="1"/>
        <v>134.57180683960146</v>
      </c>
      <c r="P6" s="9"/>
    </row>
    <row r="7" spans="1:133">
      <c r="A7" s="12"/>
      <c r="B7" s="25">
        <v>312.10000000000002</v>
      </c>
      <c r="C7" s="20" t="s">
        <v>90</v>
      </c>
      <c r="D7" s="46">
        <v>386081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386081</v>
      </c>
      <c r="O7" s="47">
        <f t="shared" si="1"/>
        <v>17.327035275109953</v>
      </c>
      <c r="P7" s="9"/>
    </row>
    <row r="8" spans="1:133">
      <c r="A8" s="12"/>
      <c r="B8" s="25">
        <v>312.52</v>
      </c>
      <c r="C8" s="20" t="s">
        <v>114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77908</v>
      </c>
      <c r="L8" s="46">
        <v>0</v>
      </c>
      <c r="M8" s="46">
        <v>0</v>
      </c>
      <c r="N8" s="46">
        <f>SUM(D8:M8)</f>
        <v>77908</v>
      </c>
      <c r="O8" s="47">
        <f t="shared" si="1"/>
        <v>3.4964545372946771</v>
      </c>
      <c r="P8" s="9"/>
    </row>
    <row r="9" spans="1:133">
      <c r="A9" s="12"/>
      <c r="B9" s="25">
        <v>314.10000000000002</v>
      </c>
      <c r="C9" s="20" t="s">
        <v>11</v>
      </c>
      <c r="D9" s="46">
        <v>1528623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1528623</v>
      </c>
      <c r="O9" s="47">
        <f t="shared" si="1"/>
        <v>68.60349160757562</v>
      </c>
      <c r="P9" s="9"/>
    </row>
    <row r="10" spans="1:133">
      <c r="A10" s="12"/>
      <c r="B10" s="25">
        <v>314.3</v>
      </c>
      <c r="C10" s="20" t="s">
        <v>12</v>
      </c>
      <c r="D10" s="46">
        <v>335720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335720</v>
      </c>
      <c r="O10" s="47">
        <f t="shared" si="1"/>
        <v>15.066870119378871</v>
      </c>
      <c r="P10" s="9"/>
    </row>
    <row r="11" spans="1:133">
      <c r="A11" s="12"/>
      <c r="B11" s="25">
        <v>314.39999999999998</v>
      </c>
      <c r="C11" s="20" t="s">
        <v>13</v>
      </c>
      <c r="D11" s="46">
        <v>23849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23849</v>
      </c>
      <c r="O11" s="47">
        <f t="shared" si="1"/>
        <v>1.0703258235346917</v>
      </c>
      <c r="P11" s="9"/>
    </row>
    <row r="12" spans="1:133">
      <c r="A12" s="12"/>
      <c r="B12" s="25">
        <v>314.8</v>
      </c>
      <c r="C12" s="20" t="s">
        <v>14</v>
      </c>
      <c r="D12" s="46">
        <v>23250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23250</v>
      </c>
      <c r="O12" s="47">
        <f t="shared" si="1"/>
        <v>1.0434431379588907</v>
      </c>
      <c r="P12" s="9"/>
    </row>
    <row r="13" spans="1:133">
      <c r="A13" s="12"/>
      <c r="B13" s="25">
        <v>315</v>
      </c>
      <c r="C13" s="20" t="s">
        <v>96</v>
      </c>
      <c r="D13" s="46">
        <v>522571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522571</v>
      </c>
      <c r="O13" s="47">
        <f t="shared" si="1"/>
        <v>23.452607485863027</v>
      </c>
      <c r="P13" s="9"/>
    </row>
    <row r="14" spans="1:133">
      <c r="A14" s="12"/>
      <c r="B14" s="25">
        <v>316</v>
      </c>
      <c r="C14" s="20" t="s">
        <v>97</v>
      </c>
      <c r="D14" s="46">
        <v>309652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309652</v>
      </c>
      <c r="O14" s="47">
        <f t="shared" si="1"/>
        <v>13.896957185171887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2123294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2123294</v>
      </c>
      <c r="O15" s="45">
        <f t="shared" si="1"/>
        <v>95.291894802979982</v>
      </c>
      <c r="P15" s="10"/>
    </row>
    <row r="16" spans="1:133">
      <c r="A16" s="12"/>
      <c r="B16" s="25">
        <v>322</v>
      </c>
      <c r="C16" s="20" t="s">
        <v>0</v>
      </c>
      <c r="D16" s="46">
        <v>805817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805817</v>
      </c>
      <c r="O16" s="47">
        <f t="shared" si="1"/>
        <v>36.164482541962123</v>
      </c>
      <c r="P16" s="9"/>
    </row>
    <row r="17" spans="1:16">
      <c r="A17" s="12"/>
      <c r="B17" s="25">
        <v>323.10000000000002</v>
      </c>
      <c r="C17" s="20" t="s">
        <v>18</v>
      </c>
      <c r="D17" s="46">
        <v>1173835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1173835</v>
      </c>
      <c r="O17" s="47">
        <f t="shared" si="1"/>
        <v>52.680863477246206</v>
      </c>
      <c r="P17" s="9"/>
    </row>
    <row r="18" spans="1:16">
      <c r="A18" s="12"/>
      <c r="B18" s="25">
        <v>323.39999999999998</v>
      </c>
      <c r="C18" s="20" t="s">
        <v>19</v>
      </c>
      <c r="D18" s="46">
        <v>13276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13276</v>
      </c>
      <c r="O18" s="47">
        <f t="shared" si="1"/>
        <v>0.5958172515932143</v>
      </c>
      <c r="P18" s="9"/>
    </row>
    <row r="19" spans="1:16">
      <c r="A19" s="12"/>
      <c r="B19" s="25">
        <v>323.7</v>
      </c>
      <c r="C19" s="20" t="s">
        <v>20</v>
      </c>
      <c r="D19" s="46">
        <v>93190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93190</v>
      </c>
      <c r="O19" s="47">
        <f t="shared" si="1"/>
        <v>4.1822996140382376</v>
      </c>
      <c r="P19" s="9"/>
    </row>
    <row r="20" spans="1:16">
      <c r="A20" s="12"/>
      <c r="B20" s="25">
        <v>324.11</v>
      </c>
      <c r="C20" s="20" t="s">
        <v>21</v>
      </c>
      <c r="D20" s="46">
        <v>31283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31283</v>
      </c>
      <c r="O20" s="47">
        <f t="shared" si="1"/>
        <v>1.4039583520330312</v>
      </c>
      <c r="P20" s="9"/>
    </row>
    <row r="21" spans="1:16">
      <c r="A21" s="12"/>
      <c r="B21" s="25">
        <v>324.61</v>
      </c>
      <c r="C21" s="20" t="s">
        <v>81</v>
      </c>
      <c r="D21" s="46">
        <v>5120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5120</v>
      </c>
      <c r="O21" s="47">
        <f t="shared" si="1"/>
        <v>0.22978188672471053</v>
      </c>
      <c r="P21" s="9"/>
    </row>
    <row r="22" spans="1:16">
      <c r="A22" s="12"/>
      <c r="B22" s="25">
        <v>329</v>
      </c>
      <c r="C22" s="20" t="s">
        <v>22</v>
      </c>
      <c r="D22" s="46">
        <v>773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773</v>
      </c>
      <c r="O22" s="47">
        <f t="shared" si="1"/>
        <v>3.4691679382461177E-2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SUM(D24:D34)</f>
        <v>2817946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2817946</v>
      </c>
      <c r="O23" s="45">
        <f t="shared" si="1"/>
        <v>126.46737276725608</v>
      </c>
      <c r="P23" s="10"/>
    </row>
    <row r="24" spans="1:16">
      <c r="A24" s="12"/>
      <c r="B24" s="25">
        <v>331.2</v>
      </c>
      <c r="C24" s="20" t="s">
        <v>23</v>
      </c>
      <c r="D24" s="46">
        <v>4561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4561</v>
      </c>
      <c r="O24" s="47">
        <f t="shared" si="1"/>
        <v>0.20469437213894623</v>
      </c>
      <c r="P24" s="9"/>
    </row>
    <row r="25" spans="1:16">
      <c r="A25" s="12"/>
      <c r="B25" s="25">
        <v>334.1</v>
      </c>
      <c r="C25" s="20" t="s">
        <v>26</v>
      </c>
      <c r="D25" s="46">
        <v>7789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7789</v>
      </c>
      <c r="O25" s="47">
        <f t="shared" si="1"/>
        <v>0.34956467103491606</v>
      </c>
      <c r="P25" s="9"/>
    </row>
    <row r="26" spans="1:16">
      <c r="A26" s="12"/>
      <c r="B26" s="25">
        <v>334.2</v>
      </c>
      <c r="C26" s="20" t="s">
        <v>82</v>
      </c>
      <c r="D26" s="46">
        <v>174599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174599</v>
      </c>
      <c r="O26" s="47">
        <f t="shared" si="1"/>
        <v>7.8358764922358857</v>
      </c>
      <c r="P26" s="9"/>
    </row>
    <row r="27" spans="1:16">
      <c r="A27" s="12"/>
      <c r="B27" s="25">
        <v>334.49</v>
      </c>
      <c r="C27" s="20" t="s">
        <v>83</v>
      </c>
      <c r="D27" s="46">
        <v>73985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73985</v>
      </c>
      <c r="O27" s="47">
        <f t="shared" si="1"/>
        <v>3.320393142446818</v>
      </c>
      <c r="P27" s="9"/>
    </row>
    <row r="28" spans="1:16">
      <c r="A28" s="12"/>
      <c r="B28" s="25">
        <v>334.7</v>
      </c>
      <c r="C28" s="20" t="s">
        <v>27</v>
      </c>
      <c r="D28" s="46">
        <v>27151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27151</v>
      </c>
      <c r="O28" s="47">
        <f t="shared" si="1"/>
        <v>1.2185171887622297</v>
      </c>
      <c r="P28" s="9"/>
    </row>
    <row r="29" spans="1:16">
      <c r="A29" s="12"/>
      <c r="B29" s="25">
        <v>335.12</v>
      </c>
      <c r="C29" s="20" t="s">
        <v>98</v>
      </c>
      <c r="D29" s="46">
        <v>783950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783950</v>
      </c>
      <c r="O29" s="47">
        <f t="shared" si="1"/>
        <v>35.183107440983754</v>
      </c>
      <c r="P29" s="9"/>
    </row>
    <row r="30" spans="1:16">
      <c r="A30" s="12"/>
      <c r="B30" s="25">
        <v>335.15</v>
      </c>
      <c r="C30" s="20" t="s">
        <v>99</v>
      </c>
      <c r="D30" s="46">
        <v>13299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13299</v>
      </c>
      <c r="O30" s="47">
        <f t="shared" si="1"/>
        <v>0.59684947491248541</v>
      </c>
      <c r="P30" s="9"/>
    </row>
    <row r="31" spans="1:16">
      <c r="A31" s="12"/>
      <c r="B31" s="25">
        <v>335.18</v>
      </c>
      <c r="C31" s="20" t="s">
        <v>100</v>
      </c>
      <c r="D31" s="46">
        <v>1588037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1588037</v>
      </c>
      <c r="O31" s="47">
        <f t="shared" si="1"/>
        <v>71.269948837626785</v>
      </c>
      <c r="P31" s="9"/>
    </row>
    <row r="32" spans="1:16">
      <c r="A32" s="12"/>
      <c r="B32" s="25">
        <v>335.49</v>
      </c>
      <c r="C32" s="20" t="s">
        <v>32</v>
      </c>
      <c r="D32" s="46">
        <v>9530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9530</v>
      </c>
      <c r="O32" s="47">
        <f t="shared" si="1"/>
        <v>0.42769948837626787</v>
      </c>
      <c r="P32" s="9"/>
    </row>
    <row r="33" spans="1:16">
      <c r="A33" s="12"/>
      <c r="B33" s="25">
        <v>337.2</v>
      </c>
      <c r="C33" s="20" t="s">
        <v>33</v>
      </c>
      <c r="D33" s="46">
        <v>45348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45348</v>
      </c>
      <c r="O33" s="47">
        <f t="shared" si="1"/>
        <v>2.0351853514047211</v>
      </c>
      <c r="P33" s="9"/>
    </row>
    <row r="34" spans="1:16">
      <c r="A34" s="12"/>
      <c r="B34" s="25">
        <v>338</v>
      </c>
      <c r="C34" s="20" t="s">
        <v>35</v>
      </c>
      <c r="D34" s="46">
        <v>89697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89697</v>
      </c>
      <c r="O34" s="47">
        <f t="shared" si="1"/>
        <v>4.0255363073332733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SUM(D36:D42)</f>
        <v>1878058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16916445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18794503</v>
      </c>
      <c r="O35" s="45">
        <f t="shared" si="1"/>
        <v>843.48366394399068</v>
      </c>
      <c r="P35" s="10"/>
    </row>
    <row r="36" spans="1:16">
      <c r="A36" s="12"/>
      <c r="B36" s="25">
        <v>341.9</v>
      </c>
      <c r="C36" s="20" t="s">
        <v>101</v>
      </c>
      <c r="D36" s="46">
        <v>201852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201852</v>
      </c>
      <c r="O36" s="47">
        <f t="shared" si="1"/>
        <v>9.0589713670227088</v>
      </c>
      <c r="P36" s="9"/>
    </row>
    <row r="37" spans="1:16">
      <c r="A37" s="12"/>
      <c r="B37" s="25">
        <v>342.1</v>
      </c>
      <c r="C37" s="20" t="s">
        <v>45</v>
      </c>
      <c r="D37" s="46">
        <v>327388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327388</v>
      </c>
      <c r="O37" s="47">
        <f t="shared" ref="O37:O62" si="9">(N37/O$64)</f>
        <v>14.692936002154205</v>
      </c>
      <c r="P37" s="9"/>
    </row>
    <row r="38" spans="1:16">
      <c r="A38" s="12"/>
      <c r="B38" s="25">
        <v>342.5</v>
      </c>
      <c r="C38" s="20" t="s">
        <v>47</v>
      </c>
      <c r="D38" s="46">
        <v>5025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5025</v>
      </c>
      <c r="O38" s="47">
        <f t="shared" si="9"/>
        <v>0.22551835562337313</v>
      </c>
      <c r="P38" s="9"/>
    </row>
    <row r="39" spans="1:16">
      <c r="A39" s="12"/>
      <c r="B39" s="25">
        <v>343.4</v>
      </c>
      <c r="C39" s="20" t="s">
        <v>48</v>
      </c>
      <c r="D39" s="46">
        <v>977800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977800</v>
      </c>
      <c r="O39" s="47">
        <f t="shared" si="9"/>
        <v>43.882954851449604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16916445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16916445</v>
      </c>
      <c r="O40" s="47">
        <f t="shared" si="9"/>
        <v>759.19778296382731</v>
      </c>
      <c r="P40" s="9"/>
    </row>
    <row r="41" spans="1:16">
      <c r="A41" s="12"/>
      <c r="B41" s="25">
        <v>347.2</v>
      </c>
      <c r="C41" s="20" t="s">
        <v>50</v>
      </c>
      <c r="D41" s="46">
        <v>362216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362216</v>
      </c>
      <c r="O41" s="47">
        <f t="shared" si="9"/>
        <v>16.255991383179246</v>
      </c>
      <c r="P41" s="9"/>
    </row>
    <row r="42" spans="1:16">
      <c r="A42" s="12"/>
      <c r="B42" s="25">
        <v>347.4</v>
      </c>
      <c r="C42" s="20" t="s">
        <v>51</v>
      </c>
      <c r="D42" s="46">
        <v>3777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3777</v>
      </c>
      <c r="O42" s="47">
        <f t="shared" si="9"/>
        <v>0.16950902073422494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SUM(D44:D48)</f>
        <v>485486</v>
      </c>
      <c r="E43" s="32">
        <f t="shared" si="10"/>
        <v>16493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501979</v>
      </c>
      <c r="O43" s="45">
        <f t="shared" si="9"/>
        <v>22.528453460192083</v>
      </c>
      <c r="P43" s="10"/>
    </row>
    <row r="44" spans="1:16">
      <c r="A44" s="13"/>
      <c r="B44" s="39">
        <v>351.1</v>
      </c>
      <c r="C44" s="21" t="s">
        <v>54</v>
      </c>
      <c r="D44" s="46">
        <v>73870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73870</v>
      </c>
      <c r="O44" s="47">
        <f t="shared" si="9"/>
        <v>3.3152320258504622</v>
      </c>
      <c r="P44" s="9"/>
    </row>
    <row r="45" spans="1:16">
      <c r="A45" s="13"/>
      <c r="B45" s="39">
        <v>351.3</v>
      </c>
      <c r="C45" s="21" t="s">
        <v>55</v>
      </c>
      <c r="D45" s="46">
        <v>8369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8369</v>
      </c>
      <c r="O45" s="47">
        <f t="shared" si="9"/>
        <v>0.3755946503904497</v>
      </c>
      <c r="P45" s="9"/>
    </row>
    <row r="46" spans="1:16">
      <c r="A46" s="13"/>
      <c r="B46" s="39">
        <v>352</v>
      </c>
      <c r="C46" s="21" t="s">
        <v>56</v>
      </c>
      <c r="D46" s="46">
        <v>7172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7172</v>
      </c>
      <c r="O46" s="47">
        <f t="shared" si="9"/>
        <v>0.32187415851359841</v>
      </c>
      <c r="P46" s="9"/>
    </row>
    <row r="47" spans="1:16">
      <c r="A47" s="13"/>
      <c r="B47" s="39">
        <v>354</v>
      </c>
      <c r="C47" s="21" t="s">
        <v>57</v>
      </c>
      <c r="D47" s="46">
        <v>386890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386890</v>
      </c>
      <c r="O47" s="47">
        <f t="shared" si="9"/>
        <v>17.363342608383448</v>
      </c>
      <c r="P47" s="9"/>
    </row>
    <row r="48" spans="1:16">
      <c r="A48" s="13"/>
      <c r="B48" s="39">
        <v>359</v>
      </c>
      <c r="C48" s="21" t="s">
        <v>58</v>
      </c>
      <c r="D48" s="46">
        <v>9185</v>
      </c>
      <c r="E48" s="46">
        <v>16493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25678</v>
      </c>
      <c r="O48" s="47">
        <f t="shared" si="9"/>
        <v>1.1524100170541245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SUM(D50:D58)</f>
        <v>405353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456447</v>
      </c>
      <c r="J49" s="32">
        <f t="shared" si="12"/>
        <v>0</v>
      </c>
      <c r="K49" s="32">
        <f t="shared" si="12"/>
        <v>2652225</v>
      </c>
      <c r="L49" s="32">
        <f t="shared" si="12"/>
        <v>0</v>
      </c>
      <c r="M49" s="32">
        <f t="shared" si="12"/>
        <v>0</v>
      </c>
      <c r="N49" s="32">
        <f t="shared" si="11"/>
        <v>3514025</v>
      </c>
      <c r="O49" s="45">
        <f t="shared" si="9"/>
        <v>157.70689345660173</v>
      </c>
      <c r="P49" s="10"/>
    </row>
    <row r="50" spans="1:119">
      <c r="A50" s="12"/>
      <c r="B50" s="25">
        <v>361.1</v>
      </c>
      <c r="C50" s="20" t="s">
        <v>59</v>
      </c>
      <c r="D50" s="46">
        <v>5648</v>
      </c>
      <c r="E50" s="46">
        <v>0</v>
      </c>
      <c r="F50" s="46">
        <v>0</v>
      </c>
      <c r="G50" s="46">
        <v>0</v>
      </c>
      <c r="H50" s="46">
        <v>0</v>
      </c>
      <c r="I50" s="46">
        <v>129029</v>
      </c>
      <c r="J50" s="46">
        <v>0</v>
      </c>
      <c r="K50" s="46">
        <v>416308</v>
      </c>
      <c r="L50" s="46">
        <v>0</v>
      </c>
      <c r="M50" s="46">
        <v>0</v>
      </c>
      <c r="N50" s="46">
        <f t="shared" si="11"/>
        <v>550985</v>
      </c>
      <c r="O50" s="47">
        <f t="shared" si="9"/>
        <v>24.72780719863567</v>
      </c>
      <c r="P50" s="9"/>
    </row>
    <row r="51" spans="1:119">
      <c r="A51" s="12"/>
      <c r="B51" s="25">
        <v>361.2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727185</v>
      </c>
      <c r="L51" s="46">
        <v>0</v>
      </c>
      <c r="M51" s="46">
        <v>0</v>
      </c>
      <c r="N51" s="46">
        <f t="shared" ref="N51:N58" si="13">SUM(D51:M51)</f>
        <v>727185</v>
      </c>
      <c r="O51" s="47">
        <f t="shared" si="9"/>
        <v>32.635535409747781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-4220174</v>
      </c>
      <c r="L52" s="46">
        <v>0</v>
      </c>
      <c r="M52" s="46">
        <v>0</v>
      </c>
      <c r="N52" s="46">
        <f t="shared" si="13"/>
        <v>-4220174</v>
      </c>
      <c r="O52" s="47">
        <f t="shared" si="9"/>
        <v>-189.39834844268916</v>
      </c>
      <c r="P52" s="9"/>
    </row>
    <row r="53" spans="1:119">
      <c r="A53" s="12"/>
      <c r="B53" s="25">
        <v>361.4</v>
      </c>
      <c r="C53" s="20" t="s">
        <v>102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3047251</v>
      </c>
      <c r="L53" s="46">
        <v>0</v>
      </c>
      <c r="M53" s="46">
        <v>0</v>
      </c>
      <c r="N53" s="46">
        <f t="shared" si="13"/>
        <v>3047251</v>
      </c>
      <c r="O53" s="47">
        <f t="shared" si="9"/>
        <v>136.7584148640158</v>
      </c>
      <c r="P53" s="9"/>
    </row>
    <row r="54" spans="1:119">
      <c r="A54" s="12"/>
      <c r="B54" s="25">
        <v>362</v>
      </c>
      <c r="C54" s="20" t="s">
        <v>62</v>
      </c>
      <c r="D54" s="46">
        <v>280365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280365</v>
      </c>
      <c r="O54" s="47">
        <f t="shared" si="9"/>
        <v>12.582577865541692</v>
      </c>
      <c r="P54" s="9"/>
    </row>
    <row r="55" spans="1:119">
      <c r="A55" s="12"/>
      <c r="B55" s="25">
        <v>364</v>
      </c>
      <c r="C55" s="20" t="s">
        <v>103</v>
      </c>
      <c r="D55" s="46">
        <v>2700</v>
      </c>
      <c r="E55" s="46">
        <v>0</v>
      </c>
      <c r="F55" s="46">
        <v>0</v>
      </c>
      <c r="G55" s="46">
        <v>0</v>
      </c>
      <c r="H55" s="46">
        <v>0</v>
      </c>
      <c r="I55" s="46">
        <v>62738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65438</v>
      </c>
      <c r="O55" s="47">
        <f t="shared" si="9"/>
        <v>2.9368099811507045</v>
      </c>
      <c r="P55" s="9"/>
    </row>
    <row r="56" spans="1:119">
      <c r="A56" s="12"/>
      <c r="B56" s="25">
        <v>366</v>
      </c>
      <c r="C56" s="20" t="s">
        <v>64</v>
      </c>
      <c r="D56" s="46">
        <v>17917</v>
      </c>
      <c r="E56" s="46">
        <v>0</v>
      </c>
      <c r="F56" s="46">
        <v>0</v>
      </c>
      <c r="G56" s="46">
        <v>0</v>
      </c>
      <c r="H56" s="46">
        <v>0</v>
      </c>
      <c r="I56" s="46">
        <v>5000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22917</v>
      </c>
      <c r="O56" s="47">
        <f t="shared" si="9"/>
        <v>1.0284983394668341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2681655</v>
      </c>
      <c r="L57" s="46">
        <v>0</v>
      </c>
      <c r="M57" s="46">
        <v>0</v>
      </c>
      <c r="N57" s="46">
        <f t="shared" si="13"/>
        <v>2681655</v>
      </c>
      <c r="O57" s="47">
        <f t="shared" si="9"/>
        <v>120.35073153217844</v>
      </c>
      <c r="P57" s="9"/>
    </row>
    <row r="58" spans="1:119">
      <c r="A58" s="12"/>
      <c r="B58" s="25">
        <v>369.9</v>
      </c>
      <c r="C58" s="20" t="s">
        <v>66</v>
      </c>
      <c r="D58" s="46">
        <v>98723</v>
      </c>
      <c r="E58" s="46">
        <v>0</v>
      </c>
      <c r="F58" s="46">
        <v>0</v>
      </c>
      <c r="G58" s="46">
        <v>0</v>
      </c>
      <c r="H58" s="46">
        <v>0</v>
      </c>
      <c r="I58" s="46">
        <v>259680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358403</v>
      </c>
      <c r="O58" s="47">
        <f t="shared" si="9"/>
        <v>16.084866708553989</v>
      </c>
      <c r="P58" s="9"/>
    </row>
    <row r="59" spans="1:119" ht="15.75">
      <c r="A59" s="29" t="s">
        <v>42</v>
      </c>
      <c r="B59" s="30"/>
      <c r="C59" s="31"/>
      <c r="D59" s="32">
        <f t="shared" ref="D59:M59" si="14">SUM(D60:D61)</f>
        <v>1935796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923503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2859299</v>
      </c>
      <c r="O59" s="45">
        <f t="shared" si="9"/>
        <v>128.32326541603086</v>
      </c>
      <c r="P59" s="9"/>
    </row>
    <row r="60" spans="1:119">
      <c r="A60" s="12"/>
      <c r="B60" s="25">
        <v>382</v>
      </c>
      <c r="C60" s="20" t="s">
        <v>78</v>
      </c>
      <c r="D60" s="46">
        <v>1935796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1935796</v>
      </c>
      <c r="O60" s="47">
        <f t="shared" si="9"/>
        <v>86.877120545731984</v>
      </c>
      <c r="P60" s="9"/>
    </row>
    <row r="61" spans="1:119" ht="15.75" thickBot="1">
      <c r="A61" s="12"/>
      <c r="B61" s="25">
        <v>389.8</v>
      </c>
      <c r="C61" s="20" t="s">
        <v>105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923503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923503</v>
      </c>
      <c r="O61" s="47">
        <f t="shared" si="9"/>
        <v>41.446144870298895</v>
      </c>
      <c r="P61" s="9"/>
    </row>
    <row r="62" spans="1:119" ht="16.5" thickBot="1">
      <c r="A62" s="14" t="s">
        <v>52</v>
      </c>
      <c r="B62" s="23"/>
      <c r="C62" s="22"/>
      <c r="D62" s="15">
        <f t="shared" ref="D62:M62" si="15">SUM(D5,D15,D23,D35,D43,D49,D59)</f>
        <v>15338327</v>
      </c>
      <c r="E62" s="15">
        <f t="shared" si="15"/>
        <v>16493</v>
      </c>
      <c r="F62" s="15">
        <f t="shared" si="15"/>
        <v>435881</v>
      </c>
      <c r="G62" s="15">
        <f t="shared" si="15"/>
        <v>0</v>
      </c>
      <c r="H62" s="15">
        <f t="shared" si="15"/>
        <v>0</v>
      </c>
      <c r="I62" s="15">
        <f t="shared" si="15"/>
        <v>18296395</v>
      </c>
      <c r="J62" s="15">
        <f t="shared" si="15"/>
        <v>0</v>
      </c>
      <c r="K62" s="15">
        <f t="shared" si="15"/>
        <v>2730133</v>
      </c>
      <c r="L62" s="15">
        <f t="shared" si="15"/>
        <v>0</v>
      </c>
      <c r="M62" s="15">
        <f t="shared" si="15"/>
        <v>0</v>
      </c>
      <c r="N62" s="15">
        <f>SUM(D62:M62)</f>
        <v>36817229</v>
      </c>
      <c r="O62" s="38">
        <f t="shared" si="9"/>
        <v>1652.3305358585405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117</v>
      </c>
      <c r="M64" s="48"/>
      <c r="N64" s="48"/>
      <c r="O64" s="43">
        <v>22282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2024-08-01T16:30:47Z</cp:lastPrinted>
  <dcterms:created xsi:type="dcterms:W3CDTF">2000-08-31T21:26:31Z</dcterms:created>
  <dcterms:modified xsi:type="dcterms:W3CDTF">2024-08-23T21:04:32Z</dcterms:modified>
</cp:coreProperties>
</file>