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'2008'!$A$1:$O$76</definedName>
    <definedName name="_xlnm.Print_Area" localSheetId="14">'2009'!$A$1:$O$88</definedName>
    <definedName name="_xlnm.Print_Area" localSheetId="13">'2010'!$A$1:$O$85</definedName>
    <definedName name="_xlnm.Print_Area" localSheetId="12">'2011'!$A$1:$O$82</definedName>
    <definedName name="_xlnm.Print_Area" localSheetId="11">'2012'!$A$1:$O$79</definedName>
    <definedName name="_xlnm.Print_Area" localSheetId="10">'2013'!$A$1:$O$76</definedName>
    <definedName name="_xlnm.Print_Area" localSheetId="9">'2014'!$A$1:$O$75</definedName>
    <definedName name="_xlnm.Print_Area" localSheetId="8">'2015'!$A$1:$O$74</definedName>
    <definedName name="_xlnm.Print_Area" localSheetId="7">'2016'!$A$1:$O$75</definedName>
    <definedName name="_xlnm.Print_Area" localSheetId="6">'2017'!$A$1:$O$73</definedName>
    <definedName name="_xlnm.Print_Area" localSheetId="5">'2018'!$A$1:$O$74</definedName>
    <definedName name="_xlnm.Print_Area" localSheetId="4">'2019'!$A$1:$O$75</definedName>
    <definedName name="_xlnm.Print_Area" localSheetId="3">'2020'!$A$1:$O$76</definedName>
    <definedName name="_xlnm.Print_Area" localSheetId="2">'2021'!$A$1:$P$65</definedName>
    <definedName name="_xlnm.Print_Area" localSheetId="1">'2022'!$A$1:$P$76</definedName>
    <definedName name="_xlnm.Print_Area" localSheetId="0">'2023'!$A$1:$P$74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9" i="48" l="1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7" i="48" l="1"/>
  <c r="P67" i="48" s="1"/>
  <c r="O57" i="48"/>
  <c r="P57" i="48" s="1"/>
  <c r="O51" i="48"/>
  <c r="P51" i="48" s="1"/>
  <c r="O39" i="48"/>
  <c r="P39" i="48" s="1"/>
  <c r="D70" i="48"/>
  <c r="O28" i="48"/>
  <c r="P28" i="48" s="1"/>
  <c r="E70" i="48"/>
  <c r="L70" i="48"/>
  <c r="O16" i="48"/>
  <c r="P16" i="48" s="1"/>
  <c r="N70" i="48"/>
  <c r="F70" i="48"/>
  <c r="H70" i="48"/>
  <c r="I70" i="48"/>
  <c r="G70" i="48"/>
  <c r="J70" i="48"/>
  <c r="O5" i="48"/>
  <c r="P5" i="48" s="1"/>
  <c r="M70" i="48"/>
  <c r="K70" i="48"/>
  <c r="D72" i="45"/>
  <c r="O70" i="48" l="1"/>
  <c r="P70" i="48" s="1"/>
  <c r="O71" i="47"/>
  <c r="P71" i="47" s="1"/>
  <c r="O70" i="47"/>
  <c r="P70" i="47" s="1"/>
  <c r="N69" i="47"/>
  <c r="M69" i="47"/>
  <c r="L69" i="47"/>
  <c r="K69" i="47"/>
  <c r="J69" i="47"/>
  <c r="I69" i="47"/>
  <c r="H69" i="47"/>
  <c r="G69" i="47"/>
  <c r="F69" i="47"/>
  <c r="E69" i="47"/>
  <c r="D69" i="47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9" i="47" l="1"/>
  <c r="P69" i="47" s="1"/>
  <c r="O59" i="47"/>
  <c r="P59" i="47" s="1"/>
  <c r="O54" i="47"/>
  <c r="P54" i="47" s="1"/>
  <c r="O42" i="47"/>
  <c r="P42" i="47" s="1"/>
  <c r="M72" i="47"/>
  <c r="O30" i="47"/>
  <c r="P30" i="47" s="1"/>
  <c r="L72" i="47"/>
  <c r="N72" i="47"/>
  <c r="H72" i="47"/>
  <c r="D72" i="47"/>
  <c r="F72" i="47"/>
  <c r="J72" i="47"/>
  <c r="I72" i="47"/>
  <c r="K72" i="47"/>
  <c r="E72" i="47"/>
  <c r="G72" i="47"/>
  <c r="O16" i="47"/>
  <c r="P16" i="47" s="1"/>
  <c r="O5" i="47"/>
  <c r="P5" i="47" s="1"/>
  <c r="O60" i="46"/>
  <c r="P60" i="46" s="1"/>
  <c r="O59" i="46"/>
  <c r="P59" i="46" s="1"/>
  <c r="N58" i="46"/>
  <c r="M58" i="46"/>
  <c r="L58" i="46"/>
  <c r="K58" i="46"/>
  <c r="J58" i="46"/>
  <c r="I58" i="46"/>
  <c r="H58" i="46"/>
  <c r="O58" i="46" s="1"/>
  <c r="P58" i="46" s="1"/>
  <c r="G58" i="46"/>
  <c r="F58" i="46"/>
  <c r="E58" i="46"/>
  <c r="D58" i="46"/>
  <c r="O57" i="46"/>
  <c r="P57" i="46"/>
  <c r="O56" i="46"/>
  <c r="P56" i="46" s="1"/>
  <c r="O55" i="46"/>
  <c r="P55" i="46"/>
  <c r="O54" i="46"/>
  <c r="P54" i="46"/>
  <c r="O53" i="46"/>
  <c r="P53" i="46" s="1"/>
  <c r="O52" i="46"/>
  <c r="P52" i="46" s="1"/>
  <c r="O51" i="46"/>
  <c r="P51" i="46"/>
  <c r="O50" i="46"/>
  <c r="P50" i="46" s="1"/>
  <c r="O49" i="46"/>
  <c r="P49" i="46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/>
  <c r="O46" i="46"/>
  <c r="P46" i="46" s="1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/>
  <c r="O41" i="46"/>
  <c r="P41" i="46" s="1"/>
  <c r="O40" i="46"/>
  <c r="P40" i="46"/>
  <c r="O39" i="46"/>
  <c r="P39" i="46" s="1"/>
  <c r="O38" i="46"/>
  <c r="P38" i="46" s="1"/>
  <c r="O37" i="46"/>
  <c r="P37" i="46"/>
  <c r="O36" i="46"/>
  <c r="P36" i="46"/>
  <c r="O35" i="46"/>
  <c r="P35" i="46" s="1"/>
  <c r="O34" i="46"/>
  <c r="P34" i="46"/>
  <c r="O33" i="46"/>
  <c r="P33" i="46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O29" i="46"/>
  <c r="P29" i="46" s="1"/>
  <c r="O28" i="46"/>
  <c r="P28" i="46"/>
  <c r="O27" i="46"/>
  <c r="P27" i="46"/>
  <c r="O26" i="46"/>
  <c r="P26" i="46"/>
  <c r="O25" i="46"/>
  <c r="P25" i="46" s="1"/>
  <c r="O24" i="46"/>
  <c r="P24" i="46" s="1"/>
  <c r="O23" i="46"/>
  <c r="P23" i="46" s="1"/>
  <c r="O22" i="46"/>
  <c r="P22" i="46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O19" i="46"/>
  <c r="P19" i="46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/>
  <c r="O12" i="46"/>
  <c r="P12" i="46"/>
  <c r="O11" i="46"/>
  <c r="P11" i="46"/>
  <c r="O10" i="46"/>
  <c r="P10" i="46" s="1"/>
  <c r="O9" i="46"/>
  <c r="P9" i="46"/>
  <c r="O8" i="46"/>
  <c r="P8" i="46" s="1"/>
  <c r="O7" i="46"/>
  <c r="P7" i="46"/>
  <c r="O6" i="46"/>
  <c r="P6" i="46"/>
  <c r="N5" i="46"/>
  <c r="M5" i="46"/>
  <c r="L5" i="46"/>
  <c r="L61" i="46" s="1"/>
  <c r="K5" i="46"/>
  <c r="J5" i="46"/>
  <c r="I5" i="46"/>
  <c r="H5" i="46"/>
  <c r="G5" i="46"/>
  <c r="F5" i="46"/>
  <c r="E5" i="46"/>
  <c r="D5" i="46"/>
  <c r="N71" i="45"/>
  <c r="O71" i="45"/>
  <c r="N70" i="45"/>
  <c r="O70" i="45"/>
  <c r="M69" i="45"/>
  <c r="L69" i="45"/>
  <c r="K69" i="45"/>
  <c r="J69" i="45"/>
  <c r="I69" i="45"/>
  <c r="H69" i="45"/>
  <c r="G69" i="45"/>
  <c r="F69" i="45"/>
  <c r="E69" i="45"/>
  <c r="D69" i="45"/>
  <c r="N68" i="45"/>
  <c r="O68" i="45"/>
  <c r="N67" i="45"/>
  <c r="O67" i="45" s="1"/>
  <c r="N66" i="45"/>
  <c r="O66" i="45" s="1"/>
  <c r="N65" i="45"/>
  <c r="O65" i="45"/>
  <c r="N64" i="45"/>
  <c r="O64" i="45" s="1"/>
  <c r="N63" i="45"/>
  <c r="O63" i="45"/>
  <c r="N62" i="45"/>
  <c r="O62" i="45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/>
  <c r="N56" i="45"/>
  <c r="O56" i="45" s="1"/>
  <c r="N55" i="45"/>
  <c r="O55" i="45"/>
  <c r="M54" i="45"/>
  <c r="L54" i="45"/>
  <c r="K54" i="45"/>
  <c r="J54" i="45"/>
  <c r="I54" i="45"/>
  <c r="H54" i="45"/>
  <c r="G54" i="45"/>
  <c r="F54" i="45"/>
  <c r="E54" i="45"/>
  <c r="D54" i="45"/>
  <c r="N53" i="45"/>
  <c r="O53" i="45"/>
  <c r="N52" i="45"/>
  <c r="O52" i="45"/>
  <c r="N51" i="45"/>
  <c r="O51" i="45" s="1"/>
  <c r="N50" i="45"/>
  <c r="O50" i="45" s="1"/>
  <c r="N49" i="45"/>
  <c r="O49" i="45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/>
  <c r="M42" i="45"/>
  <c r="L42" i="45"/>
  <c r="K42" i="45"/>
  <c r="J42" i="45"/>
  <c r="I42" i="45"/>
  <c r="H42" i="45"/>
  <c r="N42" i="45" s="1"/>
  <c r="O42" i="45" s="1"/>
  <c r="G42" i="45"/>
  <c r="F42" i="45"/>
  <c r="E42" i="45"/>
  <c r="D42" i="45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 s="1"/>
  <c r="N25" i="45"/>
  <c r="O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N5" i="45" s="1"/>
  <c r="O5" i="45" s="1"/>
  <c r="I5" i="45"/>
  <c r="H5" i="45"/>
  <c r="G5" i="45"/>
  <c r="F5" i="45"/>
  <c r="E5" i="45"/>
  <c r="D5" i="45"/>
  <c r="N70" i="44"/>
  <c r="O70" i="44" s="1"/>
  <c r="N69" i="44"/>
  <c r="O69" i="44"/>
  <c r="M68" i="44"/>
  <c r="L68" i="44"/>
  <c r="K68" i="44"/>
  <c r="J68" i="44"/>
  <c r="I68" i="44"/>
  <c r="H68" i="44"/>
  <c r="G68" i="44"/>
  <c r="F68" i="44"/>
  <c r="E68" i="44"/>
  <c r="D68" i="44"/>
  <c r="N67" i="44"/>
  <c r="O67" i="44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N57" i="44"/>
  <c r="O57" i="44" s="1"/>
  <c r="N56" i="44"/>
  <c r="O56" i="44" s="1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/>
  <c r="N43" i="44"/>
  <c r="O43" i="44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 s="1"/>
  <c r="N37" i="44"/>
  <c r="O37" i="44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N5" i="44" s="1"/>
  <c r="O5" i="44" s="1"/>
  <c r="F5" i="44"/>
  <c r="E5" i="44"/>
  <c r="D5" i="44"/>
  <c r="N69" i="43"/>
  <c r="O69" i="43" s="1"/>
  <c r="N68" i="43"/>
  <c r="O68" i="43" s="1"/>
  <c r="M67" i="43"/>
  <c r="L67" i="43"/>
  <c r="K67" i="43"/>
  <c r="J67" i="43"/>
  <c r="N67" i="43" s="1"/>
  <c r="O67" i="43" s="1"/>
  <c r="I67" i="43"/>
  <c r="H67" i="43"/>
  <c r="G67" i="43"/>
  <c r="F67" i="43"/>
  <c r="E67" i="43"/>
  <c r="D67" i="43"/>
  <c r="N66" i="43"/>
  <c r="O66" i="43" s="1"/>
  <c r="N65" i="43"/>
  <c r="O65" i="43" s="1"/>
  <c r="N64" i="43"/>
  <c r="O64" i="43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/>
  <c r="M57" i="43"/>
  <c r="L57" i="43"/>
  <c r="K57" i="43"/>
  <c r="J57" i="43"/>
  <c r="I57" i="43"/>
  <c r="H57" i="43"/>
  <c r="G57" i="43"/>
  <c r="F57" i="43"/>
  <c r="E57" i="43"/>
  <c r="D57" i="43"/>
  <c r="N56" i="43"/>
  <c r="O56" i="43"/>
  <c r="N55" i="43"/>
  <c r="O55" i="43" s="1"/>
  <c r="N54" i="43"/>
  <c r="O54" i="43" s="1"/>
  <c r="N53" i="43"/>
  <c r="O53" i="43" s="1"/>
  <c r="N52" i="43"/>
  <c r="O52" i="43" s="1"/>
  <c r="M51" i="43"/>
  <c r="L51" i="43"/>
  <c r="K51" i="43"/>
  <c r="J51" i="43"/>
  <c r="J70" i="43" s="1"/>
  <c r="I51" i="43"/>
  <c r="H51" i="43"/>
  <c r="G51" i="43"/>
  <c r="F51" i="43"/>
  <c r="E51" i="43"/>
  <c r="D51" i="43"/>
  <c r="N50" i="43"/>
  <c r="O50" i="43" s="1"/>
  <c r="N49" i="43"/>
  <c r="O49" i="43" s="1"/>
  <c r="N48" i="43"/>
  <c r="O48" i="43"/>
  <c r="N47" i="43"/>
  <c r="O47" i="43"/>
  <c r="N46" i="43"/>
  <c r="O46" i="43" s="1"/>
  <c r="N45" i="43"/>
  <c r="O45" i="43" s="1"/>
  <c r="N44" i="43"/>
  <c r="O44" i="43" s="1"/>
  <c r="N43" i="43"/>
  <c r="O43" i="43" s="1"/>
  <c r="N42" i="43"/>
  <c r="O42" i="43"/>
  <c r="N41" i="43"/>
  <c r="O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G70" i="43" s="1"/>
  <c r="F16" i="43"/>
  <c r="E16" i="43"/>
  <c r="D16" i="43"/>
  <c r="N15" i="43"/>
  <c r="O15" i="43" s="1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L70" i="43" s="1"/>
  <c r="K5" i="43"/>
  <c r="J5" i="43"/>
  <c r="I5" i="43"/>
  <c r="H5" i="43"/>
  <c r="G5" i="43"/>
  <c r="F5" i="43"/>
  <c r="E5" i="43"/>
  <c r="D5" i="43"/>
  <c r="N68" i="42"/>
  <c r="O68" i="42"/>
  <c r="N67" i="42"/>
  <c r="O67" i="42"/>
  <c r="M66" i="42"/>
  <c r="L66" i="42"/>
  <c r="K66" i="42"/>
  <c r="J66" i="42"/>
  <c r="I66" i="42"/>
  <c r="H66" i="42"/>
  <c r="G66" i="42"/>
  <c r="F66" i="42"/>
  <c r="E66" i="42"/>
  <c r="D66" i="42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 s="1"/>
  <c r="M56" i="42"/>
  <c r="L56" i="42"/>
  <c r="K56" i="42"/>
  <c r="J56" i="42"/>
  <c r="I56" i="42"/>
  <c r="H56" i="42"/>
  <c r="G56" i="42"/>
  <c r="F56" i="42"/>
  <c r="N56" i="42" s="1"/>
  <c r="O56" i="42" s="1"/>
  <c r="E56" i="42"/>
  <c r="D56" i="42"/>
  <c r="N55" i="42"/>
  <c r="O55" i="42" s="1"/>
  <c r="N54" i="42"/>
  <c r="O54" i="42" s="1"/>
  <c r="N53" i="42"/>
  <c r="O53" i="42" s="1"/>
  <c r="N52" i="42"/>
  <c r="O52" i="42"/>
  <c r="M51" i="42"/>
  <c r="L51" i="42"/>
  <c r="L69" i="42" s="1"/>
  <c r="K51" i="42"/>
  <c r="J51" i="42"/>
  <c r="I51" i="42"/>
  <c r="H51" i="42"/>
  <c r="G51" i="42"/>
  <c r="F51" i="42"/>
  <c r="E51" i="42"/>
  <c r="D51" i="42"/>
  <c r="N50" i="42"/>
  <c r="O50" i="42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/>
  <c r="N43" i="42"/>
  <c r="O43" i="42"/>
  <c r="N42" i="42"/>
  <c r="O42" i="42" s="1"/>
  <c r="N41" i="42"/>
  <c r="O41" i="42" s="1"/>
  <c r="N40" i="42"/>
  <c r="O40" i="42" s="1"/>
  <c r="M39" i="42"/>
  <c r="L39" i="42"/>
  <c r="K39" i="42"/>
  <c r="J39" i="42"/>
  <c r="N39" i="42" s="1"/>
  <c r="O39" i="42" s="1"/>
  <c r="I39" i="42"/>
  <c r="H39" i="42"/>
  <c r="G39" i="42"/>
  <c r="F39" i="42"/>
  <c r="E39" i="42"/>
  <c r="D39" i="42"/>
  <c r="N38" i="42"/>
  <c r="O38" i="42" s="1"/>
  <c r="N37" i="42"/>
  <c r="O37" i="42" s="1"/>
  <c r="N36" i="42"/>
  <c r="O36" i="42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J69" i="42" s="1"/>
  <c r="I16" i="42"/>
  <c r="H16" i="42"/>
  <c r="G16" i="42"/>
  <c r="F16" i="42"/>
  <c r="E16" i="42"/>
  <c r="D16" i="42"/>
  <c r="N15" i="42"/>
  <c r="O15" i="42" s="1"/>
  <c r="N14" i="42"/>
  <c r="O14" i="42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" i="42" s="1"/>
  <c r="O5" i="42" s="1"/>
  <c r="N70" i="41"/>
  <c r="O70" i="41" s="1"/>
  <c r="N69" i="41"/>
  <c r="O69" i="41" s="1"/>
  <c r="M68" i="41"/>
  <c r="L68" i="41"/>
  <c r="K68" i="41"/>
  <c r="J68" i="41"/>
  <c r="I68" i="41"/>
  <c r="H68" i="41"/>
  <c r="G68" i="41"/>
  <c r="F68" i="41"/>
  <c r="E68" i="41"/>
  <c r="D68" i="41"/>
  <c r="N67" i="41"/>
  <c r="O67" i="41" s="1"/>
  <c r="N66" i="41"/>
  <c r="O66" i="41" s="1"/>
  <c r="N65" i="41"/>
  <c r="O65" i="41" s="1"/>
  <c r="N64" i="41"/>
  <c r="O64" i="41"/>
  <c r="N63" i="41"/>
  <c r="O63" i="41" s="1"/>
  <c r="N62" i="41"/>
  <c r="O62" i="41" s="1"/>
  <c r="N61" i="41"/>
  <c r="O61" i="41" s="1"/>
  <c r="N60" i="41"/>
  <c r="O60" i="41" s="1"/>
  <c r="N59" i="41"/>
  <c r="O59" i="41" s="1"/>
  <c r="M58" i="41"/>
  <c r="L58" i="41"/>
  <c r="K58" i="41"/>
  <c r="J58" i="41"/>
  <c r="J71" i="41" s="1"/>
  <c r="I58" i="41"/>
  <c r="H58" i="41"/>
  <c r="G58" i="41"/>
  <c r="F58" i="41"/>
  <c r="E58" i="41"/>
  <c r="D58" i="41"/>
  <c r="N57" i="41"/>
  <c r="O57" i="41" s="1"/>
  <c r="N56" i="41"/>
  <c r="O56" i="41"/>
  <c r="N55" i="41"/>
  <c r="O55" i="41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N52" i="41" s="1"/>
  <c r="O52" i="41" s="1"/>
  <c r="E52" i="41"/>
  <c r="D52" i="41"/>
  <c r="N51" i="41"/>
  <c r="O51" i="41" s="1"/>
  <c r="N50" i="41"/>
  <c r="O50" i="41" s="1"/>
  <c r="N49" i="41"/>
  <c r="O49" i="41" s="1"/>
  <c r="N48" i="41"/>
  <c r="O48" i="4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/>
  <c r="M40" i="41"/>
  <c r="L40" i="41"/>
  <c r="K40" i="41"/>
  <c r="J40" i="41"/>
  <c r="I40" i="41"/>
  <c r="H40" i="41"/>
  <c r="G40" i="41"/>
  <c r="F40" i="41"/>
  <c r="E40" i="41"/>
  <c r="D40" i="41"/>
  <c r="N40" i="41" s="1"/>
  <c r="O40" i="41" s="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 s="1"/>
  <c r="N32" i="41"/>
  <c r="O32" i="41" s="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N16" i="41" s="1"/>
  <c r="O16" i="41" s="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M71" i="41" s="1"/>
  <c r="L5" i="41"/>
  <c r="K5" i="41"/>
  <c r="J5" i="41"/>
  <c r="I5" i="41"/>
  <c r="H5" i="41"/>
  <c r="G5" i="41"/>
  <c r="F5" i="41"/>
  <c r="E5" i="41"/>
  <c r="D5" i="41"/>
  <c r="N69" i="40"/>
  <c r="O69" i="40"/>
  <c r="N68" i="40"/>
  <c r="O68" i="40" s="1"/>
  <c r="M67" i="40"/>
  <c r="L67" i="40"/>
  <c r="K67" i="40"/>
  <c r="J67" i="40"/>
  <c r="I67" i="40"/>
  <c r="H67" i="40"/>
  <c r="G67" i="40"/>
  <c r="F67" i="40"/>
  <c r="E67" i="40"/>
  <c r="D67" i="40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/>
  <c r="N60" i="40"/>
  <c r="O60" i="40"/>
  <c r="N59" i="40"/>
  <c r="O59" i="40" s="1"/>
  <c r="N58" i="40"/>
  <c r="O58" i="40" s="1"/>
  <c r="M57" i="40"/>
  <c r="L57" i="40"/>
  <c r="K57" i="40"/>
  <c r="J57" i="40"/>
  <c r="I57" i="40"/>
  <c r="H57" i="40"/>
  <c r="G57" i="40"/>
  <c r="N57" i="40" s="1"/>
  <c r="O57" i="40" s="1"/>
  <c r="F57" i="40"/>
  <c r="E57" i="40"/>
  <c r="D57" i="40"/>
  <c r="N56" i="40"/>
  <c r="O56" i="40" s="1"/>
  <c r="N55" i="40"/>
  <c r="O55" i="40" s="1"/>
  <c r="N54" i="40"/>
  <c r="O54" i="40" s="1"/>
  <c r="N53" i="40"/>
  <c r="O53" i="40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/>
  <c r="N43" i="40"/>
  <c r="O43" i="40" s="1"/>
  <c r="N42" i="40"/>
  <c r="O42" i="40" s="1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/>
  <c r="M16" i="40"/>
  <c r="L16" i="40"/>
  <c r="N16" i="40" s="1"/>
  <c r="O16" i="40" s="1"/>
  <c r="K16" i="40"/>
  <c r="J16" i="40"/>
  <c r="I16" i="40"/>
  <c r="H16" i="40"/>
  <c r="G16" i="40"/>
  <c r="F16" i="40"/>
  <c r="E16" i="40"/>
  <c r="D16" i="40"/>
  <c r="N15" i="40"/>
  <c r="O15" i="40"/>
  <c r="N14" i="40"/>
  <c r="O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70" i="40" s="1"/>
  <c r="E5" i="40"/>
  <c r="D5" i="40"/>
  <c r="N70" i="39"/>
  <c r="O70" i="39" s="1"/>
  <c r="N69" i="39"/>
  <c r="O69" i="39" s="1"/>
  <c r="M68" i="39"/>
  <c r="L68" i="39"/>
  <c r="K68" i="39"/>
  <c r="J68" i="39"/>
  <c r="I68" i="39"/>
  <c r="H68" i="39"/>
  <c r="G68" i="39"/>
  <c r="F68" i="39"/>
  <c r="E68" i="39"/>
  <c r="D68" i="39"/>
  <c r="N67" i="39"/>
  <c r="O67" i="39" s="1"/>
  <c r="N66" i="39"/>
  <c r="O66" i="39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/>
  <c r="N59" i="39"/>
  <c r="O59" i="39"/>
  <c r="M58" i="39"/>
  <c r="L58" i="39"/>
  <c r="K58" i="39"/>
  <c r="J58" i="39"/>
  <c r="I58" i="39"/>
  <c r="H58" i="39"/>
  <c r="G58" i="39"/>
  <c r="F58" i="39"/>
  <c r="E58" i="39"/>
  <c r="D58" i="39"/>
  <c r="N57" i="39"/>
  <c r="O57" i="39"/>
  <c r="N56" i="39"/>
  <c r="O56" i="39" s="1"/>
  <c r="N55" i="39"/>
  <c r="O55" i="39" s="1"/>
  <c r="N54" i="39"/>
  <c r="O54" i="39" s="1"/>
  <c r="M53" i="39"/>
  <c r="L53" i="39"/>
  <c r="K53" i="39"/>
  <c r="J53" i="39"/>
  <c r="I53" i="39"/>
  <c r="H53" i="39"/>
  <c r="H71" i="39" s="1"/>
  <c r="G53" i="39"/>
  <c r="F53" i="39"/>
  <c r="E53" i="39"/>
  <c r="D53" i="39"/>
  <c r="N52" i="39"/>
  <c r="O52" i="39" s="1"/>
  <c r="N51" i="39"/>
  <c r="O51" i="39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/>
  <c r="N44" i="39"/>
  <c r="O44" i="39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/>
  <c r="N36" i="39"/>
  <c r="O36" i="39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/>
  <c r="N21" i="39"/>
  <c r="O21" i="39" s="1"/>
  <c r="N20" i="39"/>
  <c r="O20" i="39" s="1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E71" i="39" s="1"/>
  <c r="D16" i="39"/>
  <c r="N15" i="39"/>
  <c r="O15" i="39" s="1"/>
  <c r="N14" i="39"/>
  <c r="O14" i="39" s="1"/>
  <c r="N13" i="39"/>
  <c r="O13" i="39" s="1"/>
  <c r="N12" i="39"/>
  <c r="O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K71" i="39" s="1"/>
  <c r="J5" i="39"/>
  <c r="I5" i="39"/>
  <c r="I71" i="39" s="1"/>
  <c r="H5" i="39"/>
  <c r="G5" i="39"/>
  <c r="F5" i="39"/>
  <c r="E5" i="39"/>
  <c r="D5" i="39"/>
  <c r="N71" i="38"/>
  <c r="O71" i="38" s="1"/>
  <c r="N70" i="38"/>
  <c r="O70" i="38"/>
  <c r="N69" i="38"/>
  <c r="O69" i="38" s="1"/>
  <c r="N68" i="38"/>
  <c r="O68" i="38"/>
  <c r="N67" i="38"/>
  <c r="O67" i="38" s="1"/>
  <c r="M66" i="38"/>
  <c r="L66" i="38"/>
  <c r="K66" i="38"/>
  <c r="J66" i="38"/>
  <c r="I66" i="38"/>
  <c r="H66" i="38"/>
  <c r="H72" i="38" s="1"/>
  <c r="G66" i="38"/>
  <c r="F66" i="38"/>
  <c r="N66" i="38" s="1"/>
  <c r="O66" i="38" s="1"/>
  <c r="E66" i="38"/>
  <c r="D66" i="38"/>
  <c r="N65" i="38"/>
  <c r="O65" i="38" s="1"/>
  <c r="N64" i="38"/>
  <c r="O64" i="38" s="1"/>
  <c r="N63" i="38"/>
  <c r="O63" i="38" s="1"/>
  <c r="N62" i="38"/>
  <c r="O62" i="38"/>
  <c r="N61" i="38"/>
  <c r="O61" i="38"/>
  <c r="N60" i="38"/>
  <c r="O60" i="38"/>
  <c r="N59" i="38"/>
  <c r="O59" i="38" s="1"/>
  <c r="N58" i="38"/>
  <c r="O58" i="38" s="1"/>
  <c r="N57" i="38"/>
  <c r="O57" i="38" s="1"/>
  <c r="N56" i="38"/>
  <c r="O56" i="38"/>
  <c r="N55" i="38"/>
  <c r="O55" i="38" s="1"/>
  <c r="N54" i="38"/>
  <c r="O54" i="38"/>
  <c r="M53" i="38"/>
  <c r="L53" i="38"/>
  <c r="K53" i="38"/>
  <c r="J53" i="38"/>
  <c r="I53" i="38"/>
  <c r="H53" i="38"/>
  <c r="G53" i="38"/>
  <c r="F53" i="38"/>
  <c r="E53" i="38"/>
  <c r="D53" i="38"/>
  <c r="N52" i="38"/>
  <c r="O52" i="38" s="1"/>
  <c r="N51" i="38"/>
  <c r="O51" i="38" s="1"/>
  <c r="N50" i="38"/>
  <c r="O50" i="38" s="1"/>
  <c r="N49" i="38"/>
  <c r="O49" i="38" s="1"/>
  <c r="N48" i="38"/>
  <c r="O48" i="38"/>
  <c r="M47" i="38"/>
  <c r="L47" i="38"/>
  <c r="K47" i="38"/>
  <c r="J47" i="38"/>
  <c r="I47" i="38"/>
  <c r="H47" i="38"/>
  <c r="G47" i="38"/>
  <c r="F47" i="38"/>
  <c r="E47" i="38"/>
  <c r="D47" i="38"/>
  <c r="N46" i="38"/>
  <c r="O46" i="38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D72" i="38" s="1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/>
  <c r="N25" i="38"/>
  <c r="O25" i="38" s="1"/>
  <c r="N24" i="38"/>
  <c r="O24" i="38" s="1"/>
  <c r="N23" i="38"/>
  <c r="O23" i="38" s="1"/>
  <c r="N22" i="38"/>
  <c r="O22" i="38" s="1"/>
  <c r="M21" i="38"/>
  <c r="L21" i="38"/>
  <c r="K21" i="38"/>
  <c r="K72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F72" i="38" s="1"/>
  <c r="E16" i="38"/>
  <c r="D16" i="38"/>
  <c r="N15" i="38"/>
  <c r="O15" i="38" s="1"/>
  <c r="N14" i="38"/>
  <c r="O14" i="38" s="1"/>
  <c r="N13" i="38"/>
  <c r="O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L72" i="38"/>
  <c r="K5" i="38"/>
  <c r="J5" i="38"/>
  <c r="I5" i="38"/>
  <c r="H5" i="38"/>
  <c r="G5" i="38"/>
  <c r="F5" i="38"/>
  <c r="E5" i="38"/>
  <c r="D5" i="38"/>
  <c r="N71" i="37"/>
  <c r="O71" i="37"/>
  <c r="N70" i="37"/>
  <c r="O70" i="37" s="1"/>
  <c r="M69" i="37"/>
  <c r="L69" i="37"/>
  <c r="K69" i="37"/>
  <c r="J69" i="37"/>
  <c r="I69" i="37"/>
  <c r="O69" i="37"/>
  <c r="H69" i="37"/>
  <c r="G69" i="37"/>
  <c r="F69" i="37"/>
  <c r="E69" i="37"/>
  <c r="D69" i="37"/>
  <c r="N69" i="37" s="1"/>
  <c r="N68" i="37"/>
  <c r="O68" i="37" s="1"/>
  <c r="N67" i="37"/>
  <c r="O67" i="37" s="1"/>
  <c r="N66" i="37"/>
  <c r="O66" i="37"/>
  <c r="N65" i="37"/>
  <c r="O65" i="37"/>
  <c r="N64" i="37"/>
  <c r="O64" i="37" s="1"/>
  <c r="N63" i="37"/>
  <c r="O63" i="37" s="1"/>
  <c r="N62" i="37"/>
  <c r="O62" i="37" s="1"/>
  <c r="N61" i="37"/>
  <c r="O61" i="37" s="1"/>
  <c r="N60" i="37"/>
  <c r="O60" i="37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/>
  <c r="M52" i="37"/>
  <c r="L52" i="37"/>
  <c r="K52" i="37"/>
  <c r="J52" i="37"/>
  <c r="I52" i="37"/>
  <c r="H52" i="37"/>
  <c r="G52" i="37"/>
  <c r="F52" i="37"/>
  <c r="E52" i="37"/>
  <c r="N52" i="37" s="1"/>
  <c r="D52" i="37"/>
  <c r="O52" i="37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/>
  <c r="N41" i="37"/>
  <c r="O41" i="37" s="1"/>
  <c r="N40" i="37"/>
  <c r="O40" i="37"/>
  <c r="M39" i="37"/>
  <c r="L39" i="37"/>
  <c r="K39" i="37"/>
  <c r="J39" i="37"/>
  <c r="I39" i="37"/>
  <c r="H39" i="37"/>
  <c r="G39" i="37"/>
  <c r="G72" i="37" s="1"/>
  <c r="F39" i="37"/>
  <c r="E39" i="37"/>
  <c r="D39" i="37"/>
  <c r="N38" i="37"/>
  <c r="O38" i="37"/>
  <c r="N37" i="37"/>
  <c r="O37" i="37" s="1"/>
  <c r="N36" i="37"/>
  <c r="O36" i="37"/>
  <c r="N35" i="37"/>
  <c r="O35" i="37"/>
  <c r="N34" i="37"/>
  <c r="O34" i="37" s="1"/>
  <c r="N33" i="37"/>
  <c r="O33" i="37"/>
  <c r="N32" i="37"/>
  <c r="O32" i="37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/>
  <c r="N26" i="37"/>
  <c r="O26" i="37" s="1"/>
  <c r="N25" i="37"/>
  <c r="O25" i="37"/>
  <c r="N24" i="37"/>
  <c r="O24" i="37"/>
  <c r="N23" i="37"/>
  <c r="O23" i="37" s="1"/>
  <c r="N22" i="37"/>
  <c r="O22" i="37"/>
  <c r="N21" i="37"/>
  <c r="O21" i="37"/>
  <c r="N20" i="37"/>
  <c r="O20" i="37" s="1"/>
  <c r="N19" i="37"/>
  <c r="O19" i="37"/>
  <c r="N18" i="37"/>
  <c r="O18" i="37"/>
  <c r="N17" i="37"/>
  <c r="O17" i="37" s="1"/>
  <c r="M16" i="37"/>
  <c r="M72" i="37" s="1"/>
  <c r="L16" i="37"/>
  <c r="L72" i="37" s="1"/>
  <c r="K16" i="37"/>
  <c r="J16" i="37"/>
  <c r="I16" i="37"/>
  <c r="I72" i="37" s="1"/>
  <c r="H16" i="37"/>
  <c r="G16" i="37"/>
  <c r="F16" i="37"/>
  <c r="E16" i="37"/>
  <c r="D16" i="37"/>
  <c r="N15" i="37"/>
  <c r="O15" i="37" s="1"/>
  <c r="N14" i="37"/>
  <c r="O14" i="37"/>
  <c r="N13" i="37"/>
  <c r="O13" i="37"/>
  <c r="N12" i="37"/>
  <c r="O12" i="37" s="1"/>
  <c r="N11" i="37"/>
  <c r="O11" i="37"/>
  <c r="N10" i="37"/>
  <c r="O10" i="37"/>
  <c r="N9" i="37"/>
  <c r="O9" i="37" s="1"/>
  <c r="N8" i="37"/>
  <c r="O8" i="37"/>
  <c r="N7" i="37"/>
  <c r="O7" i="37"/>
  <c r="N6" i="37"/>
  <c r="O6" i="37" s="1"/>
  <c r="M5" i="37"/>
  <c r="L5" i="37"/>
  <c r="K5" i="37"/>
  <c r="K72" i="37" s="1"/>
  <c r="J5" i="37"/>
  <c r="J72" i="37" s="1"/>
  <c r="I5" i="37"/>
  <c r="H5" i="37"/>
  <c r="H72" i="37" s="1"/>
  <c r="G5" i="37"/>
  <c r="F5" i="37"/>
  <c r="E5" i="37"/>
  <c r="E72" i="37" s="1"/>
  <c r="D5" i="37"/>
  <c r="N74" i="36"/>
  <c r="O74" i="36"/>
  <c r="N73" i="36"/>
  <c r="O73" i="36"/>
  <c r="M72" i="36"/>
  <c r="L72" i="36"/>
  <c r="K72" i="36"/>
  <c r="J72" i="36"/>
  <c r="I72" i="36"/>
  <c r="H72" i="36"/>
  <c r="G72" i="36"/>
  <c r="N72" i="36" s="1"/>
  <c r="O72" i="36" s="1"/>
  <c r="F72" i="36"/>
  <c r="E72" i="36"/>
  <c r="D72" i="36"/>
  <c r="N71" i="36"/>
  <c r="O71" i="36"/>
  <c r="N70" i="36"/>
  <c r="O70" i="36" s="1"/>
  <c r="N69" i="36"/>
  <c r="O69" i="36"/>
  <c r="N68" i="36"/>
  <c r="O68" i="36"/>
  <c r="N67" i="36"/>
  <c r="O67" i="36" s="1"/>
  <c r="N66" i="36"/>
  <c r="O66" i="36"/>
  <c r="N65" i="36"/>
  <c r="O65" i="36"/>
  <c r="N64" i="36"/>
  <c r="O64" i="36" s="1"/>
  <c r="N63" i="36"/>
  <c r="O63" i="36"/>
  <c r="N62" i="36"/>
  <c r="O62" i="36"/>
  <c r="M61" i="36"/>
  <c r="L61" i="36"/>
  <c r="K61" i="36"/>
  <c r="J61" i="36"/>
  <c r="I61" i="36"/>
  <c r="H61" i="36"/>
  <c r="G61" i="36"/>
  <c r="F61" i="36"/>
  <c r="E61" i="36"/>
  <c r="D61" i="36"/>
  <c r="N61" i="36" s="1"/>
  <c r="O61" i="36" s="1"/>
  <c r="N60" i="36"/>
  <c r="O60" i="36"/>
  <c r="N59" i="36"/>
  <c r="O59" i="36" s="1"/>
  <c r="N58" i="36"/>
  <c r="O58" i="36"/>
  <c r="N57" i="36"/>
  <c r="O57" i="36"/>
  <c r="N56" i="36"/>
  <c r="O56" i="36" s="1"/>
  <c r="M55" i="36"/>
  <c r="L55" i="36"/>
  <c r="K55" i="36"/>
  <c r="J55" i="36"/>
  <c r="I55" i="36"/>
  <c r="N55" i="36" s="1"/>
  <c r="O55" i="36" s="1"/>
  <c r="H55" i="36"/>
  <c r="G55" i="36"/>
  <c r="F55" i="36"/>
  <c r="E55" i="36"/>
  <c r="D55" i="36"/>
  <c r="N54" i="36"/>
  <c r="O54" i="36"/>
  <c r="N53" i="36"/>
  <c r="O53" i="36"/>
  <c r="N52" i="36"/>
  <c r="O52" i="36" s="1"/>
  <c r="N51" i="36"/>
  <c r="O51" i="36"/>
  <c r="N50" i="36"/>
  <c r="O50" i="36"/>
  <c r="N49" i="36"/>
  <c r="O49" i="36" s="1"/>
  <c r="N48" i="36"/>
  <c r="O48" i="36"/>
  <c r="N47" i="36"/>
  <c r="O47" i="36"/>
  <c r="N46" i="36"/>
  <c r="O46" i="36" s="1"/>
  <c r="N45" i="36"/>
  <c r="O45" i="36"/>
  <c r="N44" i="36"/>
  <c r="O44" i="36"/>
  <c r="M43" i="36"/>
  <c r="L43" i="36"/>
  <c r="K43" i="36"/>
  <c r="J43" i="36"/>
  <c r="J75" i="36" s="1"/>
  <c r="I43" i="36"/>
  <c r="H43" i="36"/>
  <c r="G43" i="36"/>
  <c r="F43" i="36"/>
  <c r="E43" i="36"/>
  <c r="D43" i="36"/>
  <c r="N43" i="36" s="1"/>
  <c r="O43" i="36" s="1"/>
  <c r="N42" i="36"/>
  <c r="O42" i="36" s="1"/>
  <c r="N41" i="36"/>
  <c r="O41" i="36"/>
  <c r="N40" i="36"/>
  <c r="O40" i="36"/>
  <c r="N39" i="36"/>
  <c r="O39" i="36" s="1"/>
  <c r="N38" i="36"/>
  <c r="O38" i="36"/>
  <c r="N37" i="36"/>
  <c r="O37" i="36"/>
  <c r="N36" i="36"/>
  <c r="O36" i="36" s="1"/>
  <c r="N35" i="36"/>
  <c r="O35" i="36"/>
  <c r="N34" i="36"/>
  <c r="O34" i="36"/>
  <c r="N33" i="36"/>
  <c r="O33" i="36" s="1"/>
  <c r="N32" i="36"/>
  <c r="O32" i="36"/>
  <c r="N31" i="36"/>
  <c r="O31" i="36"/>
  <c r="M30" i="36"/>
  <c r="L30" i="36"/>
  <c r="K30" i="36"/>
  <c r="K75" i="36"/>
  <c r="J30" i="36"/>
  <c r="I30" i="36"/>
  <c r="H30" i="36"/>
  <c r="G30" i="36"/>
  <c r="F30" i="36"/>
  <c r="E30" i="36"/>
  <c r="D30" i="36"/>
  <c r="N30" i="36"/>
  <c r="O30" i="36" s="1"/>
  <c r="N29" i="36"/>
  <c r="O29" i="36"/>
  <c r="N28" i="36"/>
  <c r="O28" i="36" s="1"/>
  <c r="N27" i="36"/>
  <c r="O27" i="36"/>
  <c r="N26" i="36"/>
  <c r="O26" i="36" s="1"/>
  <c r="N25" i="36"/>
  <c r="O25" i="36" s="1"/>
  <c r="N24" i="36"/>
  <c r="O24" i="36"/>
  <c r="N23" i="36"/>
  <c r="O23" i="36"/>
  <c r="N22" i="36"/>
  <c r="O22" i="36" s="1"/>
  <c r="N21" i="36"/>
  <c r="O21" i="36"/>
  <c r="N20" i="36"/>
  <c r="O20" i="36" s="1"/>
  <c r="N19" i="36"/>
  <c r="O19" i="36" s="1"/>
  <c r="N18" i="36"/>
  <c r="O18" i="36"/>
  <c r="N17" i="36"/>
  <c r="O17" i="36"/>
  <c r="M16" i="36"/>
  <c r="M75" i="36" s="1"/>
  <c r="L16" i="36"/>
  <c r="K16" i="36"/>
  <c r="J16" i="36"/>
  <c r="I16" i="36"/>
  <c r="H16" i="36"/>
  <c r="G16" i="36"/>
  <c r="F16" i="36"/>
  <c r="F75" i="36" s="1"/>
  <c r="E16" i="36"/>
  <c r="D16" i="36"/>
  <c r="N15" i="36"/>
  <c r="O15" i="36"/>
  <c r="N14" i="36"/>
  <c r="O14" i="36"/>
  <c r="N13" i="36"/>
  <c r="O13" i="36" s="1"/>
  <c r="N12" i="36"/>
  <c r="O12" i="36"/>
  <c r="N11" i="36"/>
  <c r="O11" i="36"/>
  <c r="N10" i="36"/>
  <c r="O10" i="36" s="1"/>
  <c r="N9" i="36"/>
  <c r="O9" i="36"/>
  <c r="N8" i="36"/>
  <c r="O8" i="36"/>
  <c r="N7" i="36"/>
  <c r="O7" i="36" s="1"/>
  <c r="N6" i="36"/>
  <c r="O6" i="36"/>
  <c r="M5" i="36"/>
  <c r="L5" i="36"/>
  <c r="L75" i="36" s="1"/>
  <c r="K5" i="36"/>
  <c r="J5" i="36"/>
  <c r="I5" i="36"/>
  <c r="N5" i="36" s="1"/>
  <c r="O5" i="36" s="1"/>
  <c r="H5" i="36"/>
  <c r="H75" i="36" s="1"/>
  <c r="G5" i="36"/>
  <c r="F5" i="36"/>
  <c r="E5" i="36"/>
  <c r="E75" i="36" s="1"/>
  <c r="D5" i="36"/>
  <c r="D75" i="36" s="1"/>
  <c r="N77" i="35"/>
  <c r="O77" i="35" s="1"/>
  <c r="N76" i="35"/>
  <c r="O76" i="35"/>
  <c r="N75" i="35"/>
  <c r="O75" i="35"/>
  <c r="M74" i="35"/>
  <c r="L74" i="35"/>
  <c r="K74" i="35"/>
  <c r="J74" i="35"/>
  <c r="I74" i="35"/>
  <c r="H74" i="35"/>
  <c r="G74" i="35"/>
  <c r="G78" i="35" s="1"/>
  <c r="F74" i="35"/>
  <c r="E74" i="35"/>
  <c r="D74" i="35"/>
  <c r="N74" i="35" s="1"/>
  <c r="O74" i="35" s="1"/>
  <c r="N73" i="35"/>
  <c r="O73" i="35" s="1"/>
  <c r="N72" i="35"/>
  <c r="O72" i="35"/>
  <c r="N71" i="35"/>
  <c r="O71" i="35"/>
  <c r="N70" i="35"/>
  <c r="O70" i="35" s="1"/>
  <c r="N69" i="35"/>
  <c r="O69" i="35"/>
  <c r="N68" i="35"/>
  <c r="O68" i="35"/>
  <c r="N67" i="35"/>
  <c r="O67" i="35" s="1"/>
  <c r="N66" i="35"/>
  <c r="O66" i="35"/>
  <c r="M65" i="35"/>
  <c r="L65" i="35"/>
  <c r="K65" i="35"/>
  <c r="J65" i="35"/>
  <c r="I65" i="35"/>
  <c r="H65" i="35"/>
  <c r="G65" i="35"/>
  <c r="F65" i="35"/>
  <c r="E65" i="35"/>
  <c r="N65" i="35" s="1"/>
  <c r="O65" i="35" s="1"/>
  <c r="D65" i="35"/>
  <c r="N64" i="35"/>
  <c r="O64" i="35"/>
  <c r="N63" i="35"/>
  <c r="O63" i="35"/>
  <c r="N62" i="35"/>
  <c r="O62" i="35" s="1"/>
  <c r="N61" i="35"/>
  <c r="O61" i="35"/>
  <c r="M60" i="35"/>
  <c r="L60" i="35"/>
  <c r="K60" i="35"/>
  <c r="K78" i="35" s="1"/>
  <c r="J60" i="35"/>
  <c r="I60" i="35"/>
  <c r="H60" i="35"/>
  <c r="G60" i="35"/>
  <c r="F60" i="35"/>
  <c r="E60" i="35"/>
  <c r="D60" i="35"/>
  <c r="N59" i="35"/>
  <c r="O59" i="35"/>
  <c r="N58" i="35"/>
  <c r="O58" i="35"/>
  <c r="N57" i="35"/>
  <c r="O57" i="35" s="1"/>
  <c r="N56" i="35"/>
  <c r="O56" i="35"/>
  <c r="N55" i="35"/>
  <c r="O55" i="35"/>
  <c r="N54" i="35"/>
  <c r="O54" i="35" s="1"/>
  <c r="N53" i="35"/>
  <c r="O53" i="35"/>
  <c r="N52" i="35"/>
  <c r="O52" i="35"/>
  <c r="N51" i="35"/>
  <c r="O51" i="35" s="1"/>
  <c r="N50" i="35"/>
  <c r="O50" i="35"/>
  <c r="N49" i="35"/>
  <c r="O49" i="35"/>
  <c r="N48" i="35"/>
  <c r="O48" i="35" s="1"/>
  <c r="M47" i="35"/>
  <c r="M78" i="35" s="1"/>
  <c r="L47" i="35"/>
  <c r="K47" i="35"/>
  <c r="J47" i="35"/>
  <c r="I47" i="35"/>
  <c r="I78" i="35" s="1"/>
  <c r="H47" i="35"/>
  <c r="G47" i="35"/>
  <c r="F47" i="35"/>
  <c r="E47" i="35"/>
  <c r="D47" i="35"/>
  <c r="D78" i="35" s="1"/>
  <c r="N46" i="35"/>
  <c r="O46" i="35" s="1"/>
  <c r="N45" i="35"/>
  <c r="O45" i="35"/>
  <c r="N44" i="35"/>
  <c r="O44" i="35"/>
  <c r="N43" i="35"/>
  <c r="O43" i="35" s="1"/>
  <c r="N42" i="35"/>
  <c r="O42" i="35"/>
  <c r="N41" i="35"/>
  <c r="O41" i="35"/>
  <c r="N40" i="35"/>
  <c r="O40" i="35" s="1"/>
  <c r="N39" i="35"/>
  <c r="O39" i="35"/>
  <c r="N38" i="35"/>
  <c r="O38" i="35"/>
  <c r="N37" i="35"/>
  <c r="O37" i="35" s="1"/>
  <c r="N36" i="35"/>
  <c r="O36" i="35"/>
  <c r="N35" i="35"/>
  <c r="O35" i="35"/>
  <c r="N34" i="35"/>
  <c r="O34" i="35" s="1"/>
  <c r="N33" i="35"/>
  <c r="O33" i="35"/>
  <c r="N32" i="35"/>
  <c r="O32" i="35"/>
  <c r="N31" i="35"/>
  <c r="O31" i="35" s="1"/>
  <c r="M30" i="35"/>
  <c r="L30" i="35"/>
  <c r="K30" i="35"/>
  <c r="J30" i="35"/>
  <c r="I30" i="35"/>
  <c r="H30" i="35"/>
  <c r="N30" i="35" s="1"/>
  <c r="O30" i="35" s="1"/>
  <c r="G30" i="35"/>
  <c r="F30" i="35"/>
  <c r="E30" i="35"/>
  <c r="E78" i="35" s="1"/>
  <c r="D30" i="35"/>
  <c r="N29" i="35"/>
  <c r="O29" i="35"/>
  <c r="N28" i="35"/>
  <c r="O28" i="35"/>
  <c r="N27" i="35"/>
  <c r="O27" i="35" s="1"/>
  <c r="N26" i="35"/>
  <c r="O26" i="35"/>
  <c r="N25" i="35"/>
  <c r="O25" i="35"/>
  <c r="N24" i="35"/>
  <c r="O24" i="35" s="1"/>
  <c r="N23" i="35"/>
  <c r="O23" i="35"/>
  <c r="N22" i="35"/>
  <c r="O22" i="35"/>
  <c r="N21" i="35"/>
  <c r="O21" i="35" s="1"/>
  <c r="N20" i="35"/>
  <c r="O20" i="35"/>
  <c r="N19" i="35"/>
  <c r="O19" i="35"/>
  <c r="N18" i="35"/>
  <c r="O18" i="35" s="1"/>
  <c r="M17" i="35"/>
  <c r="L17" i="35"/>
  <c r="K17" i="35"/>
  <c r="J17" i="35"/>
  <c r="I17" i="35"/>
  <c r="H17" i="35"/>
  <c r="N17" i="35" s="1"/>
  <c r="O17" i="35" s="1"/>
  <c r="G17" i="35"/>
  <c r="F17" i="35"/>
  <c r="E17" i="35"/>
  <c r="D17" i="35"/>
  <c r="N16" i="35"/>
  <c r="O16" i="35"/>
  <c r="N15" i="35"/>
  <c r="O15" i="35" s="1"/>
  <c r="N14" i="35"/>
  <c r="O14" i="35"/>
  <c r="N13" i="35"/>
  <c r="O13" i="35"/>
  <c r="N12" i="35"/>
  <c r="O12" i="35" s="1"/>
  <c r="N11" i="35"/>
  <c r="O11" i="35"/>
  <c r="N10" i="35"/>
  <c r="O10" i="35"/>
  <c r="N9" i="35"/>
  <c r="O9" i="35" s="1"/>
  <c r="N8" i="35"/>
  <c r="O8" i="35"/>
  <c r="N7" i="35"/>
  <c r="O7" i="35"/>
  <c r="N6" i="35"/>
  <c r="O6" i="35" s="1"/>
  <c r="M5" i="35"/>
  <c r="L5" i="35"/>
  <c r="L78" i="35" s="1"/>
  <c r="K5" i="35"/>
  <c r="J5" i="35"/>
  <c r="J78" i="35" s="1"/>
  <c r="I5" i="35"/>
  <c r="H5" i="35"/>
  <c r="H78" i="35" s="1"/>
  <c r="G5" i="35"/>
  <c r="F5" i="35"/>
  <c r="N5" i="35" s="1"/>
  <c r="O5" i="35" s="1"/>
  <c r="E5" i="35"/>
  <c r="D5" i="35"/>
  <c r="N80" i="34"/>
  <c r="O80" i="34"/>
  <c r="N79" i="34"/>
  <c r="O79" i="34"/>
  <c r="N78" i="34"/>
  <c r="O78" i="34" s="1"/>
  <c r="N77" i="34"/>
  <c r="O77" i="34"/>
  <c r="M76" i="34"/>
  <c r="L76" i="34"/>
  <c r="K76" i="34"/>
  <c r="J76" i="34"/>
  <c r="I76" i="34"/>
  <c r="H76" i="34"/>
  <c r="G76" i="34"/>
  <c r="F76" i="34"/>
  <c r="E76" i="34"/>
  <c r="N76" i="34" s="1"/>
  <c r="O76" i="34" s="1"/>
  <c r="D76" i="34"/>
  <c r="N75" i="34"/>
  <c r="O75" i="34"/>
  <c r="N74" i="34"/>
  <c r="O74" i="34" s="1"/>
  <c r="N73" i="34"/>
  <c r="O73" i="34"/>
  <c r="N72" i="34"/>
  <c r="O72" i="34"/>
  <c r="N71" i="34"/>
  <c r="O71" i="34" s="1"/>
  <c r="N70" i="34"/>
  <c r="O70" i="34"/>
  <c r="N69" i="34"/>
  <c r="O69" i="34"/>
  <c r="N68" i="34"/>
  <c r="O68" i="34" s="1"/>
  <c r="N67" i="34"/>
  <c r="O67" i="34"/>
  <c r="M66" i="34"/>
  <c r="L66" i="34"/>
  <c r="K66" i="34"/>
  <c r="J66" i="34"/>
  <c r="I66" i="34"/>
  <c r="H66" i="34"/>
  <c r="N66" i="34" s="1"/>
  <c r="O66" i="34" s="1"/>
  <c r="G66" i="34"/>
  <c r="F66" i="34"/>
  <c r="E66" i="34"/>
  <c r="D66" i="34"/>
  <c r="N65" i="34"/>
  <c r="O65" i="34"/>
  <c r="N64" i="34"/>
  <c r="O64" i="34"/>
  <c r="N63" i="34"/>
  <c r="O63" i="34" s="1"/>
  <c r="N62" i="34"/>
  <c r="O62" i="34"/>
  <c r="M61" i="34"/>
  <c r="L61" i="34"/>
  <c r="K61" i="34"/>
  <c r="J61" i="34"/>
  <c r="I61" i="34"/>
  <c r="H61" i="34"/>
  <c r="G61" i="34"/>
  <c r="F61" i="34"/>
  <c r="E61" i="34"/>
  <c r="E81" i="34" s="1"/>
  <c r="D61" i="34"/>
  <c r="N60" i="34"/>
  <c r="O60" i="34"/>
  <c r="N59" i="34"/>
  <c r="O59" i="34"/>
  <c r="N58" i="34"/>
  <c r="O58" i="34" s="1"/>
  <c r="N57" i="34"/>
  <c r="O57" i="34"/>
  <c r="N56" i="34"/>
  <c r="O56" i="34"/>
  <c r="N55" i="34"/>
  <c r="O55" i="34" s="1"/>
  <c r="N54" i="34"/>
  <c r="O54" i="34"/>
  <c r="N53" i="34"/>
  <c r="O53" i="34"/>
  <c r="N52" i="34"/>
  <c r="O52" i="34" s="1"/>
  <c r="N51" i="34"/>
  <c r="O51" i="34"/>
  <c r="N50" i="34"/>
  <c r="O50" i="34"/>
  <c r="N49" i="34"/>
  <c r="O49" i="34" s="1"/>
  <c r="N48" i="34"/>
  <c r="O48" i="34"/>
  <c r="N47" i="34"/>
  <c r="O47" i="34"/>
  <c r="N46" i="34"/>
  <c r="O46" i="34" s="1"/>
  <c r="M45" i="34"/>
  <c r="L45" i="34"/>
  <c r="K45" i="34"/>
  <c r="J45" i="34"/>
  <c r="I45" i="34"/>
  <c r="H45" i="34"/>
  <c r="G45" i="34"/>
  <c r="F45" i="34"/>
  <c r="N45" i="34" s="1"/>
  <c r="O45" i="34" s="1"/>
  <c r="E45" i="34"/>
  <c r="D45" i="34"/>
  <c r="N44" i="34"/>
  <c r="O44" i="34" s="1"/>
  <c r="N43" i="34"/>
  <c r="O43" i="34"/>
  <c r="N42" i="34"/>
  <c r="O42" i="34"/>
  <c r="N41" i="34"/>
  <c r="O41" i="34" s="1"/>
  <c r="N40" i="34"/>
  <c r="O40" i="34"/>
  <c r="N39" i="34"/>
  <c r="O39" i="34"/>
  <c r="N38" i="34"/>
  <c r="O38" i="34" s="1"/>
  <c r="N37" i="34"/>
  <c r="O37" i="34"/>
  <c r="N36" i="34"/>
  <c r="O36" i="34"/>
  <c r="N35" i="34"/>
  <c r="O35" i="34" s="1"/>
  <c r="N34" i="34"/>
  <c r="O34" i="34"/>
  <c r="N33" i="34"/>
  <c r="O33" i="34"/>
  <c r="M32" i="34"/>
  <c r="L32" i="34"/>
  <c r="K32" i="34"/>
  <c r="J32" i="34"/>
  <c r="I32" i="34"/>
  <c r="H32" i="34"/>
  <c r="H81" i="34" s="1"/>
  <c r="G32" i="34"/>
  <c r="N32" i="34" s="1"/>
  <c r="O32" i="34" s="1"/>
  <c r="F32" i="34"/>
  <c r="E32" i="34"/>
  <c r="D32" i="34"/>
  <c r="N31" i="34"/>
  <c r="O31" i="34"/>
  <c r="N30" i="34"/>
  <c r="O30" i="34"/>
  <c r="N29" i="34"/>
  <c r="O29" i="34" s="1"/>
  <c r="N28" i="34"/>
  <c r="O28" i="34"/>
  <c r="N27" i="34"/>
  <c r="O27" i="34"/>
  <c r="N26" i="34"/>
  <c r="O26" i="34" s="1"/>
  <c r="N25" i="34"/>
  <c r="O25" i="34"/>
  <c r="N24" i="34"/>
  <c r="O24" i="34"/>
  <c r="N23" i="34"/>
  <c r="O23" i="34" s="1"/>
  <c r="N22" i="34"/>
  <c r="O22" i="34"/>
  <c r="N21" i="34"/>
  <c r="O21" i="34"/>
  <c r="N20" i="34"/>
  <c r="O20" i="34" s="1"/>
  <c r="N19" i="34"/>
  <c r="O19" i="34"/>
  <c r="N18" i="34"/>
  <c r="O18" i="34"/>
  <c r="N17" i="34"/>
  <c r="O17" i="34" s="1"/>
  <c r="M16" i="34"/>
  <c r="L16" i="34"/>
  <c r="L81" i="34" s="1"/>
  <c r="K16" i="34"/>
  <c r="J16" i="34"/>
  <c r="N16" i="34" s="1"/>
  <c r="O16" i="34" s="1"/>
  <c r="I16" i="34"/>
  <c r="H16" i="34"/>
  <c r="G16" i="34"/>
  <c r="F16" i="34"/>
  <c r="E16" i="34"/>
  <c r="D16" i="34"/>
  <c r="N15" i="34"/>
  <c r="O15" i="34" s="1"/>
  <c r="N14" i="34"/>
  <c r="O14" i="34"/>
  <c r="N13" i="34"/>
  <c r="O13" i="34"/>
  <c r="N12" i="34"/>
  <c r="O12" i="34" s="1"/>
  <c r="N11" i="34"/>
  <c r="O11" i="34"/>
  <c r="N10" i="34"/>
  <c r="O10" i="34"/>
  <c r="N9" i="34"/>
  <c r="O9" i="34" s="1"/>
  <c r="N8" i="34"/>
  <c r="O8" i="34"/>
  <c r="N7" i="34"/>
  <c r="O7" i="34"/>
  <c r="N6" i="34"/>
  <c r="O6" i="34" s="1"/>
  <c r="M5" i="34"/>
  <c r="M81" i="34"/>
  <c r="L5" i="34"/>
  <c r="K5" i="34"/>
  <c r="K81" i="34" s="1"/>
  <c r="J5" i="34"/>
  <c r="I5" i="34"/>
  <c r="I81" i="34" s="1"/>
  <c r="H5" i="34"/>
  <c r="G5" i="34"/>
  <c r="F5" i="34"/>
  <c r="E5" i="34"/>
  <c r="D5" i="34"/>
  <c r="D81" i="34" s="1"/>
  <c r="N48" i="33"/>
  <c r="O48" i="33" s="1"/>
  <c r="N80" i="33"/>
  <c r="O80" i="33"/>
  <c r="N81" i="33"/>
  <c r="O81" i="33"/>
  <c r="N82" i="33"/>
  <c r="O82" i="33" s="1"/>
  <c r="N83" i="33"/>
  <c r="O83" i="33"/>
  <c r="N61" i="33"/>
  <c r="O61" i="33"/>
  <c r="N49" i="33"/>
  <c r="O49" i="33" s="1"/>
  <c r="N50" i="33"/>
  <c r="O50" i="33"/>
  <c r="N51" i="33"/>
  <c r="O51" i="33"/>
  <c r="N52" i="33"/>
  <c r="O52" i="33" s="1"/>
  <c r="N53" i="33"/>
  <c r="O53" i="33"/>
  <c r="N54" i="33"/>
  <c r="O54" i="33"/>
  <c r="N55" i="33"/>
  <c r="O55" i="33" s="1"/>
  <c r="N56" i="33"/>
  <c r="O56" i="33"/>
  <c r="N57" i="33"/>
  <c r="O57" i="33"/>
  <c r="N58" i="33"/>
  <c r="O58" i="33" s="1"/>
  <c r="N59" i="33"/>
  <c r="O59" i="33"/>
  <c r="N60" i="33"/>
  <c r="O60" i="33"/>
  <c r="N35" i="33"/>
  <c r="O35" i="33" s="1"/>
  <c r="N36" i="33"/>
  <c r="O36" i="33"/>
  <c r="N37" i="33"/>
  <c r="O37" i="33"/>
  <c r="N38" i="33"/>
  <c r="O38" i="33" s="1"/>
  <c r="N39" i="33"/>
  <c r="O39" i="33"/>
  <c r="N40" i="33"/>
  <c r="O40" i="33"/>
  <c r="N41" i="33"/>
  <c r="O41" i="33" s="1"/>
  <c r="N42" i="33"/>
  <c r="O42" i="33"/>
  <c r="N43" i="33"/>
  <c r="O43" i="33"/>
  <c r="N44" i="33"/>
  <c r="O44" i="33" s="1"/>
  <c r="N45" i="33"/>
  <c r="O45" i="33"/>
  <c r="N46" i="33"/>
  <c r="O46" i="33"/>
  <c r="N10" i="33"/>
  <c r="O10" i="33" s="1"/>
  <c r="E47" i="33"/>
  <c r="N47" i="33" s="1"/>
  <c r="O47" i="33" s="1"/>
  <c r="F47" i="33"/>
  <c r="G47" i="33"/>
  <c r="H47" i="33"/>
  <c r="I47" i="33"/>
  <c r="J47" i="33"/>
  <c r="K47" i="33"/>
  <c r="L47" i="33"/>
  <c r="M47" i="33"/>
  <c r="D47" i="33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E18" i="33"/>
  <c r="F18" i="33"/>
  <c r="N18" i="33" s="1"/>
  <c r="O18" i="33" s="1"/>
  <c r="G18" i="33"/>
  <c r="H18" i="33"/>
  <c r="I18" i="33"/>
  <c r="J18" i="33"/>
  <c r="K18" i="33"/>
  <c r="L18" i="33"/>
  <c r="M18" i="33"/>
  <c r="M84" i="33" s="1"/>
  <c r="D18" i="33"/>
  <c r="E5" i="33"/>
  <c r="F5" i="33"/>
  <c r="F84" i="33" s="1"/>
  <c r="G5" i="33"/>
  <c r="H5" i="33"/>
  <c r="I5" i="33"/>
  <c r="J5" i="33"/>
  <c r="K5" i="33"/>
  <c r="L5" i="33"/>
  <c r="L84" i="33"/>
  <c r="M5" i="33"/>
  <c r="D5" i="33"/>
  <c r="N5" i="33" s="1"/>
  <c r="O5" i="33" s="1"/>
  <c r="E78" i="33"/>
  <c r="E84" i="33" s="1"/>
  <c r="F78" i="33"/>
  <c r="G78" i="33"/>
  <c r="H78" i="33"/>
  <c r="I78" i="33"/>
  <c r="J78" i="33"/>
  <c r="K78" i="33"/>
  <c r="L78" i="33"/>
  <c r="M78" i="33"/>
  <c r="D78" i="33"/>
  <c r="N78" i="33" s="1"/>
  <c r="O78" i="33" s="1"/>
  <c r="N79" i="33"/>
  <c r="O79" i="33" s="1"/>
  <c r="N70" i="33"/>
  <c r="O70" i="33"/>
  <c r="N71" i="33"/>
  <c r="N72" i="33"/>
  <c r="O72" i="33" s="1"/>
  <c r="N73" i="33"/>
  <c r="O73" i="33"/>
  <c r="N74" i="33"/>
  <c r="O74" i="33" s="1"/>
  <c r="N75" i="33"/>
  <c r="O75" i="33" s="1"/>
  <c r="N76" i="33"/>
  <c r="O76" i="33" s="1"/>
  <c r="N77" i="33"/>
  <c r="O77" i="33" s="1"/>
  <c r="N69" i="33"/>
  <c r="O69" i="33" s="1"/>
  <c r="E68" i="33"/>
  <c r="F68" i="33"/>
  <c r="G68" i="33"/>
  <c r="H68" i="33"/>
  <c r="I68" i="33"/>
  <c r="I84" i="33"/>
  <c r="J68" i="33"/>
  <c r="K68" i="33"/>
  <c r="L68" i="33"/>
  <c r="M68" i="33"/>
  <c r="D68" i="33"/>
  <c r="N68" i="33" s="1"/>
  <c r="O68" i="33" s="1"/>
  <c r="E63" i="33"/>
  <c r="F63" i="33"/>
  <c r="G63" i="33"/>
  <c r="N63" i="33" s="1"/>
  <c r="O63" i="33" s="1"/>
  <c r="H63" i="33"/>
  <c r="H84" i="33" s="1"/>
  <c r="I63" i="33"/>
  <c r="J63" i="33"/>
  <c r="J84" i="33"/>
  <c r="K63" i="33"/>
  <c r="L63" i="33"/>
  <c r="M63" i="33"/>
  <c r="D63" i="33"/>
  <c r="N64" i="33"/>
  <c r="O64" i="33"/>
  <c r="N65" i="33"/>
  <c r="O65" i="33" s="1"/>
  <c r="N66" i="33"/>
  <c r="O66" i="33"/>
  <c r="N67" i="33"/>
  <c r="O67" i="33"/>
  <c r="N62" i="33"/>
  <c r="O62" i="33" s="1"/>
  <c r="O71" i="33"/>
  <c r="N20" i="33"/>
  <c r="O20" i="33"/>
  <c r="N21" i="33"/>
  <c r="O21" i="33"/>
  <c r="N22" i="33"/>
  <c r="O22" i="33" s="1"/>
  <c r="N23" i="33"/>
  <c r="O23" i="33"/>
  <c r="N24" i="33"/>
  <c r="O24" i="33"/>
  <c r="N25" i="33"/>
  <c r="O25" i="33" s="1"/>
  <c r="N26" i="33"/>
  <c r="O26" i="33"/>
  <c r="N27" i="33"/>
  <c r="O27" i="33"/>
  <c r="N28" i="33"/>
  <c r="O28" i="33" s="1"/>
  <c r="N29" i="33"/>
  <c r="O29" i="33"/>
  <c r="N30" i="33"/>
  <c r="O30" i="33"/>
  <c r="N31" i="33"/>
  <c r="O31" i="33" s="1"/>
  <c r="N32" i="33"/>
  <c r="O32" i="33"/>
  <c r="N7" i="33"/>
  <c r="O7" i="33"/>
  <c r="N8" i="33"/>
  <c r="O8" i="33" s="1"/>
  <c r="N9" i="33"/>
  <c r="O9" i="33"/>
  <c r="N11" i="33"/>
  <c r="O11" i="33"/>
  <c r="N12" i="33"/>
  <c r="O12" i="33" s="1"/>
  <c r="N13" i="33"/>
  <c r="O13" i="33"/>
  <c r="N14" i="33"/>
  <c r="O14" i="33"/>
  <c r="N15" i="33"/>
  <c r="O15" i="33" s="1"/>
  <c r="N16" i="33"/>
  <c r="O16" i="33"/>
  <c r="N17" i="33"/>
  <c r="O17" i="33"/>
  <c r="N6" i="33"/>
  <c r="O6" i="33" s="1"/>
  <c r="N34" i="33"/>
  <c r="O34" i="33"/>
  <c r="N19" i="33"/>
  <c r="O19" i="33"/>
  <c r="K84" i="33"/>
  <c r="N60" i="35"/>
  <c r="O60" i="35" s="1"/>
  <c r="N16" i="36"/>
  <c r="O16" i="36" s="1"/>
  <c r="N29" i="37"/>
  <c r="O29" i="37" s="1"/>
  <c r="N39" i="37"/>
  <c r="O39" i="37" s="1"/>
  <c r="G72" i="38"/>
  <c r="M72" i="38"/>
  <c r="J72" i="38"/>
  <c r="E72" i="38"/>
  <c r="I72" i="38"/>
  <c r="N53" i="38"/>
  <c r="O53" i="38" s="1"/>
  <c r="N21" i="38"/>
  <c r="O21" i="38"/>
  <c r="N5" i="38"/>
  <c r="O5" i="38" s="1"/>
  <c r="F71" i="39"/>
  <c r="L71" i="39"/>
  <c r="J71" i="39"/>
  <c r="G71" i="39"/>
  <c r="N58" i="39"/>
  <c r="O58" i="39"/>
  <c r="N41" i="39"/>
  <c r="O41" i="39"/>
  <c r="N31" i="39"/>
  <c r="O31" i="39" s="1"/>
  <c r="D71" i="39"/>
  <c r="G75" i="36"/>
  <c r="M71" i="39"/>
  <c r="G84" i="33"/>
  <c r="N61" i="34"/>
  <c r="O61" i="34" s="1"/>
  <c r="D72" i="37"/>
  <c r="N16" i="37"/>
  <c r="O16" i="37" s="1"/>
  <c r="K70" i="40"/>
  <c r="G70" i="40"/>
  <c r="H70" i="40"/>
  <c r="N51" i="40"/>
  <c r="O51" i="40" s="1"/>
  <c r="J70" i="40"/>
  <c r="M70" i="40"/>
  <c r="N67" i="40"/>
  <c r="O67" i="40"/>
  <c r="N39" i="40"/>
  <c r="O39" i="40" s="1"/>
  <c r="E70" i="40"/>
  <c r="N28" i="40"/>
  <c r="O28" i="40" s="1"/>
  <c r="I70" i="40"/>
  <c r="D70" i="40"/>
  <c r="N5" i="40"/>
  <c r="O5" i="40" s="1"/>
  <c r="L71" i="41"/>
  <c r="N68" i="41"/>
  <c r="O68" i="41"/>
  <c r="E71" i="41"/>
  <c r="K71" i="41"/>
  <c r="G71" i="41"/>
  <c r="I71" i="41"/>
  <c r="N29" i="41"/>
  <c r="O29" i="41"/>
  <c r="M69" i="42"/>
  <c r="K69" i="42"/>
  <c r="H69" i="42"/>
  <c r="N66" i="42"/>
  <c r="O66" i="42"/>
  <c r="F69" i="42"/>
  <c r="G69" i="42"/>
  <c r="I69" i="42"/>
  <c r="E69" i="42"/>
  <c r="N29" i="42"/>
  <c r="O29" i="42"/>
  <c r="D69" i="42"/>
  <c r="M70" i="43"/>
  <c r="N51" i="43"/>
  <c r="O51" i="43" s="1"/>
  <c r="H70" i="43"/>
  <c r="N57" i="43"/>
  <c r="O57" i="43"/>
  <c r="F70" i="43"/>
  <c r="D70" i="43"/>
  <c r="I70" i="43"/>
  <c r="N39" i="43"/>
  <c r="O39" i="43"/>
  <c r="N29" i="43"/>
  <c r="O29" i="43" s="1"/>
  <c r="E70" i="43"/>
  <c r="N16" i="43"/>
  <c r="O16" i="43" s="1"/>
  <c r="K70" i="43"/>
  <c r="L71" i="44"/>
  <c r="N53" i="44"/>
  <c r="O53" i="44"/>
  <c r="N16" i="44"/>
  <c r="O16" i="44"/>
  <c r="M71" i="44"/>
  <c r="J71" i="44"/>
  <c r="N68" i="44"/>
  <c r="O68" i="44"/>
  <c r="N58" i="44"/>
  <c r="O58" i="44"/>
  <c r="K71" i="44"/>
  <c r="I71" i="44"/>
  <c r="H71" i="44"/>
  <c r="N41" i="44"/>
  <c r="O41" i="44"/>
  <c r="F71" i="44"/>
  <c r="E71" i="44"/>
  <c r="N29" i="44"/>
  <c r="O29" i="44"/>
  <c r="D71" i="44"/>
  <c r="L72" i="45"/>
  <c r="M72" i="45"/>
  <c r="N54" i="45"/>
  <c r="O54" i="45"/>
  <c r="N69" i="45"/>
  <c r="O69" i="45"/>
  <c r="N59" i="45"/>
  <c r="O59" i="45"/>
  <c r="K72" i="45"/>
  <c r="I72" i="45"/>
  <c r="F72" i="45"/>
  <c r="G72" i="45"/>
  <c r="N29" i="45"/>
  <c r="O29" i="45"/>
  <c r="E72" i="45"/>
  <c r="N16" i="45"/>
  <c r="O16" i="45"/>
  <c r="O48" i="46"/>
  <c r="P48" i="46"/>
  <c r="O44" i="46"/>
  <c r="P44" i="46" s="1"/>
  <c r="O32" i="46"/>
  <c r="P32" i="46"/>
  <c r="M61" i="46"/>
  <c r="O21" i="46"/>
  <c r="P21" i="46"/>
  <c r="K61" i="46"/>
  <c r="O16" i="46"/>
  <c r="P16" i="46"/>
  <c r="J61" i="46"/>
  <c r="N61" i="46"/>
  <c r="D61" i="46"/>
  <c r="E61" i="46"/>
  <c r="F61" i="46"/>
  <c r="G61" i="46"/>
  <c r="I61" i="46"/>
  <c r="O5" i="46"/>
  <c r="P5" i="46" s="1"/>
  <c r="O72" i="47" l="1"/>
  <c r="P72" i="47" s="1"/>
  <c r="N72" i="38"/>
  <c r="O72" i="38" s="1"/>
  <c r="N69" i="42"/>
  <c r="O69" i="42" s="1"/>
  <c r="N71" i="44"/>
  <c r="O71" i="44" s="1"/>
  <c r="N70" i="43"/>
  <c r="O70" i="43" s="1"/>
  <c r="N71" i="39"/>
  <c r="O71" i="39" s="1"/>
  <c r="N72" i="45"/>
  <c r="O72" i="45" s="1"/>
  <c r="D84" i="33"/>
  <c r="N84" i="33" s="1"/>
  <c r="O84" i="33" s="1"/>
  <c r="F78" i="35"/>
  <c r="N78" i="35" s="1"/>
  <c r="O78" i="35" s="1"/>
  <c r="J81" i="34"/>
  <c r="I75" i="36"/>
  <c r="N75" i="36" s="1"/>
  <c r="O75" i="36" s="1"/>
  <c r="F72" i="37"/>
  <c r="N72" i="37" s="1"/>
  <c r="O72" i="37" s="1"/>
  <c r="N5" i="43"/>
  <c r="O5" i="43" s="1"/>
  <c r="L70" i="40"/>
  <c r="N70" i="40" s="1"/>
  <c r="O70" i="40" s="1"/>
  <c r="H72" i="45"/>
  <c r="J72" i="45"/>
  <c r="F71" i="41"/>
  <c r="F81" i="34"/>
  <c r="N81" i="34" s="1"/>
  <c r="O81" i="34" s="1"/>
  <c r="G81" i="34"/>
  <c r="H61" i="46"/>
  <c r="O61" i="46" s="1"/>
  <c r="P61" i="46" s="1"/>
  <c r="N5" i="41"/>
  <c r="O5" i="41" s="1"/>
  <c r="N58" i="41"/>
  <c r="O58" i="41" s="1"/>
  <c r="N16" i="42"/>
  <c r="O16" i="42" s="1"/>
  <c r="D71" i="41"/>
  <c r="H71" i="41"/>
  <c r="N5" i="37"/>
  <c r="O5" i="37" s="1"/>
  <c r="N16" i="38"/>
  <c r="O16" i="38" s="1"/>
  <c r="N5" i="34"/>
  <c r="O5" i="34" s="1"/>
  <c r="N47" i="38"/>
  <c r="O47" i="38" s="1"/>
  <c r="N16" i="39"/>
  <c r="O16" i="39" s="1"/>
  <c r="N5" i="39"/>
  <c r="O5" i="39" s="1"/>
  <c r="N32" i="38"/>
  <c r="O32" i="38" s="1"/>
  <c r="G71" i="44"/>
  <c r="N47" i="35"/>
  <c r="O47" i="35" s="1"/>
  <c r="N53" i="39"/>
  <c r="O53" i="39" s="1"/>
  <c r="N51" i="42"/>
  <c r="O51" i="42" s="1"/>
  <c r="N68" i="39"/>
  <c r="O68" i="39" s="1"/>
  <c r="N71" i="41" l="1"/>
  <c r="O71" i="41" s="1"/>
</calcChain>
</file>

<file path=xl/sharedStrings.xml><?xml version="1.0" encoding="utf-8"?>
<sst xmlns="http://schemas.openxmlformats.org/spreadsheetml/2006/main" count="1418" uniqueCount="192">
  <si>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</si>
  <si>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</si>
  <si>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</si>
  <si>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</si>
  <si>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</si>
  <si>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</si>
  <si>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</si>
  <si>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</si>
  <si>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</si>
  <si>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</si>
  <si>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</si>
  <si>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</si>
  <si>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</si>
  <si>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</si>
  <si>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</si>
  <si>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Gas</t>
  </si>
  <si>
    <t>Utility Service Tax - Fuel Oil</t>
  </si>
  <si>
    <t>Utility Service Tax - Propane</t>
  </si>
  <si>
    <t>Utility Service Tax - Other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</si>
  <si>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</si>
  <si>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</si>
  <si>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</si>
  <si>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</si>
  <si>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</si>
  <si>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</si>
  <si>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</si>
  <si>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</si>
  <si>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</si>
  <si>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</si>
  <si>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</si>
  <si>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</si>
  <si>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</si>
  <si>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Impact Fees - Residential - Other</t>
  </si>
  <si>
    <t>Impact Fees - Commercial - Other</t>
  </si>
  <si>
    <t>Special Assessments - Charges for Public Services</t>
  </si>
  <si>
    <t>Federal Grant - General Government</t>
  </si>
  <si>
    <t>Intergovernmental Revenue</t>
  </si>
  <si>
    <t>State Grant - Public Safety</t>
  </si>
  <si>
    <t>Federal Grant - Transportation - Other Transportation</t>
  </si>
  <si>
    <t>State Grant - Physical Environment - Other Physical Environment</t>
  </si>
  <si>
    <t>State Grant - Transportation - Other Transportation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</si>
  <si>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</si>
  <si>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</si>
  <si>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</si>
  <si>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</si>
  <si>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</si>
  <si>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</si>
  <si>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Grants from Other Local Units - Public Safety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</si>
  <si>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</si>
  <si>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</si>
  <si>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</si>
  <si>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</si>
  <si>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</si>
  <si>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</si>
  <si>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</si>
  <si>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</si>
  <si>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</si>
  <si>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</si>
  <si>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</si>
  <si>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</si>
  <si>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</si>
  <si>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</si>
  <si>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</si>
  <si>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</si>
  <si>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</si>
  <si>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Cemetary</t>
  </si>
  <si>
    <t>Physical Environment - Other Physical Environment Charges</t>
  </si>
  <si>
    <t>Transportation (User Fees) - Other Transportation Charges</t>
  </si>
  <si>
    <t>Culture / Recreation - Special Events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</si>
  <si>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</si>
  <si>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</si>
  <si>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</si>
  <si>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Circuit Court Criminal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</si>
  <si>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</si>
  <si>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</si>
  <si>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</si>
  <si>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</si>
  <si>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Dividends</t>
  </si>
  <si>
    <t>Interest and Other Earnings - Gain or Loss on Sale of Investments</t>
  </si>
  <si>
    <t>Rents and Royalties</t>
  </si>
  <si>
    <t>Disposition of Fixed Assets</t>
  </si>
  <si>
    <t>Licenses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</si>
  <si>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</si>
  <si>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</si>
  <si>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</si>
  <si>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</si>
  <si>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Proprietary Non-Operating Sources - Interest</t>
  </si>
  <si>
    <t>Proprietary Non-Operating Sources - Other Non-Operating Sources</t>
  </si>
  <si>
    <t>Special Items (Gain)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</si>
  <si>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</si>
  <si>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</si>
  <si>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</si>
  <si>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</si>
  <si>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</si>
  <si>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</si>
  <si>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</si>
  <si>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</si>
  <si>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Contributions from Enterprise Operations</t>
  </si>
  <si>
    <t>Palmetto Revenues Reported by Account Code and Fund Type</t>
  </si>
  <si>
    <t>Local Fiscal Year Ended September 30, 2010</t>
  </si>
  <si>
    <t>Impact Fees - Commercial - Culture / Recreation</t>
  </si>
  <si>
    <t>Federal Grant - Public Safety</t>
  </si>
  <si>
    <t>Grants from Other Local Units - Culture / Recreation</t>
  </si>
  <si>
    <t>Court-Ordered Judgments and Fines - As Decided by County Court Criminal</t>
  </si>
  <si>
    <t>Sale of Surplus Materials and Scrap</t>
  </si>
  <si>
    <t>Proceeds - Installment Purchases and Capital Lease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</si>
  <si>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</si>
  <si>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</si>
  <si>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</si>
  <si>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Permits, Fees, and Special Assessments</t>
  </si>
  <si>
    <t>Federal Grant - Physical Environment - Water Supply System</t>
  </si>
  <si>
    <t>Federal Grant - Physical Environment - Sewer / Wastewater</t>
  </si>
  <si>
    <t>Federal Grant - Physical Environment - Other Physical Environment</t>
  </si>
  <si>
    <t>Federal Grant - Transportation - Mass Transit</t>
  </si>
  <si>
    <t>Federal Grant - Other Federal Grants</t>
  </si>
  <si>
    <t>State Shared Revenues - Transportation - Other Transportation</t>
  </si>
  <si>
    <t>Court-Ordered Judgments and Fines - As Decided by County Court Civil</t>
  </si>
  <si>
    <t>Proceeds of General Capital Asset Dispositions - Sales</t>
  </si>
  <si>
    <t>2011 Municipal Population:</t>
  </si>
  <si>
    <t>Local Fiscal Year Ended September 30, 2012</t>
  </si>
  <si>
    <t>Grants from Other Local Units - Transportation</t>
  </si>
  <si>
    <t>Forfeits - Assets Seized by Law Enforcement</t>
  </si>
  <si>
    <t>Interest and Other Earnings - Net Increase (Decrease) in Fair Value of Investments</t>
  </si>
  <si>
    <t>Contributions and Donations from Private Sources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</si>
  <si>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</si>
  <si>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</si>
  <si>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</si>
  <si>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</si>
  <si>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</si>
  <si>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</si>
  <si>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</si>
  <si>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</si>
  <si>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</si>
  <si>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</si>
  <si>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</si>
  <si>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Transportation - Other Transportation Charges</t>
  </si>
  <si>
    <t>Sale of Contraband Property Seized by Law Enforcement</t>
  </si>
  <si>
    <t>Interest and Other Earnings - Gain (Loss) on Sale of Investments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</si>
  <si>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</si>
  <si>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</si>
  <si>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</si>
  <si>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</si>
  <si>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Permits and Franchise Fees</t>
  </si>
  <si>
    <t>Impact Fees - Public Safety</t>
  </si>
  <si>
    <t>Impact Fees - Physical Environment</t>
  </si>
  <si>
    <t>Impact Fees - Transportation</t>
  </si>
  <si>
    <t>Impact Fees - Other</t>
  </si>
  <si>
    <t>Proceeds - Debt Proceeds</t>
  </si>
  <si>
    <t>2008 Municipal Population:</t>
  </si>
  <si>
    <t>Local Fiscal Year Ended September 30, 2014</t>
  </si>
  <si>
    <t>Local Option Taxes</t>
  </si>
  <si>
    <t>State Shared Revenues - General Government - Other General Government</t>
  </si>
  <si>
    <t>Physical Environment - Conservation and Resource Management</t>
  </si>
  <si>
    <t>2014 Municipal Population:</t>
  </si>
  <si>
    <t>Local Fiscal Year Ended September 30, 2015</t>
  </si>
  <si>
    <t>2015 Municipal Population:</t>
  </si>
  <si>
    <t>Local Fiscal Year Ended September 30, 2016</t>
  </si>
  <si>
    <t>Court-Ordered Judgments and Fines - As Decided by Juvenile Court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</si>
  <si>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</si>
  <si>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</si>
  <si>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</si>
  <si>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</si>
  <si>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</si>
  <si>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</si>
  <si>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</si>
  <si>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</si>
  <si>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</si>
  <si>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Grants from Other Local Units - General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</si>
  <si>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</si>
  <si>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</si>
  <si>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</si>
  <si>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</si>
  <si>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</si>
  <si>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</si>
  <si>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</si>
  <si>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</si>
  <si>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</si>
  <si>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</si>
  <si>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</si>
  <si>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</si>
  <si>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</si>
  <si>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</si>
  <si>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</si>
  <si>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</si>
  <si>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Insurance Premium Tax for Firefighters' Pension</t>
  </si>
  <si>
    <t>Utility Service Tax - Water</t>
  </si>
  <si>
    <t>Local Communications Services Taxes</t>
  </si>
  <si>
    <t>Permits - Other</t>
  </si>
  <si>
    <t>2022 Municipal Population:</t>
  </si>
  <si>
    <t>Local Fiscal Year Ended September 30, 2023</t>
  </si>
  <si>
    <t>Other Financial Assistance - Federal Source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</si>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</sst>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44" fontId="1" fillId="2" borderId="19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3" fillId="0" borderId="20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vertical="center"/>
    </xf>
    <xf numFmtId="41" fontId="3" fillId="0" borderId="23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4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4" xfId="0" applyNumberFormat="1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1"/>
      <c r="M3" s="72"/>
      <c r="N3" s="36"/>
      <c r="O3" s="37"/>
      <c r="P3" s="73" t="s">
        <v>170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171</v>
      </c>
      <c r="N4" s="35" t="s">
        <v>10</v>
      </c>
      <c r="O4" s="35" t="s">
        <v>172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173</v>
      </c>
      <c r="B5" s="26"/>
      <c r="C5" s="26"/>
      <c r="D5" s="27">
        <f>SUM(D6:D15)</f>
        <v>8888860</v>
      </c>
      <c r="E5" s="27">
        <f>SUM(E6:E15)</f>
        <v>6624046</v>
      </c>
      <c r="F5" s="27">
        <f>SUM(F6:F15)</f>
        <v>0</v>
      </c>
      <c r="G5" s="27">
        <f>SUM(G6:G15)</f>
        <v>0</v>
      </c>
      <c r="H5" s="27">
        <f>SUM(H6:H15)</f>
        <v>0</v>
      </c>
      <c r="I5" s="27">
        <f>SUM(I6:I15)</f>
        <v>0</v>
      </c>
      <c r="J5" s="27">
        <f>SUM(J6:J15)</f>
        <v>0</v>
      </c>
      <c r="K5" s="27">
        <f>SUM(K6:K15)</f>
        <v>171077</v>
      </c>
      <c r="L5" s="27">
        <f>SUM(L6:L15)</f>
        <v>0</v>
      </c>
      <c r="M5" s="27">
        <f>SUM(M6:M15)</f>
        <v>0</v>
      </c>
      <c r="N5" s="27">
        <f>SUM(N6:N15)</f>
        <v>0</v>
      </c>
      <c r="O5" s="28">
        <f>SUM(D5:N5)</f>
        <v>15683983</v>
      </c>
      <c r="P5" s="33">
        <f>(O5/P$72)</f>
        <v>1126.1566022833345</v>
      </c>
      <c r="Q5" s="6"/>
    </row>
    <row r="6" spans="1:134">
      <c r="A6" s="12"/>
      <c r="B6" s="25">
        <v>311</v>
      </c>
      <c r="C6" s="20" t="s">
        <v>3</v>
      </c>
      <c r="D6" s="49">
        <v>6834212</v>
      </c>
      <c r="E6" s="49">
        <v>4981783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11815995</v>
      </c>
      <c r="P6" s="50">
        <f>(O6/P$72)</f>
        <v>848.42356573562142</v>
      </c>
      <c r="Q6" s="9"/>
    </row>
    <row r="7" spans="1:134">
      <c r="A7" s="12"/>
      <c r="B7" s="25">
        <v>312.3</v>
      </c>
      <c r="C7" s="20" t="s">
        <v>11</v>
      </c>
      <c r="D7" s="49">
        <v>0</v>
      </c>
      <c r="E7" s="49">
        <v>69960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5" si="0">SUM(D7:N7)</f>
        <v>69960</v>
      </c>
      <c r="P7" s="50">
        <f>(O7/P$72)</f>
        <v>5.0233359661089967</v>
      </c>
      <c r="Q7" s="9"/>
    </row>
    <row r="8" spans="1:134">
      <c r="A8" s="12"/>
      <c r="B8" s="25">
        <v>312.41000000000003</v>
      </c>
      <c r="C8" s="20" t="s">
        <v>174</v>
      </c>
      <c r="D8" s="49">
        <v>0</v>
      </c>
      <c r="E8" s="49">
        <v>958251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0"/>
        <v>958251</v>
      </c>
      <c r="P8" s="50">
        <f>(O8/P$72)</f>
        <v>68.805270338192003</v>
      </c>
      <c r="Q8" s="9"/>
    </row>
    <row r="9" spans="1:134">
      <c r="A9" s="12"/>
      <c r="B9" s="25">
        <v>312.43</v>
      </c>
      <c r="C9" s="20" t="s">
        <v>175</v>
      </c>
      <c r="D9" s="49">
        <v>0</v>
      </c>
      <c r="E9" s="49">
        <v>614052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0"/>
        <v>614052</v>
      </c>
      <c r="P9" s="50">
        <f>(O9/P$72)</f>
        <v>44.090758957420839</v>
      </c>
      <c r="Q9" s="9"/>
    </row>
    <row r="10" spans="1:134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171077</v>
      </c>
      <c r="L10" s="49">
        <v>0</v>
      </c>
      <c r="M10" s="49">
        <v>0</v>
      </c>
      <c r="N10" s="49">
        <v>0</v>
      </c>
      <c r="O10" s="49">
        <f t="shared" si="0"/>
        <v>171077</v>
      </c>
      <c r="P10" s="50">
        <f>(O10/P$72)</f>
        <v>12.283837150858046</v>
      </c>
      <c r="Q10" s="9"/>
    </row>
    <row r="11" spans="1:134">
      <c r="A11" s="12"/>
      <c r="B11" s="25">
        <v>314.10000000000002</v>
      </c>
      <c r="C11" s="20" t="s">
        <v>14</v>
      </c>
      <c r="D11" s="49">
        <v>1491748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0"/>
        <v>1491748</v>
      </c>
      <c r="P11" s="50">
        <f>(O11/P$72)</f>
        <v>107.11194083435055</v>
      </c>
      <c r="Q11" s="9"/>
    </row>
    <row r="12" spans="1:134">
      <c r="A12" s="12"/>
      <c r="B12" s="25">
        <v>314.39999999999998</v>
      </c>
      <c r="C12" s="20" t="s">
        <v>15</v>
      </c>
      <c r="D12" s="49">
        <v>22153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0"/>
        <v>22153</v>
      </c>
      <c r="P12" s="50">
        <f>(O12/P$72)</f>
        <v>1.5906512529618726</v>
      </c>
      <c r="Q12" s="9"/>
    </row>
    <row r="13" spans="1:134">
      <c r="A13" s="12"/>
      <c r="B13" s="25">
        <v>314.8</v>
      </c>
      <c r="C13" s="20" t="s">
        <v>17</v>
      </c>
      <c r="D13" s="49">
        <v>35366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0"/>
        <v>35366</v>
      </c>
      <c r="P13" s="50">
        <f>(O13/P$72)</f>
        <v>2.5393839304947226</v>
      </c>
      <c r="Q13" s="9"/>
    </row>
    <row r="14" spans="1:134">
      <c r="A14" s="12"/>
      <c r="B14" s="25">
        <v>315.10000000000002</v>
      </c>
      <c r="C14" s="20" t="s">
        <v>176</v>
      </c>
      <c r="D14" s="49">
        <v>422101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0"/>
        <v>422101</v>
      </c>
      <c r="P14" s="50">
        <f>(O14/P$72)</f>
        <v>30.308106555611403</v>
      </c>
      <c r="Q14" s="9"/>
    </row>
    <row r="15" spans="1:134">
      <c r="A15" s="12"/>
      <c r="B15" s="25">
        <v>316</v>
      </c>
      <c r="C15" s="20" t="s">
        <v>128</v>
      </c>
      <c r="D15" s="49">
        <v>83280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0"/>
        <v>83280</v>
      </c>
      <c r="P15" s="50">
        <f>(O15/P$72)</f>
        <v>5.9797515617146546</v>
      </c>
      <c r="Q15" s="9"/>
    </row>
    <row r="16" spans="1:134" ht="15.75">
      <c r="A16" s="29" t="s">
        <v>21</v>
      </c>
      <c r="B16" s="30"/>
      <c r="C16" s="31"/>
      <c r="D16" s="32">
        <f>SUM(D17:D27)</f>
        <v>2509763</v>
      </c>
      <c r="E16" s="32">
        <f>SUM(E17:E27)</f>
        <v>42395</v>
      </c>
      <c r="F16" s="32">
        <f>SUM(F17:F27)</f>
        <v>0</v>
      </c>
      <c r="G16" s="32">
        <f>SUM(G17:G27)</f>
        <v>0</v>
      </c>
      <c r="H16" s="32">
        <f>SUM(H17:H27)</f>
        <v>0</v>
      </c>
      <c r="I16" s="32">
        <f>SUM(I17:I27)</f>
        <v>359059</v>
      </c>
      <c r="J16" s="32">
        <f>SUM(J17:J27)</f>
        <v>0</v>
      </c>
      <c r="K16" s="32">
        <f>SUM(K17:K27)</f>
        <v>0</v>
      </c>
      <c r="L16" s="32">
        <f>SUM(L17:L27)</f>
        <v>0</v>
      </c>
      <c r="M16" s="32">
        <f>SUM(M17:M27)</f>
        <v>0</v>
      </c>
      <c r="N16" s="32">
        <f>SUM(N17:N27)</f>
        <v>0</v>
      </c>
      <c r="O16" s="47">
        <f>SUM(D16:N16)</f>
        <v>2911217</v>
      </c>
      <c r="P16" s="48">
        <f>(O16/P$72)</f>
        <v>209.0340346090328</v>
      </c>
      <c r="Q16" s="10"/>
    </row>
    <row r="17" spans="1:17">
      <c r="A17" s="12"/>
      <c r="B17" s="25">
        <v>322</v>
      </c>
      <c r="C17" s="20" t="s">
        <v>177</v>
      </c>
      <c r="D17" s="49">
        <v>1221844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>SUM(D17:N17)</f>
        <v>1221844</v>
      </c>
      <c r="P17" s="50">
        <f>(O17/P$72)</f>
        <v>87.732031306096076</v>
      </c>
      <c r="Q17" s="9"/>
    </row>
    <row r="18" spans="1:17">
      <c r="A18" s="12"/>
      <c r="B18" s="25">
        <v>323.10000000000002</v>
      </c>
      <c r="C18" s="20" t="s">
        <v>22</v>
      </c>
      <c r="D18" s="49">
        <v>1190463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ref="O18:O27" si="1">SUM(D18:N18)</f>
        <v>1190463</v>
      </c>
      <c r="P18" s="50">
        <f>(O18/P$72)</f>
        <v>85.47878222158397</v>
      </c>
      <c r="Q18" s="9"/>
    </row>
    <row r="19" spans="1:17">
      <c r="A19" s="12"/>
      <c r="B19" s="25">
        <v>323.39999999999998</v>
      </c>
      <c r="C19" s="20" t="s">
        <v>23</v>
      </c>
      <c r="D19" s="49">
        <v>19161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1"/>
        <v>19161</v>
      </c>
      <c r="P19" s="50">
        <f>(O19/P$72)</f>
        <v>1.3758167588138148</v>
      </c>
      <c r="Q19" s="9"/>
    </row>
    <row r="20" spans="1:17">
      <c r="A20" s="12"/>
      <c r="B20" s="25">
        <v>323.7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277563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1"/>
        <v>277563</v>
      </c>
      <c r="P20" s="50">
        <f>(O20/P$72)</f>
        <v>19.929848495727722</v>
      </c>
      <c r="Q20" s="9"/>
    </row>
    <row r="21" spans="1:17">
      <c r="A21" s="12"/>
      <c r="B21" s="25">
        <v>324.11</v>
      </c>
      <c r="C21" s="20" t="s">
        <v>25</v>
      </c>
      <c r="D21" s="49">
        <v>11251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1"/>
        <v>11251</v>
      </c>
      <c r="P21" s="50">
        <f>(O21/P$72)</f>
        <v>0.80785524520715157</v>
      </c>
      <c r="Q21" s="9"/>
    </row>
    <row r="22" spans="1:17">
      <c r="A22" s="12"/>
      <c r="B22" s="25">
        <v>324.12</v>
      </c>
      <c r="C22" s="20" t="s">
        <v>26</v>
      </c>
      <c r="D22" s="49">
        <v>1777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1"/>
        <v>1777</v>
      </c>
      <c r="P22" s="50">
        <f>(O22/P$72)</f>
        <v>0.12759388238673081</v>
      </c>
      <c r="Q22" s="9"/>
    </row>
    <row r="23" spans="1:17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81496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1"/>
        <v>81496</v>
      </c>
      <c r="P23" s="50">
        <f>(O23/P$72)</f>
        <v>5.8516550585194231</v>
      </c>
      <c r="Q23" s="9"/>
    </row>
    <row r="24" spans="1:17">
      <c r="A24" s="12"/>
      <c r="B24" s="25">
        <v>324.31</v>
      </c>
      <c r="C24" s="20" t="s">
        <v>29</v>
      </c>
      <c r="D24" s="49">
        <v>0</v>
      </c>
      <c r="E24" s="49">
        <v>32705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1"/>
        <v>32705</v>
      </c>
      <c r="P24" s="50">
        <f>(O24/P$72)</f>
        <v>2.3483162202915202</v>
      </c>
      <c r="Q24" s="9"/>
    </row>
    <row r="25" spans="1:17">
      <c r="A25" s="12"/>
      <c r="B25" s="25">
        <v>324.32</v>
      </c>
      <c r="C25" s="20" t="s">
        <v>30</v>
      </c>
      <c r="D25" s="49">
        <v>0</v>
      </c>
      <c r="E25" s="49">
        <v>9690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1"/>
        <v>9690</v>
      </c>
      <c r="P25" s="50">
        <f>(O25/P$72)</f>
        <v>0.69577080491132337</v>
      </c>
      <c r="Q25" s="9"/>
    </row>
    <row r="26" spans="1:17">
      <c r="A26" s="12"/>
      <c r="B26" s="25">
        <v>324.61</v>
      </c>
      <c r="C26" s="20" t="s">
        <v>31</v>
      </c>
      <c r="D26" s="49">
        <v>52532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1"/>
        <v>52532</v>
      </c>
      <c r="P26" s="50">
        <f>(O26/P$72)</f>
        <v>3.7719537588856178</v>
      </c>
      <c r="Q26" s="9"/>
    </row>
    <row r="27" spans="1:17">
      <c r="A27" s="12"/>
      <c r="B27" s="25">
        <v>324.91000000000003</v>
      </c>
      <c r="C27" s="20" t="s">
        <v>32</v>
      </c>
      <c r="D27" s="49">
        <v>12735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1"/>
        <v>12735</v>
      </c>
      <c r="P27" s="50">
        <f>(O27/P$72)</f>
        <v>0.91441085660946364</v>
      </c>
      <c r="Q27" s="9"/>
    </row>
    <row r="28" spans="1:17" ht="15.75">
      <c r="A28" s="29" t="s">
        <v>178</v>
      </c>
      <c r="B28" s="30"/>
      <c r="C28" s="31"/>
      <c r="D28" s="32">
        <f>SUM(D29:D38)</f>
        <v>3865723</v>
      </c>
      <c r="E28" s="32">
        <f>SUM(E29:E38)</f>
        <v>189928</v>
      </c>
      <c r="F28" s="32">
        <f>SUM(F29:F38)</f>
        <v>0</v>
      </c>
      <c r="G28" s="32">
        <f>SUM(G29:G38)</f>
        <v>0</v>
      </c>
      <c r="H28" s="32">
        <f>SUM(H29:H38)</f>
        <v>0</v>
      </c>
      <c r="I28" s="32">
        <f>SUM(I29:I38)</f>
        <v>1200779</v>
      </c>
      <c r="J28" s="32">
        <f>SUM(J29:J38)</f>
        <v>0</v>
      </c>
      <c r="K28" s="32">
        <f>SUM(K29:K38)</f>
        <v>0</v>
      </c>
      <c r="L28" s="32">
        <f>SUM(L29:L38)</f>
        <v>0</v>
      </c>
      <c r="M28" s="32">
        <f>SUM(M29:M38)</f>
        <v>0</v>
      </c>
      <c r="N28" s="32">
        <f>SUM(N29:N38)</f>
        <v>0</v>
      </c>
      <c r="O28" s="47">
        <f>SUM(D28:N28)</f>
        <v>5256430</v>
      </c>
      <c r="P28" s="48">
        <f>(O28/P$72)</f>
        <v>377.42729949019889</v>
      </c>
      <c r="Q28" s="10"/>
    </row>
    <row r="29" spans="1:17">
      <c r="A29" s="12"/>
      <c r="B29" s="25">
        <v>331.39</v>
      </c>
      <c r="C29" s="20" t="s">
        <v>112</v>
      </c>
      <c r="D29" s="49">
        <v>0</v>
      </c>
      <c r="E29" s="49">
        <v>58441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ref="O29:O35" si="2">SUM(D29:N29)</f>
        <v>58441</v>
      </c>
      <c r="P29" s="50">
        <f>(O29/P$72)</f>
        <v>4.1962375242335028</v>
      </c>
      <c r="Q29" s="9"/>
    </row>
    <row r="30" spans="1:17">
      <c r="A30" s="12"/>
      <c r="B30" s="25">
        <v>331.49</v>
      </c>
      <c r="C30" s="20" t="s">
        <v>38</v>
      </c>
      <c r="D30" s="49">
        <v>59152</v>
      </c>
      <c r="E30" s="49">
        <v>1219</v>
      </c>
      <c r="F30" s="49">
        <v>0</v>
      </c>
      <c r="G30" s="49">
        <v>0</v>
      </c>
      <c r="H30" s="49">
        <v>0</v>
      </c>
      <c r="I30" s="49">
        <v>481380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2"/>
        <v>541751</v>
      </c>
      <c r="P30" s="50">
        <f>(O30/P$72)</f>
        <v>38.899332232354418</v>
      </c>
      <c r="Q30" s="9"/>
    </row>
    <row r="31" spans="1:17">
      <c r="A31" s="12"/>
      <c r="B31" s="25">
        <v>332</v>
      </c>
      <c r="C31" s="20" t="s">
        <v>190</v>
      </c>
      <c r="D31" s="49">
        <v>314094</v>
      </c>
      <c r="E31" s="49">
        <v>0</v>
      </c>
      <c r="F31" s="49">
        <v>0</v>
      </c>
      <c r="G31" s="49">
        <v>0</v>
      </c>
      <c r="H31" s="49">
        <v>0</v>
      </c>
      <c r="I31" s="49">
        <v>715780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2"/>
        <v>1029874</v>
      </c>
      <c r="P31" s="50">
        <f>(O31/P$72)</f>
        <v>73.948014647806417</v>
      </c>
      <c r="Q31" s="9"/>
    </row>
    <row r="32" spans="1:17">
      <c r="A32" s="12"/>
      <c r="B32" s="25">
        <v>335.125</v>
      </c>
      <c r="C32" s="20" t="s">
        <v>179</v>
      </c>
      <c r="D32" s="49">
        <v>539290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2"/>
        <v>539290</v>
      </c>
      <c r="P32" s="50">
        <f>(O32/P$72)</f>
        <v>38.722625116679829</v>
      </c>
      <c r="Q32" s="9"/>
    </row>
    <row r="33" spans="1:17">
      <c r="A33" s="12"/>
      <c r="B33" s="25">
        <v>335.14</v>
      </c>
      <c r="C33" s="20" t="s">
        <v>130</v>
      </c>
      <c r="D33" s="49">
        <v>29372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2"/>
        <v>29372</v>
      </c>
      <c r="P33" s="50">
        <f>(O33/P$72)</f>
        <v>2.1089969124721764</v>
      </c>
      <c r="Q33" s="9"/>
    </row>
    <row r="34" spans="1:17">
      <c r="A34" s="12"/>
      <c r="B34" s="25">
        <v>335.15</v>
      </c>
      <c r="C34" s="20" t="s">
        <v>131</v>
      </c>
      <c r="D34" s="49">
        <v>16463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2"/>
        <v>16463</v>
      </c>
      <c r="P34" s="50">
        <f>(O34/P$72)</f>
        <v>1.182092338622819</v>
      </c>
      <c r="Q34" s="9"/>
    </row>
    <row r="35" spans="1:17">
      <c r="A35" s="12"/>
      <c r="B35" s="25">
        <v>335.18</v>
      </c>
      <c r="C35" s="20" t="s">
        <v>180</v>
      </c>
      <c r="D35" s="49">
        <v>2879983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2"/>
        <v>2879983</v>
      </c>
      <c r="P35" s="50">
        <f>(O35/P$72)</f>
        <v>206.79134056149925</v>
      </c>
      <c r="Q35" s="9"/>
    </row>
    <row r="36" spans="1:17">
      <c r="A36" s="12"/>
      <c r="B36" s="25">
        <v>335.48</v>
      </c>
      <c r="C36" s="20" t="s">
        <v>115</v>
      </c>
      <c r="D36" s="49">
        <v>7089</v>
      </c>
      <c r="E36" s="49">
        <v>130268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ref="O36:O38" si="3">SUM(D36:N36)</f>
        <v>137357</v>
      </c>
      <c r="P36" s="50">
        <f>(O36/P$72)</f>
        <v>9.8626409133338129</v>
      </c>
      <c r="Q36" s="9"/>
    </row>
    <row r="37" spans="1:17">
      <c r="A37" s="12"/>
      <c r="B37" s="25">
        <v>337.2</v>
      </c>
      <c r="C37" s="20" t="s">
        <v>47</v>
      </c>
      <c r="D37" s="49">
        <v>20280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3"/>
        <v>20280</v>
      </c>
      <c r="P37" s="50">
        <f>(O37/P$72)</f>
        <v>1.4561642852014074</v>
      </c>
      <c r="Q37" s="9"/>
    </row>
    <row r="38" spans="1:17">
      <c r="A38" s="12"/>
      <c r="B38" s="25">
        <v>337.3</v>
      </c>
      <c r="C38" s="20" t="s">
        <v>48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3619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3"/>
        <v>3619</v>
      </c>
      <c r="P38" s="50">
        <f>(O38/P$72)</f>
        <v>0.25985495799526098</v>
      </c>
      <c r="Q38" s="9"/>
    </row>
    <row r="39" spans="1:17" ht="15.75">
      <c r="A39" s="29" t="s">
        <v>53</v>
      </c>
      <c r="B39" s="30"/>
      <c r="C39" s="31"/>
      <c r="D39" s="32">
        <f>SUM(D40:D50)</f>
        <v>732884</v>
      </c>
      <c r="E39" s="32">
        <f>SUM(E40:E50)</f>
        <v>85092</v>
      </c>
      <c r="F39" s="32">
        <f>SUM(F40:F50)</f>
        <v>0</v>
      </c>
      <c r="G39" s="32">
        <f>SUM(G40:G50)</f>
        <v>0</v>
      </c>
      <c r="H39" s="32">
        <f>SUM(H40:H50)</f>
        <v>0</v>
      </c>
      <c r="I39" s="32">
        <f>SUM(I40:I50)</f>
        <v>12696654</v>
      </c>
      <c r="J39" s="32">
        <f>SUM(J40:J50)</f>
        <v>0</v>
      </c>
      <c r="K39" s="32">
        <f>SUM(K40:K50)</f>
        <v>0</v>
      </c>
      <c r="L39" s="32">
        <f>SUM(L40:L50)</f>
        <v>0</v>
      </c>
      <c r="M39" s="32">
        <f>SUM(M40:M50)</f>
        <v>0</v>
      </c>
      <c r="N39" s="32">
        <f>SUM(N40:N50)</f>
        <v>0</v>
      </c>
      <c r="O39" s="32">
        <f>SUM(D39:N39)</f>
        <v>13514630</v>
      </c>
      <c r="P39" s="48">
        <f>(O39/P$72)</f>
        <v>970.39060817117831</v>
      </c>
      <c r="Q39" s="10"/>
    </row>
    <row r="40" spans="1:17">
      <c r="A40" s="12"/>
      <c r="B40" s="25">
        <v>341.9</v>
      </c>
      <c r="C40" s="20" t="s">
        <v>134</v>
      </c>
      <c r="D40" s="49">
        <v>573204</v>
      </c>
      <c r="E40" s="49">
        <v>500</v>
      </c>
      <c r="F40" s="49">
        <v>0</v>
      </c>
      <c r="G40" s="49">
        <v>0</v>
      </c>
      <c r="H40" s="49">
        <v>0</v>
      </c>
      <c r="I40" s="49">
        <v>411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ref="O40:O49" si="4">SUM(D40:N40)</f>
        <v>574115</v>
      </c>
      <c r="P40" s="50">
        <f>(O40/P$72)</f>
        <v>41.223163638974654</v>
      </c>
      <c r="Q40" s="9"/>
    </row>
    <row r="41" spans="1:17">
      <c r="A41" s="12"/>
      <c r="B41" s="25">
        <v>342.1</v>
      </c>
      <c r="C41" s="20" t="s">
        <v>59</v>
      </c>
      <c r="D41" s="49">
        <v>123647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4"/>
        <v>123647</v>
      </c>
      <c r="P41" s="50">
        <f>(O41/P$72)</f>
        <v>8.8782221583973584</v>
      </c>
      <c r="Q41" s="9"/>
    </row>
    <row r="42" spans="1:17">
      <c r="A42" s="12"/>
      <c r="B42" s="25">
        <v>343.3</v>
      </c>
      <c r="C42" s="20" t="s">
        <v>61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4717719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4"/>
        <v>4717719</v>
      </c>
      <c r="P42" s="50">
        <f>(O42/P$72)</f>
        <v>338.74624829467939</v>
      </c>
      <c r="Q42" s="9"/>
    </row>
    <row r="43" spans="1:17">
      <c r="A43" s="12"/>
      <c r="B43" s="25">
        <v>343.4</v>
      </c>
      <c r="C43" s="20" t="s">
        <v>62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2413506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4"/>
        <v>2413506</v>
      </c>
      <c r="P43" s="50">
        <f>(O43/P$72)</f>
        <v>173.29690529187909</v>
      </c>
      <c r="Q43" s="9"/>
    </row>
    <row r="44" spans="1:17">
      <c r="A44" s="12"/>
      <c r="B44" s="25">
        <v>343.5</v>
      </c>
      <c r="C44" s="20" t="s">
        <v>63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3872983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4"/>
        <v>3872983</v>
      </c>
      <c r="P44" s="50">
        <f>(O44/P$72)</f>
        <v>278.09169239606518</v>
      </c>
      <c r="Q44" s="9"/>
    </row>
    <row r="45" spans="1:17">
      <c r="A45" s="12"/>
      <c r="B45" s="25">
        <v>343.7</v>
      </c>
      <c r="C45" s="20" t="s">
        <v>152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1018130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4"/>
        <v>1018130</v>
      </c>
      <c r="P45" s="50">
        <f>(O45/P$72)</f>
        <v>73.104760537086236</v>
      </c>
      <c r="Q45" s="9"/>
    </row>
    <row r="46" spans="1:17">
      <c r="A46" s="12"/>
      <c r="B46" s="25">
        <v>343.8</v>
      </c>
      <c r="C46" s="20" t="s">
        <v>65</v>
      </c>
      <c r="D46" s="49">
        <v>1335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4"/>
        <v>1335</v>
      </c>
      <c r="P46" s="50">
        <f>(O46/P$72)</f>
        <v>9.5856968478495008E-2</v>
      </c>
      <c r="Q46" s="9"/>
    </row>
    <row r="47" spans="1:17">
      <c r="A47" s="12"/>
      <c r="B47" s="25">
        <v>343.9</v>
      </c>
      <c r="C47" s="20" t="s">
        <v>66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618412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4"/>
        <v>618412</v>
      </c>
      <c r="P47" s="50">
        <f>(O47/P$72)</f>
        <v>44.403819918144613</v>
      </c>
      <c r="Q47" s="9"/>
    </row>
    <row r="48" spans="1:17">
      <c r="A48" s="12"/>
      <c r="B48" s="25">
        <v>344.9</v>
      </c>
      <c r="C48" s="20" t="s">
        <v>135</v>
      </c>
      <c r="D48" s="49">
        <v>0</v>
      </c>
      <c r="E48" s="49">
        <v>84566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4"/>
        <v>84566</v>
      </c>
      <c r="P48" s="50">
        <f>(O48/P$72)</f>
        <v>6.0720901845336401</v>
      </c>
      <c r="Q48" s="9"/>
    </row>
    <row r="49" spans="1:17">
      <c r="A49" s="12"/>
      <c r="B49" s="25">
        <v>347.4</v>
      </c>
      <c r="C49" s="20" t="s">
        <v>68</v>
      </c>
      <c r="D49" s="49">
        <v>18404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4"/>
        <v>18404</v>
      </c>
      <c r="P49" s="50">
        <f>(O49/P$72)</f>
        <v>1.3214619085230128</v>
      </c>
      <c r="Q49" s="9"/>
    </row>
    <row r="50" spans="1:17">
      <c r="A50" s="12"/>
      <c r="B50" s="25">
        <v>349</v>
      </c>
      <c r="C50" s="20" t="s">
        <v>181</v>
      </c>
      <c r="D50" s="49">
        <v>16294</v>
      </c>
      <c r="E50" s="49">
        <v>26</v>
      </c>
      <c r="F50" s="49">
        <v>0</v>
      </c>
      <c r="G50" s="49">
        <v>0</v>
      </c>
      <c r="H50" s="49">
        <v>0</v>
      </c>
      <c r="I50" s="49">
        <v>55493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>SUM(D50:N50)</f>
        <v>71813</v>
      </c>
      <c r="P50" s="50">
        <f>(O50/P$72)</f>
        <v>5.1563868744166008</v>
      </c>
      <c r="Q50" s="9"/>
    </row>
    <row r="51" spans="1:17" ht="15.75">
      <c r="A51" s="29" t="s">
        <v>54</v>
      </c>
      <c r="B51" s="30"/>
      <c r="C51" s="31"/>
      <c r="D51" s="32">
        <f>SUM(D52:D56)</f>
        <v>61295</v>
      </c>
      <c r="E51" s="32">
        <f>SUM(E52:E56)</f>
        <v>0</v>
      </c>
      <c r="F51" s="32">
        <f>SUM(F52:F56)</f>
        <v>0</v>
      </c>
      <c r="G51" s="32">
        <f>SUM(G52:G56)</f>
        <v>0</v>
      </c>
      <c r="H51" s="32">
        <f>SUM(H52:H56)</f>
        <v>0</v>
      </c>
      <c r="I51" s="32">
        <f>SUM(I52:I56)</f>
        <v>12373</v>
      </c>
      <c r="J51" s="32">
        <f>SUM(J52:J56)</f>
        <v>0</v>
      </c>
      <c r="K51" s="32">
        <f>SUM(K52:K56)</f>
        <v>0</v>
      </c>
      <c r="L51" s="32">
        <f>SUM(L52:L56)</f>
        <v>0</v>
      </c>
      <c r="M51" s="32">
        <f>SUM(M52:M56)</f>
        <v>0</v>
      </c>
      <c r="N51" s="32">
        <f>SUM(N52:N56)</f>
        <v>0</v>
      </c>
      <c r="O51" s="32">
        <f>SUM(D51:N51)</f>
        <v>73668</v>
      </c>
      <c r="P51" s="48">
        <f>(O51/P$72)</f>
        <v>5.2895813886694913</v>
      </c>
      <c r="Q51" s="10"/>
    </row>
    <row r="52" spans="1:17">
      <c r="A52" s="13"/>
      <c r="B52" s="41">
        <v>351.1</v>
      </c>
      <c r="C52" s="21" t="s">
        <v>103</v>
      </c>
      <c r="D52" s="49">
        <v>11283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>SUM(D52:N52)</f>
        <v>11283</v>
      </c>
      <c r="P52" s="50">
        <f>(O52/P$72)</f>
        <v>0.81015294033172969</v>
      </c>
      <c r="Q52" s="9"/>
    </row>
    <row r="53" spans="1:17">
      <c r="A53" s="13"/>
      <c r="B53" s="41">
        <v>351.2</v>
      </c>
      <c r="C53" s="21" t="s">
        <v>72</v>
      </c>
      <c r="D53" s="49">
        <v>14139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ref="O53:O56" si="5">SUM(D53:N53)</f>
        <v>14139</v>
      </c>
      <c r="P53" s="50">
        <f>(O53/P$72)</f>
        <v>1.0152222302003302</v>
      </c>
      <c r="Q53" s="9"/>
    </row>
    <row r="54" spans="1:17">
      <c r="A54" s="13"/>
      <c r="B54" s="41">
        <v>351.3</v>
      </c>
      <c r="C54" s="21" t="s">
        <v>116</v>
      </c>
      <c r="D54" s="49">
        <v>2627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5"/>
        <v>2627</v>
      </c>
      <c r="P54" s="50">
        <f>(O54/P$72)</f>
        <v>0.18862640913333811</v>
      </c>
      <c r="Q54" s="9"/>
    </row>
    <row r="55" spans="1:17">
      <c r="A55" s="13"/>
      <c r="B55" s="41">
        <v>354</v>
      </c>
      <c r="C55" s="21" t="s">
        <v>73</v>
      </c>
      <c r="D55" s="49">
        <v>32036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si="5"/>
        <v>32036</v>
      </c>
      <c r="P55" s="50">
        <f>(O55/P$72)</f>
        <v>2.3002800315933079</v>
      </c>
      <c r="Q55" s="9"/>
    </row>
    <row r="56" spans="1:17">
      <c r="A56" s="13"/>
      <c r="B56" s="41">
        <v>359</v>
      </c>
      <c r="C56" s="21" t="s">
        <v>74</v>
      </c>
      <c r="D56" s="49">
        <v>1210</v>
      </c>
      <c r="E56" s="49">
        <v>0</v>
      </c>
      <c r="F56" s="49">
        <v>0</v>
      </c>
      <c r="G56" s="49">
        <v>0</v>
      </c>
      <c r="H56" s="49">
        <v>0</v>
      </c>
      <c r="I56" s="49">
        <v>12373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 t="shared" si="5"/>
        <v>13583</v>
      </c>
      <c r="P56" s="50">
        <f>(O56/P$72)</f>
        <v>0.97529977741078477</v>
      </c>
      <c r="Q56" s="9"/>
    </row>
    <row r="57" spans="1:17" ht="15.75">
      <c r="A57" s="29" t="s">
        <v>4</v>
      </c>
      <c r="B57" s="30"/>
      <c r="C57" s="31"/>
      <c r="D57" s="32">
        <f>SUM(D58:D66)</f>
        <v>812432</v>
      </c>
      <c r="E57" s="32">
        <f>SUM(E58:E66)</f>
        <v>291598</v>
      </c>
      <c r="F57" s="32">
        <f>SUM(F58:F66)</f>
        <v>0</v>
      </c>
      <c r="G57" s="32">
        <f>SUM(G58:G66)</f>
        <v>0</v>
      </c>
      <c r="H57" s="32">
        <f>SUM(H58:H66)</f>
        <v>0</v>
      </c>
      <c r="I57" s="32">
        <f>SUM(I58:I66)</f>
        <v>912409</v>
      </c>
      <c r="J57" s="32">
        <f>SUM(J58:J66)</f>
        <v>0</v>
      </c>
      <c r="K57" s="32">
        <f>SUM(K58:K66)</f>
        <v>3480059</v>
      </c>
      <c r="L57" s="32">
        <f>SUM(L58:L66)</f>
        <v>0</v>
      </c>
      <c r="M57" s="32">
        <f>SUM(M58:M66)</f>
        <v>0</v>
      </c>
      <c r="N57" s="32">
        <f>SUM(N58:N66)</f>
        <v>0</v>
      </c>
      <c r="O57" s="32">
        <f>SUM(D57:N57)</f>
        <v>5496498</v>
      </c>
      <c r="P57" s="48">
        <f>(O57/P$72)</f>
        <v>394.6648955266748</v>
      </c>
      <c r="Q57" s="10"/>
    </row>
    <row r="58" spans="1:17">
      <c r="A58" s="12"/>
      <c r="B58" s="25">
        <v>361.1</v>
      </c>
      <c r="C58" s="20" t="s">
        <v>76</v>
      </c>
      <c r="D58" s="49">
        <v>500526</v>
      </c>
      <c r="E58" s="49">
        <v>247331</v>
      </c>
      <c r="F58" s="49">
        <v>0</v>
      </c>
      <c r="G58" s="49">
        <v>0</v>
      </c>
      <c r="H58" s="49">
        <v>0</v>
      </c>
      <c r="I58" s="49">
        <v>506389</v>
      </c>
      <c r="J58" s="49">
        <v>0</v>
      </c>
      <c r="K58" s="49">
        <v>117571</v>
      </c>
      <c r="L58" s="49">
        <v>0</v>
      </c>
      <c r="M58" s="49">
        <v>0</v>
      </c>
      <c r="N58" s="49">
        <v>0</v>
      </c>
      <c r="O58" s="49">
        <f>SUM(D58:N58)</f>
        <v>1371817</v>
      </c>
      <c r="P58" s="50">
        <f>(O58/P$72)</f>
        <v>98.500538522294818</v>
      </c>
      <c r="Q58" s="9"/>
    </row>
    <row r="59" spans="1:17">
      <c r="A59" s="12"/>
      <c r="B59" s="25">
        <v>361.2</v>
      </c>
      <c r="C59" s="20" t="s">
        <v>77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666324</v>
      </c>
      <c r="L59" s="49">
        <v>0</v>
      </c>
      <c r="M59" s="49">
        <v>0</v>
      </c>
      <c r="N59" s="49">
        <v>0</v>
      </c>
      <c r="O59" s="49">
        <f t="shared" ref="O59:O69" si="6">SUM(D59:N59)</f>
        <v>666324</v>
      </c>
      <c r="P59" s="50">
        <f>(O59/P$72)</f>
        <v>47.844043943419258</v>
      </c>
      <c r="Q59" s="9"/>
    </row>
    <row r="60" spans="1:17">
      <c r="A60" s="12"/>
      <c r="B60" s="25">
        <v>361.3</v>
      </c>
      <c r="C60" s="20" t="s">
        <v>122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1821244</v>
      </c>
      <c r="L60" s="49">
        <v>0</v>
      </c>
      <c r="M60" s="49">
        <v>0</v>
      </c>
      <c r="N60" s="49">
        <v>0</v>
      </c>
      <c r="O60" s="49">
        <f t="shared" si="6"/>
        <v>1821244</v>
      </c>
      <c r="P60" s="50">
        <f>(O60/P$72)</f>
        <v>130.7707331083507</v>
      </c>
      <c r="Q60" s="9"/>
    </row>
    <row r="61" spans="1:17">
      <c r="A61" s="12"/>
      <c r="B61" s="25">
        <v>362</v>
      </c>
      <c r="C61" s="20" t="s">
        <v>79</v>
      </c>
      <c r="D61" s="49">
        <v>221548</v>
      </c>
      <c r="E61" s="49">
        <v>6000</v>
      </c>
      <c r="F61" s="49">
        <v>0</v>
      </c>
      <c r="G61" s="49">
        <v>0</v>
      </c>
      <c r="H61" s="49">
        <v>0</v>
      </c>
      <c r="I61" s="49">
        <v>125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6"/>
        <v>227673</v>
      </c>
      <c r="P61" s="50">
        <f>(O61/P$72)</f>
        <v>16.34759819056509</v>
      </c>
      <c r="Q61" s="9"/>
    </row>
    <row r="62" spans="1:17">
      <c r="A62" s="12"/>
      <c r="B62" s="25">
        <v>364</v>
      </c>
      <c r="C62" s="20" t="s">
        <v>138</v>
      </c>
      <c r="D62" s="49">
        <v>19170</v>
      </c>
      <c r="E62" s="49">
        <v>24240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f t="shared" si="6"/>
        <v>43410</v>
      </c>
      <c r="P62" s="50">
        <f>(O62/P$72)</f>
        <v>3.1169670424355567</v>
      </c>
      <c r="Q62" s="9"/>
    </row>
    <row r="63" spans="1:17">
      <c r="A63" s="12"/>
      <c r="B63" s="25">
        <v>365</v>
      </c>
      <c r="C63" s="20" t="s">
        <v>139</v>
      </c>
      <c r="D63" s="49">
        <v>6100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f t="shared" si="6"/>
        <v>6100</v>
      </c>
      <c r="P63" s="50">
        <f>(O63/P$72)</f>
        <v>0.4379981331227113</v>
      </c>
      <c r="Q63" s="9"/>
    </row>
    <row r="64" spans="1:17">
      <c r="A64" s="12"/>
      <c r="B64" s="25">
        <v>366</v>
      </c>
      <c r="C64" s="20" t="s">
        <v>123</v>
      </c>
      <c r="D64" s="49">
        <v>1710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 t="shared" si="6"/>
        <v>1710</v>
      </c>
      <c r="P64" s="50">
        <f>(O64/P$72)</f>
        <v>0.12278308321964529</v>
      </c>
      <c r="Q64" s="9"/>
    </row>
    <row r="65" spans="1:120">
      <c r="A65" s="12"/>
      <c r="B65" s="25">
        <v>368</v>
      </c>
      <c r="C65" s="20" t="s">
        <v>82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874920</v>
      </c>
      <c r="L65" s="49">
        <v>0</v>
      </c>
      <c r="M65" s="49">
        <v>0</v>
      </c>
      <c r="N65" s="49">
        <v>0</v>
      </c>
      <c r="O65" s="49">
        <f t="shared" si="6"/>
        <v>874920</v>
      </c>
      <c r="P65" s="50">
        <f>(O65/P$72)</f>
        <v>62.821856824872548</v>
      </c>
      <c r="Q65" s="9"/>
    </row>
    <row r="66" spans="1:120">
      <c r="A66" s="12"/>
      <c r="B66" s="25">
        <v>369.9</v>
      </c>
      <c r="C66" s="20" t="s">
        <v>84</v>
      </c>
      <c r="D66" s="49">
        <v>63378</v>
      </c>
      <c r="E66" s="49">
        <v>14027</v>
      </c>
      <c r="F66" s="49">
        <v>0</v>
      </c>
      <c r="G66" s="49">
        <v>0</v>
      </c>
      <c r="H66" s="49">
        <v>0</v>
      </c>
      <c r="I66" s="49">
        <v>405895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f t="shared" si="6"/>
        <v>483300</v>
      </c>
      <c r="P66" s="50">
        <f>(O66/P$72)</f>
        <v>34.702376678394486</v>
      </c>
      <c r="Q66" s="9"/>
    </row>
    <row r="67" spans="1:120" ht="15.75">
      <c r="A67" s="29" t="s">
        <v>55</v>
      </c>
      <c r="B67" s="30"/>
      <c r="C67" s="31"/>
      <c r="D67" s="32">
        <f>SUM(D68:D69)</f>
        <v>1637718</v>
      </c>
      <c r="E67" s="32">
        <f>SUM(E68:E69)</f>
        <v>2064718</v>
      </c>
      <c r="F67" s="32">
        <f>SUM(F68:F69)</f>
        <v>0</v>
      </c>
      <c r="G67" s="32">
        <f>SUM(G68:G69)</f>
        <v>1193945</v>
      </c>
      <c r="H67" s="32">
        <f>SUM(H68:H69)</f>
        <v>0</v>
      </c>
      <c r="I67" s="32">
        <f>SUM(I68:I69)</f>
        <v>0</v>
      </c>
      <c r="J67" s="32">
        <f>SUM(J68:J69)</f>
        <v>0</v>
      </c>
      <c r="K67" s="32">
        <f>SUM(K68:K69)</f>
        <v>0</v>
      </c>
      <c r="L67" s="32">
        <f>SUM(L68:L69)</f>
        <v>0</v>
      </c>
      <c r="M67" s="32">
        <f>SUM(M68:M69)</f>
        <v>0</v>
      </c>
      <c r="N67" s="32">
        <f>SUM(N68:N69)</f>
        <v>0</v>
      </c>
      <c r="O67" s="32">
        <f t="shared" si="6"/>
        <v>4896381</v>
      </c>
      <c r="P67" s="48">
        <f>(O67/P$72)</f>
        <v>351.57471099303513</v>
      </c>
      <c r="Q67" s="9"/>
    </row>
    <row r="68" spans="1:120">
      <c r="A68" s="12"/>
      <c r="B68" s="25">
        <v>381</v>
      </c>
      <c r="C68" s="20" t="s">
        <v>85</v>
      </c>
      <c r="D68" s="49">
        <v>1157076</v>
      </c>
      <c r="E68" s="49">
        <v>0</v>
      </c>
      <c r="F68" s="49">
        <v>0</v>
      </c>
      <c r="G68" s="49">
        <v>1193945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f t="shared" si="6"/>
        <v>2351021</v>
      </c>
      <c r="P68" s="50">
        <f>(O68/P$72)</f>
        <v>168.81029654627702</v>
      </c>
      <c r="Q68" s="9"/>
    </row>
    <row r="69" spans="1:120" ht="15.75" thickBot="1">
      <c r="A69" s="12"/>
      <c r="B69" s="25">
        <v>384</v>
      </c>
      <c r="C69" s="20" t="s">
        <v>147</v>
      </c>
      <c r="D69" s="49">
        <v>480642</v>
      </c>
      <c r="E69" s="49">
        <v>2064718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f t="shared" si="6"/>
        <v>2545360</v>
      </c>
      <c r="P69" s="50">
        <f>(O69/P$72)</f>
        <v>182.76441444675811</v>
      </c>
      <c r="Q69" s="9"/>
    </row>
    <row r="70" spans="1:120" ht="16.5" thickBot="1">
      <c r="A70" s="14" t="s">
        <v>70</v>
      </c>
      <c r="B70" s="23"/>
      <c r="C70" s="22"/>
      <c r="D70" s="15">
        <f>SUM(D5,D16,D28,D39,D51,D57,D67)</f>
        <v>18508675</v>
      </c>
      <c r="E70" s="15">
        <f>SUM(E5,E16,E28,E39,E51,E57,E67)</f>
        <v>9297777</v>
      </c>
      <c r="F70" s="15">
        <f>SUM(F5,F16,F28,F39,F51,F57,F67)</f>
        <v>0</v>
      </c>
      <c r="G70" s="15">
        <f>SUM(G5,G16,G28,G39,G51,G57,G67)</f>
        <v>1193945</v>
      </c>
      <c r="H70" s="15">
        <f>SUM(H5,H16,H28,H39,H51,H57,H67)</f>
        <v>0</v>
      </c>
      <c r="I70" s="15">
        <f>SUM(I5,I16,I28,I39,I51,I57,I67)</f>
        <v>15181274</v>
      </c>
      <c r="J70" s="15">
        <f>SUM(J5,J16,J28,J39,J51,J57,J67)</f>
        <v>0</v>
      </c>
      <c r="K70" s="15">
        <f>SUM(K5,K16,K28,K39,K51,K57,K67)</f>
        <v>3651136</v>
      </c>
      <c r="L70" s="15">
        <f>SUM(L5,L16,L28,L39,L51,L57,L67)</f>
        <v>0</v>
      </c>
      <c r="M70" s="15">
        <f>SUM(M5,M16,M28,M39,M51,M57,M67)</f>
        <v>0</v>
      </c>
      <c r="N70" s="15">
        <f>SUM(N5,N16,N28,N39,N51,N57,N67)</f>
        <v>0</v>
      </c>
      <c r="O70" s="15">
        <f>SUM(D70:N70)</f>
        <v>47832807</v>
      </c>
      <c r="P70" s="40">
        <f>(O70/P$72)</f>
        <v>3434.537732462124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3"/>
      <c r="B72" s="44"/>
      <c r="C72" s="44"/>
      <c r="D72" s="45"/>
      <c r="E72" s="45"/>
      <c r="F72" s="45"/>
      <c r="G72" s="45"/>
      <c r="H72" s="45"/>
      <c r="I72" s="45"/>
      <c r="J72" s="45"/>
      <c r="K72" s="45"/>
      <c r="L72" s="45"/>
      <c r="M72" s="51" t="s">
        <v>191</v>
      </c>
      <c r="N72" s="51"/>
      <c r="O72" s="51"/>
      <c r="P72" s="46">
        <v>13927</v>
      </c>
    </row>
    <row r="73" spans="1:120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  <row r="74" spans="1:120" ht="15.75" customHeight="1" thickBot="1">
      <c r="A74" s="55" t="s">
        <v>107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7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5221667</v>
      </c>
      <c r="E5" s="27">
        <f t="shared" si="0"/>
        <v>3809819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97971</v>
      </c>
      <c r="L5" s="27">
        <f t="shared" si="0"/>
        <v>0</v>
      </c>
      <c r="M5" s="27">
        <f t="shared" si="0"/>
        <v>0</v>
      </c>
      <c r="N5" s="28">
        <f>SUM(D5:M5)</f>
        <v>9129457</v>
      </c>
      <c r="O5" s="33">
        <f t="shared" ref="O5:O36" si="1">(N5/O$73)</f>
        <v>713.29455426205175</v>
      </c>
      <c r="P5" s="6"/>
    </row>
    <row r="6" spans="1:133">
      <c r="A6" s="12"/>
      <c r="B6" s="25">
        <v>311</v>
      </c>
      <c r="C6" s="20" t="s">
        <v>3</v>
      </c>
      <c r="D6" s="49">
        <v>3627104</v>
      </c>
      <c r="E6" s="49">
        <v>2625067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6252171</v>
      </c>
      <c r="O6" s="50">
        <f t="shared" si="1"/>
        <v>488.48902257988908</v>
      </c>
      <c r="P6" s="9"/>
    </row>
    <row r="7" spans="1:133">
      <c r="A7" s="12"/>
      <c r="B7" s="25">
        <v>312.10000000000002</v>
      </c>
      <c r="C7" s="20" t="s">
        <v>150</v>
      </c>
      <c r="D7" s="49">
        <v>0</v>
      </c>
      <c r="E7" s="49">
        <v>62628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62628</v>
      </c>
      <c r="O7" s="50">
        <f t="shared" si="1"/>
        <v>4.8931947808422533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660139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660139</v>
      </c>
      <c r="O8" s="50">
        <f t="shared" si="1"/>
        <v>51.57738885850457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461985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461985</v>
      </c>
      <c r="O9" s="50">
        <f t="shared" si="1"/>
        <v>36.095398077974842</v>
      </c>
      <c r="P9" s="9"/>
    </row>
    <row r="10" spans="1:133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97971</v>
      </c>
      <c r="L10" s="49">
        <v>0</v>
      </c>
      <c r="M10" s="49">
        <v>0</v>
      </c>
      <c r="N10" s="49">
        <f>SUM(D10:M10)</f>
        <v>97971</v>
      </c>
      <c r="O10" s="50">
        <f t="shared" si="1"/>
        <v>7.6545823892491605</v>
      </c>
      <c r="P10" s="9"/>
    </row>
    <row r="11" spans="1:133">
      <c r="A11" s="12"/>
      <c r="B11" s="25">
        <v>314.10000000000002</v>
      </c>
      <c r="C11" s="20" t="s">
        <v>14</v>
      </c>
      <c r="D11" s="49">
        <v>1043368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1043368</v>
      </c>
      <c r="O11" s="50">
        <f t="shared" si="1"/>
        <v>81.519493710446127</v>
      </c>
      <c r="P11" s="9"/>
    </row>
    <row r="12" spans="1:133">
      <c r="A12" s="12"/>
      <c r="B12" s="25">
        <v>314.39999999999998</v>
      </c>
      <c r="C12" s="20" t="s">
        <v>15</v>
      </c>
      <c r="D12" s="49">
        <v>12293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12293</v>
      </c>
      <c r="O12" s="50">
        <f t="shared" si="1"/>
        <v>0.96046566137979528</v>
      </c>
      <c r="P12" s="9"/>
    </row>
    <row r="13" spans="1:133">
      <c r="A13" s="12"/>
      <c r="B13" s="25">
        <v>314.8</v>
      </c>
      <c r="C13" s="20" t="s">
        <v>17</v>
      </c>
      <c r="D13" s="49">
        <v>32820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32820</v>
      </c>
      <c r="O13" s="50">
        <f t="shared" si="1"/>
        <v>2.5642628330338306</v>
      </c>
      <c r="P13" s="9"/>
    </row>
    <row r="14" spans="1:133">
      <c r="A14" s="12"/>
      <c r="B14" s="25">
        <v>315</v>
      </c>
      <c r="C14" s="20" t="s">
        <v>127</v>
      </c>
      <c r="D14" s="49">
        <v>434384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434384</v>
      </c>
      <c r="O14" s="50">
        <f t="shared" si="1"/>
        <v>33.938901476677863</v>
      </c>
      <c r="P14" s="9"/>
    </row>
    <row r="15" spans="1:133">
      <c r="A15" s="12"/>
      <c r="B15" s="25">
        <v>316</v>
      </c>
      <c r="C15" s="20" t="s">
        <v>128</v>
      </c>
      <c r="D15" s="49">
        <v>71698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71698</v>
      </c>
      <c r="O15" s="50">
        <f t="shared" si="1"/>
        <v>5.6018438940542232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SUM(D17:D30)</f>
        <v>1154243</v>
      </c>
      <c r="E16" s="32">
        <f t="shared" si="3"/>
        <v>46806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258192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1459241</v>
      </c>
      <c r="O16" s="48">
        <f t="shared" si="1"/>
        <v>114.01211032111884</v>
      </c>
      <c r="P16" s="10"/>
    </row>
    <row r="17" spans="1:16">
      <c r="A17" s="12"/>
      <c r="B17" s="25">
        <v>322</v>
      </c>
      <c r="C17" s="20" t="s">
        <v>0</v>
      </c>
      <c r="D17" s="49">
        <v>271544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271544</v>
      </c>
      <c r="O17" s="50">
        <f t="shared" si="1"/>
        <v>21.21603250253926</v>
      </c>
      <c r="P17" s="9"/>
    </row>
    <row r="18" spans="1:16">
      <c r="A18" s="12"/>
      <c r="B18" s="25">
        <v>323.10000000000002</v>
      </c>
      <c r="C18" s="20" t="s">
        <v>22</v>
      </c>
      <c r="D18" s="49">
        <v>847041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9" si="4">SUM(D18:M18)</f>
        <v>847041</v>
      </c>
      <c r="O18" s="50">
        <f t="shared" si="1"/>
        <v>66.180248456910689</v>
      </c>
      <c r="P18" s="9"/>
    </row>
    <row r="19" spans="1:16">
      <c r="A19" s="12"/>
      <c r="B19" s="25">
        <v>323.39999999999998</v>
      </c>
      <c r="C19" s="20" t="s">
        <v>23</v>
      </c>
      <c r="D19" s="49">
        <v>9490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9490</v>
      </c>
      <c r="O19" s="50">
        <f t="shared" si="1"/>
        <v>0.74146417688881949</v>
      </c>
      <c r="P19" s="9"/>
    </row>
    <row r="20" spans="1:16">
      <c r="A20" s="12"/>
      <c r="B20" s="25">
        <v>323.7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242070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242070</v>
      </c>
      <c r="O20" s="50">
        <f t="shared" si="1"/>
        <v>18.913196343464332</v>
      </c>
      <c r="P20" s="9"/>
    </row>
    <row r="21" spans="1:16">
      <c r="A21" s="12"/>
      <c r="B21" s="25">
        <v>324.11</v>
      </c>
      <c r="C21" s="20" t="s">
        <v>25</v>
      </c>
      <c r="D21" s="49">
        <v>2084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2084</v>
      </c>
      <c r="O21" s="50">
        <f t="shared" si="1"/>
        <v>0.16282522072036879</v>
      </c>
      <c r="P21" s="9"/>
    </row>
    <row r="22" spans="1:16">
      <c r="A22" s="12"/>
      <c r="B22" s="25">
        <v>324.12</v>
      </c>
      <c r="C22" s="20" t="s">
        <v>26</v>
      </c>
      <c r="D22" s="49">
        <v>2083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2083</v>
      </c>
      <c r="O22" s="50">
        <f t="shared" si="1"/>
        <v>0.16274708961637627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10433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10433</v>
      </c>
      <c r="O23" s="50">
        <f t="shared" si="1"/>
        <v>0.81514180795374636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5689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5689</v>
      </c>
      <c r="O24" s="50">
        <f t="shared" si="1"/>
        <v>0.44448785061332918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18946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18946</v>
      </c>
      <c r="O25" s="50">
        <f t="shared" si="1"/>
        <v>1.4802718962418939</v>
      </c>
      <c r="P25" s="9"/>
    </row>
    <row r="26" spans="1:16">
      <c r="A26" s="12"/>
      <c r="B26" s="25">
        <v>324.32</v>
      </c>
      <c r="C26" s="20" t="s">
        <v>30</v>
      </c>
      <c r="D26" s="49">
        <v>0</v>
      </c>
      <c r="E26" s="49">
        <v>27860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27860</v>
      </c>
      <c r="O26" s="50">
        <f t="shared" si="1"/>
        <v>2.1767325572310336</v>
      </c>
      <c r="P26" s="9"/>
    </row>
    <row r="27" spans="1:16">
      <c r="A27" s="12"/>
      <c r="B27" s="25">
        <v>324.61</v>
      </c>
      <c r="C27" s="20" t="s">
        <v>31</v>
      </c>
      <c r="D27" s="49">
        <v>9728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9728</v>
      </c>
      <c r="O27" s="50">
        <f t="shared" si="1"/>
        <v>0.76005937963903425</v>
      </c>
      <c r="P27" s="9"/>
    </row>
    <row r="28" spans="1:16">
      <c r="A28" s="12"/>
      <c r="B28" s="25">
        <v>324.70999999999998</v>
      </c>
      <c r="C28" s="20" t="s">
        <v>32</v>
      </c>
      <c r="D28" s="49">
        <v>2358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2358</v>
      </c>
      <c r="O28" s="50">
        <f t="shared" si="1"/>
        <v>0.18423314321431361</v>
      </c>
      <c r="P28" s="9"/>
    </row>
    <row r="29" spans="1:16">
      <c r="A29" s="12"/>
      <c r="B29" s="25">
        <v>324.72000000000003</v>
      </c>
      <c r="C29" s="20" t="s">
        <v>33</v>
      </c>
      <c r="D29" s="49">
        <v>2358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2358</v>
      </c>
      <c r="O29" s="50">
        <f t="shared" si="1"/>
        <v>0.18423314321431361</v>
      </c>
      <c r="P29" s="9"/>
    </row>
    <row r="30" spans="1:16">
      <c r="A30" s="12"/>
      <c r="B30" s="25">
        <v>329</v>
      </c>
      <c r="C30" s="20" t="s">
        <v>109</v>
      </c>
      <c r="D30" s="49">
        <v>7557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7557</v>
      </c>
      <c r="O30" s="50">
        <f t="shared" si="1"/>
        <v>0.59043675287131803</v>
      </c>
      <c r="P30" s="9"/>
    </row>
    <row r="31" spans="1:16" ht="15.75">
      <c r="A31" s="29" t="s">
        <v>36</v>
      </c>
      <c r="B31" s="30"/>
      <c r="C31" s="31"/>
      <c r="D31" s="32">
        <f t="shared" ref="D31:M31" si="5">SUM(D32:D40)</f>
        <v>1301612</v>
      </c>
      <c r="E31" s="32">
        <f t="shared" si="5"/>
        <v>126701</v>
      </c>
      <c r="F31" s="32">
        <f t="shared" si="5"/>
        <v>0</v>
      </c>
      <c r="G31" s="32">
        <f t="shared" si="5"/>
        <v>279482</v>
      </c>
      <c r="H31" s="32">
        <f t="shared" si="5"/>
        <v>0</v>
      </c>
      <c r="I31" s="32">
        <f t="shared" si="5"/>
        <v>943970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7">
        <f>SUM(D31:M31)</f>
        <v>2651765</v>
      </c>
      <c r="O31" s="48">
        <f t="shared" si="1"/>
        <v>207.18532697867022</v>
      </c>
      <c r="P31" s="10"/>
    </row>
    <row r="32" spans="1:16">
      <c r="A32" s="12"/>
      <c r="B32" s="25">
        <v>331.1</v>
      </c>
      <c r="C32" s="20" t="s">
        <v>35</v>
      </c>
      <c r="D32" s="49">
        <v>0</v>
      </c>
      <c r="E32" s="49">
        <v>25000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>SUM(D32:M32)</f>
        <v>25000</v>
      </c>
      <c r="O32" s="50">
        <f t="shared" si="1"/>
        <v>1.9532775998124854</v>
      </c>
      <c r="P32" s="9"/>
    </row>
    <row r="33" spans="1:16">
      <c r="A33" s="12"/>
      <c r="B33" s="25">
        <v>331.2</v>
      </c>
      <c r="C33" s="20" t="s">
        <v>101</v>
      </c>
      <c r="D33" s="49">
        <v>29543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29543</v>
      </c>
      <c r="O33" s="50">
        <f t="shared" si="1"/>
        <v>2.30822720525041</v>
      </c>
      <c r="P33" s="9"/>
    </row>
    <row r="34" spans="1:16">
      <c r="A34" s="12"/>
      <c r="B34" s="25">
        <v>334.39</v>
      </c>
      <c r="C34" s="20" t="s">
        <v>39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943970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39" si="6">SUM(D34:M34)</f>
        <v>943970</v>
      </c>
      <c r="O34" s="50">
        <f t="shared" si="1"/>
        <v>73.753418235799671</v>
      </c>
      <c r="P34" s="9"/>
    </row>
    <row r="35" spans="1:16">
      <c r="A35" s="12"/>
      <c r="B35" s="25">
        <v>335.12</v>
      </c>
      <c r="C35" s="20" t="s">
        <v>129</v>
      </c>
      <c r="D35" s="49">
        <v>297158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297158</v>
      </c>
      <c r="O35" s="50">
        <f t="shared" si="1"/>
        <v>23.217282600203141</v>
      </c>
      <c r="P35" s="9"/>
    </row>
    <row r="36" spans="1:16">
      <c r="A36" s="12"/>
      <c r="B36" s="25">
        <v>335.14</v>
      </c>
      <c r="C36" s="20" t="s">
        <v>130</v>
      </c>
      <c r="D36" s="49">
        <v>33815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33815</v>
      </c>
      <c r="O36" s="50">
        <f t="shared" si="1"/>
        <v>2.6420032815063679</v>
      </c>
      <c r="P36" s="9"/>
    </row>
    <row r="37" spans="1:16">
      <c r="A37" s="12"/>
      <c r="B37" s="25">
        <v>335.18</v>
      </c>
      <c r="C37" s="20" t="s">
        <v>132</v>
      </c>
      <c r="D37" s="49">
        <v>912455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912455</v>
      </c>
      <c r="O37" s="50">
        <f t="shared" ref="O37:O68" si="7">(N37/O$73)</f>
        <v>71.291116493476054</v>
      </c>
      <c r="P37" s="9"/>
    </row>
    <row r="38" spans="1:16">
      <c r="A38" s="12"/>
      <c r="B38" s="25">
        <v>335.19</v>
      </c>
      <c r="C38" s="20" t="s">
        <v>151</v>
      </c>
      <c r="D38" s="49">
        <v>16750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16750</v>
      </c>
      <c r="O38" s="50">
        <f t="shared" si="7"/>
        <v>1.3086959918743652</v>
      </c>
      <c r="P38" s="9"/>
    </row>
    <row r="39" spans="1:16">
      <c r="A39" s="12"/>
      <c r="B39" s="25">
        <v>335.49</v>
      </c>
      <c r="C39" s="20" t="s">
        <v>115</v>
      </c>
      <c r="D39" s="49">
        <v>11891</v>
      </c>
      <c r="E39" s="49">
        <v>101701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113592</v>
      </c>
      <c r="O39" s="50">
        <f t="shared" si="7"/>
        <v>8.8750683647159931</v>
      </c>
      <c r="P39" s="9"/>
    </row>
    <row r="40" spans="1:16">
      <c r="A40" s="12"/>
      <c r="B40" s="25">
        <v>337.7</v>
      </c>
      <c r="C40" s="20" t="s">
        <v>102</v>
      </c>
      <c r="D40" s="49">
        <v>0</v>
      </c>
      <c r="E40" s="49">
        <v>0</v>
      </c>
      <c r="F40" s="49">
        <v>0</v>
      </c>
      <c r="G40" s="49">
        <v>279482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279482</v>
      </c>
      <c r="O40" s="50">
        <f t="shared" si="7"/>
        <v>21.836237206031722</v>
      </c>
      <c r="P40" s="9"/>
    </row>
    <row r="41" spans="1:16" ht="15.75">
      <c r="A41" s="29" t="s">
        <v>53</v>
      </c>
      <c r="B41" s="30"/>
      <c r="C41" s="31"/>
      <c r="D41" s="32">
        <f t="shared" ref="D41:M41" si="8">SUM(D42:D52)</f>
        <v>691808</v>
      </c>
      <c r="E41" s="32">
        <f t="shared" si="8"/>
        <v>91523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8572613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9355944</v>
      </c>
      <c r="O41" s="48">
        <f t="shared" si="7"/>
        <v>730.99023361200091</v>
      </c>
      <c r="P41" s="10"/>
    </row>
    <row r="42" spans="1:16">
      <c r="A42" s="12"/>
      <c r="B42" s="25">
        <v>341.9</v>
      </c>
      <c r="C42" s="20" t="s">
        <v>134</v>
      </c>
      <c r="D42" s="49">
        <v>667275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ref="N42:N52" si="9">SUM(D42:M42)</f>
        <v>667275</v>
      </c>
      <c r="O42" s="50">
        <f t="shared" si="7"/>
        <v>52.134932416595049</v>
      </c>
      <c r="P42" s="9"/>
    </row>
    <row r="43" spans="1:16">
      <c r="A43" s="12"/>
      <c r="B43" s="25">
        <v>342.1</v>
      </c>
      <c r="C43" s="20" t="s">
        <v>59</v>
      </c>
      <c r="D43" s="49">
        <v>4950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4950</v>
      </c>
      <c r="O43" s="50">
        <f t="shared" si="7"/>
        <v>0.38674896476287207</v>
      </c>
      <c r="P43" s="9"/>
    </row>
    <row r="44" spans="1:16">
      <c r="A44" s="12"/>
      <c r="B44" s="25">
        <v>343.3</v>
      </c>
      <c r="C44" s="20" t="s">
        <v>61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2968692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2968692</v>
      </c>
      <c r="O44" s="50">
        <f t="shared" si="7"/>
        <v>231.94718337370108</v>
      </c>
      <c r="P44" s="9"/>
    </row>
    <row r="45" spans="1:16">
      <c r="A45" s="12"/>
      <c r="B45" s="25">
        <v>343.4</v>
      </c>
      <c r="C45" s="20" t="s">
        <v>62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1900744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1900744</v>
      </c>
      <c r="O45" s="50">
        <f t="shared" si="7"/>
        <v>148.50722712711931</v>
      </c>
      <c r="P45" s="9"/>
    </row>
    <row r="46" spans="1:16">
      <c r="A46" s="12"/>
      <c r="B46" s="25">
        <v>343.5</v>
      </c>
      <c r="C46" s="20" t="s">
        <v>63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2485040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2485040</v>
      </c>
      <c r="O46" s="50">
        <f t="shared" si="7"/>
        <v>194.15891866552073</v>
      </c>
      <c r="P46" s="9"/>
    </row>
    <row r="47" spans="1:16">
      <c r="A47" s="12"/>
      <c r="B47" s="25">
        <v>343.7</v>
      </c>
      <c r="C47" s="20" t="s">
        <v>152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776009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776009</v>
      </c>
      <c r="O47" s="50">
        <f t="shared" si="7"/>
        <v>60.630439878115475</v>
      </c>
      <c r="P47" s="9"/>
    </row>
    <row r="48" spans="1:16">
      <c r="A48" s="12"/>
      <c r="B48" s="25">
        <v>343.8</v>
      </c>
      <c r="C48" s="20" t="s">
        <v>65</v>
      </c>
      <c r="D48" s="49">
        <v>250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250</v>
      </c>
      <c r="O48" s="50">
        <f t="shared" si="7"/>
        <v>1.9532775998124852E-2</v>
      </c>
      <c r="P48" s="9"/>
    </row>
    <row r="49" spans="1:16">
      <c r="A49" s="12"/>
      <c r="B49" s="25">
        <v>343.9</v>
      </c>
      <c r="C49" s="20" t="s">
        <v>66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275829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275829</v>
      </c>
      <c r="O49" s="50">
        <f t="shared" si="7"/>
        <v>21.550824283147122</v>
      </c>
      <c r="P49" s="9"/>
    </row>
    <row r="50" spans="1:16">
      <c r="A50" s="12"/>
      <c r="B50" s="25">
        <v>344.9</v>
      </c>
      <c r="C50" s="20" t="s">
        <v>135</v>
      </c>
      <c r="D50" s="49">
        <v>0</v>
      </c>
      <c r="E50" s="49">
        <v>89863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89863</v>
      </c>
      <c r="O50" s="50">
        <f t="shared" si="7"/>
        <v>7.0210953980779749</v>
      </c>
      <c r="P50" s="9"/>
    </row>
    <row r="51" spans="1:16">
      <c r="A51" s="12"/>
      <c r="B51" s="25">
        <v>347.4</v>
      </c>
      <c r="C51" s="20" t="s">
        <v>68</v>
      </c>
      <c r="D51" s="49">
        <v>19333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19333</v>
      </c>
      <c r="O51" s="50">
        <f t="shared" si="7"/>
        <v>1.5105086334869913</v>
      </c>
      <c r="P51" s="9"/>
    </row>
    <row r="52" spans="1:16">
      <c r="A52" s="12"/>
      <c r="B52" s="25">
        <v>349</v>
      </c>
      <c r="C52" s="20" t="s">
        <v>1</v>
      </c>
      <c r="D52" s="49">
        <v>0</v>
      </c>
      <c r="E52" s="49">
        <v>1660</v>
      </c>
      <c r="F52" s="49">
        <v>0</v>
      </c>
      <c r="G52" s="49">
        <v>0</v>
      </c>
      <c r="H52" s="49">
        <v>0</v>
      </c>
      <c r="I52" s="49">
        <v>166299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167959</v>
      </c>
      <c r="O52" s="50">
        <f t="shared" si="7"/>
        <v>13.122822095476209</v>
      </c>
      <c r="P52" s="9"/>
    </row>
    <row r="53" spans="1:16" ht="15.75">
      <c r="A53" s="29" t="s">
        <v>54</v>
      </c>
      <c r="B53" s="30"/>
      <c r="C53" s="31"/>
      <c r="D53" s="32">
        <f t="shared" ref="D53:M53" si="10">SUM(D54:D57)</f>
        <v>58255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58255</v>
      </c>
      <c r="O53" s="48">
        <f t="shared" si="7"/>
        <v>4.5515274630830538</v>
      </c>
      <c r="P53" s="10"/>
    </row>
    <row r="54" spans="1:16">
      <c r="A54" s="13"/>
      <c r="B54" s="41">
        <v>351.2</v>
      </c>
      <c r="C54" s="21" t="s">
        <v>72</v>
      </c>
      <c r="D54" s="49">
        <v>14706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1"/>
        <v>14706</v>
      </c>
      <c r="O54" s="50">
        <f t="shared" si="7"/>
        <v>1.1489960153136964</v>
      </c>
      <c r="P54" s="9"/>
    </row>
    <row r="55" spans="1:16">
      <c r="A55" s="13"/>
      <c r="B55" s="41">
        <v>351.3</v>
      </c>
      <c r="C55" s="21" t="s">
        <v>116</v>
      </c>
      <c r="D55" s="49">
        <v>3683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1"/>
        <v>3683</v>
      </c>
      <c r="O55" s="50">
        <f t="shared" si="7"/>
        <v>0.28775685600437534</v>
      </c>
      <c r="P55" s="9"/>
    </row>
    <row r="56" spans="1:16">
      <c r="A56" s="13"/>
      <c r="B56" s="41">
        <v>354</v>
      </c>
      <c r="C56" s="21" t="s">
        <v>73</v>
      </c>
      <c r="D56" s="49">
        <v>33413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1"/>
        <v>33413</v>
      </c>
      <c r="O56" s="50">
        <f t="shared" si="7"/>
        <v>2.610594577701383</v>
      </c>
      <c r="P56" s="9"/>
    </row>
    <row r="57" spans="1:16">
      <c r="A57" s="13"/>
      <c r="B57" s="41">
        <v>359</v>
      </c>
      <c r="C57" s="21" t="s">
        <v>74</v>
      </c>
      <c r="D57" s="49">
        <v>6453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1"/>
        <v>6453</v>
      </c>
      <c r="O57" s="50">
        <f t="shared" si="7"/>
        <v>0.50418001406359869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SUM(D59:D67)</f>
        <v>267204</v>
      </c>
      <c r="E58" s="32">
        <f t="shared" si="12"/>
        <v>95910</v>
      </c>
      <c r="F58" s="32">
        <f t="shared" si="12"/>
        <v>0</v>
      </c>
      <c r="G58" s="32">
        <f t="shared" si="12"/>
        <v>182</v>
      </c>
      <c r="H58" s="32">
        <f t="shared" si="12"/>
        <v>0</v>
      </c>
      <c r="I58" s="32">
        <f t="shared" si="12"/>
        <v>63598</v>
      </c>
      <c r="J58" s="32">
        <f t="shared" si="12"/>
        <v>0</v>
      </c>
      <c r="K58" s="32">
        <f t="shared" si="12"/>
        <v>3633943</v>
      </c>
      <c r="L58" s="32">
        <f t="shared" si="12"/>
        <v>0</v>
      </c>
      <c r="M58" s="32">
        <f t="shared" si="12"/>
        <v>0</v>
      </c>
      <c r="N58" s="32">
        <f t="shared" si="11"/>
        <v>4060837</v>
      </c>
      <c r="O58" s="48">
        <f t="shared" si="7"/>
        <v>317.27767794358937</v>
      </c>
      <c r="P58" s="10"/>
    </row>
    <row r="59" spans="1:16">
      <c r="A59" s="12"/>
      <c r="B59" s="25">
        <v>361.1</v>
      </c>
      <c r="C59" s="20" t="s">
        <v>76</v>
      </c>
      <c r="D59" s="49">
        <v>92189</v>
      </c>
      <c r="E59" s="49">
        <v>15173</v>
      </c>
      <c r="F59" s="49">
        <v>0</v>
      </c>
      <c r="G59" s="49">
        <v>182</v>
      </c>
      <c r="H59" s="49">
        <v>0</v>
      </c>
      <c r="I59" s="49">
        <v>11326</v>
      </c>
      <c r="J59" s="49">
        <v>0</v>
      </c>
      <c r="K59" s="49">
        <v>127544</v>
      </c>
      <c r="L59" s="49">
        <v>0</v>
      </c>
      <c r="M59" s="49">
        <v>0</v>
      </c>
      <c r="N59" s="49">
        <f t="shared" si="11"/>
        <v>246414</v>
      </c>
      <c r="O59" s="50">
        <f t="shared" si="7"/>
        <v>19.25259785920775</v>
      </c>
      <c r="P59" s="9"/>
    </row>
    <row r="60" spans="1:16">
      <c r="A60" s="12"/>
      <c r="B60" s="25">
        <v>361.2</v>
      </c>
      <c r="C60" s="20" t="s">
        <v>77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325809</v>
      </c>
      <c r="L60" s="49">
        <v>0</v>
      </c>
      <c r="M60" s="49">
        <v>0</v>
      </c>
      <c r="N60" s="49">
        <f t="shared" ref="N60:N67" si="13">SUM(D60:M60)</f>
        <v>325809</v>
      </c>
      <c r="O60" s="50">
        <f t="shared" si="7"/>
        <v>25.455816860692241</v>
      </c>
      <c r="P60" s="9"/>
    </row>
    <row r="61" spans="1:16">
      <c r="A61" s="12"/>
      <c r="B61" s="25">
        <v>361.3</v>
      </c>
      <c r="C61" s="20" t="s">
        <v>122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1705412</v>
      </c>
      <c r="L61" s="49">
        <v>0</v>
      </c>
      <c r="M61" s="49">
        <v>0</v>
      </c>
      <c r="N61" s="49">
        <f t="shared" si="13"/>
        <v>1705412</v>
      </c>
      <c r="O61" s="50">
        <f t="shared" si="7"/>
        <v>133.24572232205642</v>
      </c>
      <c r="P61" s="9"/>
    </row>
    <row r="62" spans="1:16">
      <c r="A62" s="12"/>
      <c r="B62" s="25">
        <v>362</v>
      </c>
      <c r="C62" s="20" t="s">
        <v>79</v>
      </c>
      <c r="D62" s="49">
        <v>112744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3"/>
        <v>112744</v>
      </c>
      <c r="O62" s="50">
        <f t="shared" si="7"/>
        <v>8.8088131885303547</v>
      </c>
      <c r="P62" s="9"/>
    </row>
    <row r="63" spans="1:16">
      <c r="A63" s="12"/>
      <c r="B63" s="25">
        <v>364</v>
      </c>
      <c r="C63" s="20" t="s">
        <v>138</v>
      </c>
      <c r="D63" s="49">
        <v>3600</v>
      </c>
      <c r="E63" s="49">
        <v>65000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3"/>
        <v>68600</v>
      </c>
      <c r="O63" s="50">
        <f t="shared" si="7"/>
        <v>5.3597937338854598</v>
      </c>
      <c r="P63" s="9"/>
    </row>
    <row r="64" spans="1:16">
      <c r="A64" s="12"/>
      <c r="B64" s="25">
        <v>365</v>
      </c>
      <c r="C64" s="20" t="s">
        <v>139</v>
      </c>
      <c r="D64" s="49">
        <v>1027</v>
      </c>
      <c r="E64" s="49">
        <v>0</v>
      </c>
      <c r="F64" s="49">
        <v>0</v>
      </c>
      <c r="G64" s="49">
        <v>0</v>
      </c>
      <c r="H64" s="49">
        <v>0</v>
      </c>
      <c r="I64" s="49">
        <v>5469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3"/>
        <v>6496</v>
      </c>
      <c r="O64" s="50">
        <f t="shared" si="7"/>
        <v>0.50753965153527625</v>
      </c>
      <c r="P64" s="9"/>
    </row>
    <row r="65" spans="1:119">
      <c r="A65" s="12"/>
      <c r="B65" s="25">
        <v>366</v>
      </c>
      <c r="C65" s="20" t="s">
        <v>123</v>
      </c>
      <c r="D65" s="49">
        <v>3000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3"/>
        <v>3000</v>
      </c>
      <c r="O65" s="50">
        <f t="shared" si="7"/>
        <v>0.23439331197749824</v>
      </c>
      <c r="P65" s="9"/>
    </row>
    <row r="66" spans="1:119">
      <c r="A66" s="12"/>
      <c r="B66" s="25">
        <v>368</v>
      </c>
      <c r="C66" s="20" t="s">
        <v>82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1472778</v>
      </c>
      <c r="L66" s="49">
        <v>0</v>
      </c>
      <c r="M66" s="49">
        <v>0</v>
      </c>
      <c r="N66" s="49">
        <f t="shared" si="13"/>
        <v>1472778</v>
      </c>
      <c r="O66" s="50">
        <f t="shared" si="7"/>
        <v>115.0697710758653</v>
      </c>
      <c r="P66" s="9"/>
    </row>
    <row r="67" spans="1:119">
      <c r="A67" s="12"/>
      <c r="B67" s="25">
        <v>369.9</v>
      </c>
      <c r="C67" s="20" t="s">
        <v>84</v>
      </c>
      <c r="D67" s="49">
        <v>54644</v>
      </c>
      <c r="E67" s="49">
        <v>15737</v>
      </c>
      <c r="F67" s="49">
        <v>0</v>
      </c>
      <c r="G67" s="49">
        <v>0</v>
      </c>
      <c r="H67" s="49">
        <v>0</v>
      </c>
      <c r="I67" s="49">
        <v>46803</v>
      </c>
      <c r="J67" s="49">
        <v>0</v>
      </c>
      <c r="K67" s="49">
        <v>2400</v>
      </c>
      <c r="L67" s="49">
        <v>0</v>
      </c>
      <c r="M67" s="49">
        <v>0</v>
      </c>
      <c r="N67" s="49">
        <f t="shared" si="13"/>
        <v>119584</v>
      </c>
      <c r="O67" s="50">
        <f t="shared" si="7"/>
        <v>9.3432299398390501</v>
      </c>
      <c r="P67" s="9"/>
    </row>
    <row r="68" spans="1:119" ht="15.75">
      <c r="A68" s="29" t="s">
        <v>55</v>
      </c>
      <c r="B68" s="30"/>
      <c r="C68" s="31"/>
      <c r="D68" s="32">
        <f t="shared" ref="D68:M68" si="14">SUM(D69:D70)</f>
        <v>903370</v>
      </c>
      <c r="E68" s="32">
        <f t="shared" si="14"/>
        <v>270422</v>
      </c>
      <c r="F68" s="32">
        <f t="shared" si="14"/>
        <v>0</v>
      </c>
      <c r="G68" s="32">
        <f t="shared" si="14"/>
        <v>476150</v>
      </c>
      <c r="H68" s="32">
        <f t="shared" si="14"/>
        <v>0</v>
      </c>
      <c r="I68" s="32">
        <f t="shared" si="14"/>
        <v>1650500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3300442</v>
      </c>
      <c r="O68" s="48">
        <f t="shared" si="7"/>
        <v>257.86717712321274</v>
      </c>
      <c r="P68" s="9"/>
    </row>
    <row r="69" spans="1:119">
      <c r="A69" s="12"/>
      <c r="B69" s="25">
        <v>381</v>
      </c>
      <c r="C69" s="20" t="s">
        <v>85</v>
      </c>
      <c r="D69" s="49">
        <v>743370</v>
      </c>
      <c r="E69" s="49">
        <v>138922</v>
      </c>
      <c r="F69" s="49">
        <v>0</v>
      </c>
      <c r="G69" s="49">
        <v>476150</v>
      </c>
      <c r="H69" s="49">
        <v>0</v>
      </c>
      <c r="I69" s="49">
        <v>1650500</v>
      </c>
      <c r="J69" s="49">
        <v>0</v>
      </c>
      <c r="K69" s="49">
        <v>0</v>
      </c>
      <c r="L69" s="49">
        <v>0</v>
      </c>
      <c r="M69" s="49">
        <v>0</v>
      </c>
      <c r="N69" s="49">
        <f>SUM(D69:M69)</f>
        <v>3008942</v>
      </c>
      <c r="O69" s="50">
        <f>(N69/O$73)</f>
        <v>235.09196030939918</v>
      </c>
      <c r="P69" s="9"/>
    </row>
    <row r="70" spans="1:119" ht="15.75" thickBot="1">
      <c r="A70" s="12"/>
      <c r="B70" s="25">
        <v>384</v>
      </c>
      <c r="C70" s="20" t="s">
        <v>147</v>
      </c>
      <c r="D70" s="49">
        <v>160000</v>
      </c>
      <c r="E70" s="49">
        <v>131500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>SUM(D70:M70)</f>
        <v>291500</v>
      </c>
      <c r="O70" s="50">
        <f>(N70/O$73)</f>
        <v>22.775216813813579</v>
      </c>
      <c r="P70" s="9"/>
    </row>
    <row r="71" spans="1:119" ht="16.5" thickBot="1">
      <c r="A71" s="14" t="s">
        <v>70</v>
      </c>
      <c r="B71" s="23"/>
      <c r="C71" s="22"/>
      <c r="D71" s="15">
        <f t="shared" ref="D71:M71" si="15">SUM(D5,D16,D31,D41,D53,D58,D68)</f>
        <v>9598159</v>
      </c>
      <c r="E71" s="15">
        <f t="shared" si="15"/>
        <v>4441181</v>
      </c>
      <c r="F71" s="15">
        <f t="shared" si="15"/>
        <v>0</v>
      </c>
      <c r="G71" s="15">
        <f t="shared" si="15"/>
        <v>755814</v>
      </c>
      <c r="H71" s="15">
        <f t="shared" si="15"/>
        <v>0</v>
      </c>
      <c r="I71" s="15">
        <f t="shared" si="15"/>
        <v>11488873</v>
      </c>
      <c r="J71" s="15">
        <f t="shared" si="15"/>
        <v>0</v>
      </c>
      <c r="K71" s="15">
        <f t="shared" si="15"/>
        <v>3731914</v>
      </c>
      <c r="L71" s="15">
        <f t="shared" si="15"/>
        <v>0</v>
      </c>
      <c r="M71" s="15">
        <f t="shared" si="15"/>
        <v>0</v>
      </c>
      <c r="N71" s="15">
        <f>SUM(D71:M71)</f>
        <v>30015941</v>
      </c>
      <c r="O71" s="40">
        <f>(N71/O$73)</f>
        <v>2345.1786077037268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3"/>
      <c r="B73" s="44"/>
      <c r="C73" s="44"/>
      <c r="D73" s="45"/>
      <c r="E73" s="45"/>
      <c r="F73" s="45"/>
      <c r="G73" s="45"/>
      <c r="H73" s="45"/>
      <c r="I73" s="45"/>
      <c r="J73" s="45"/>
      <c r="K73" s="45"/>
      <c r="L73" s="51" t="s">
        <v>153</v>
      </c>
      <c r="M73" s="51"/>
      <c r="N73" s="51"/>
      <c r="O73" s="46">
        <v>12799</v>
      </c>
    </row>
    <row r="74" spans="1:119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  <row r="75" spans="1:119" ht="15.75" customHeight="1" thickBot="1">
      <c r="A75" s="55" t="s">
        <v>107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7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4832479</v>
      </c>
      <c r="E5" s="27">
        <f t="shared" si="0"/>
        <v>3579164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106850</v>
      </c>
      <c r="L5" s="27">
        <f t="shared" si="0"/>
        <v>0</v>
      </c>
      <c r="M5" s="27">
        <f t="shared" si="0"/>
        <v>0</v>
      </c>
      <c r="N5" s="28">
        <f>SUM(D5:M5)</f>
        <v>8518493</v>
      </c>
      <c r="O5" s="33">
        <f t="shared" ref="O5:O36" si="1">(N5/O$74)</f>
        <v>666.80962818003911</v>
      </c>
      <c r="P5" s="6"/>
    </row>
    <row r="6" spans="1:133">
      <c r="A6" s="12"/>
      <c r="B6" s="25">
        <v>311</v>
      </c>
      <c r="C6" s="20" t="s">
        <v>3</v>
      </c>
      <c r="D6" s="49">
        <v>3305145</v>
      </c>
      <c r="E6" s="49">
        <v>2497198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5802343</v>
      </c>
      <c r="O6" s="50">
        <f t="shared" si="1"/>
        <v>454.19514677103717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69424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69424</v>
      </c>
      <c r="O7" s="50">
        <f t="shared" si="1"/>
        <v>5.4343639921722113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578160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578160</v>
      </c>
      <c r="O8" s="50">
        <f t="shared" si="1"/>
        <v>45.25714285714286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434382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434382</v>
      </c>
      <c r="O9" s="50">
        <f t="shared" si="1"/>
        <v>34.002504892367909</v>
      </c>
      <c r="P9" s="9"/>
    </row>
    <row r="10" spans="1:133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106850</v>
      </c>
      <c r="L10" s="49">
        <v>0</v>
      </c>
      <c r="M10" s="49">
        <v>0</v>
      </c>
      <c r="N10" s="49">
        <f>SUM(D10:M10)</f>
        <v>106850</v>
      </c>
      <c r="O10" s="50">
        <f t="shared" si="1"/>
        <v>8.3639921722113506</v>
      </c>
      <c r="P10" s="9"/>
    </row>
    <row r="11" spans="1:133">
      <c r="A11" s="12"/>
      <c r="B11" s="25">
        <v>314.10000000000002</v>
      </c>
      <c r="C11" s="20" t="s">
        <v>14</v>
      </c>
      <c r="D11" s="49">
        <v>943661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943661</v>
      </c>
      <c r="O11" s="50">
        <f t="shared" si="1"/>
        <v>73.867788649706455</v>
      </c>
      <c r="P11" s="9"/>
    </row>
    <row r="12" spans="1:133">
      <c r="A12" s="12"/>
      <c r="B12" s="25">
        <v>314.39999999999998</v>
      </c>
      <c r="C12" s="20" t="s">
        <v>15</v>
      </c>
      <c r="D12" s="49">
        <v>15137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15137</v>
      </c>
      <c r="O12" s="50">
        <f t="shared" si="1"/>
        <v>1.1848923679060666</v>
      </c>
      <c r="P12" s="9"/>
    </row>
    <row r="13" spans="1:133">
      <c r="A13" s="12"/>
      <c r="B13" s="25">
        <v>314.8</v>
      </c>
      <c r="C13" s="20" t="s">
        <v>17</v>
      </c>
      <c r="D13" s="49">
        <v>27231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27231</v>
      </c>
      <c r="O13" s="50">
        <f t="shared" si="1"/>
        <v>2.1315851272015656</v>
      </c>
      <c r="P13" s="9"/>
    </row>
    <row r="14" spans="1:133">
      <c r="A14" s="12"/>
      <c r="B14" s="25">
        <v>315</v>
      </c>
      <c r="C14" s="20" t="s">
        <v>127</v>
      </c>
      <c r="D14" s="49">
        <v>467987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467987</v>
      </c>
      <c r="O14" s="50">
        <f t="shared" si="1"/>
        <v>36.633033268101762</v>
      </c>
      <c r="P14" s="9"/>
    </row>
    <row r="15" spans="1:133">
      <c r="A15" s="12"/>
      <c r="B15" s="25">
        <v>316</v>
      </c>
      <c r="C15" s="20" t="s">
        <v>128</v>
      </c>
      <c r="D15" s="49">
        <v>73318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73318</v>
      </c>
      <c r="O15" s="50">
        <f t="shared" si="1"/>
        <v>5.7391780821917804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SUM(D17:D28)</f>
        <v>978018</v>
      </c>
      <c r="E16" s="32">
        <f t="shared" si="3"/>
        <v>7511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39191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1024720</v>
      </c>
      <c r="O16" s="48">
        <f t="shared" si="1"/>
        <v>80.212915851272015</v>
      </c>
      <c r="P16" s="10"/>
    </row>
    <row r="17" spans="1:16">
      <c r="A17" s="12"/>
      <c r="B17" s="25">
        <v>322</v>
      </c>
      <c r="C17" s="20" t="s">
        <v>0</v>
      </c>
      <c r="D17" s="49">
        <v>152555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152555</v>
      </c>
      <c r="O17" s="50">
        <f t="shared" si="1"/>
        <v>11.941682974559686</v>
      </c>
      <c r="P17" s="9"/>
    </row>
    <row r="18" spans="1:16">
      <c r="A18" s="12"/>
      <c r="B18" s="25">
        <v>323.10000000000002</v>
      </c>
      <c r="C18" s="20" t="s">
        <v>22</v>
      </c>
      <c r="D18" s="49">
        <v>802827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8" si="4">SUM(D18:M18)</f>
        <v>802827</v>
      </c>
      <c r="O18" s="50">
        <f t="shared" si="1"/>
        <v>62.843600782778864</v>
      </c>
      <c r="P18" s="9"/>
    </row>
    <row r="19" spans="1:16">
      <c r="A19" s="12"/>
      <c r="B19" s="25">
        <v>323.39999999999998</v>
      </c>
      <c r="C19" s="20" t="s">
        <v>23</v>
      </c>
      <c r="D19" s="49">
        <v>8855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8855</v>
      </c>
      <c r="O19" s="50">
        <f t="shared" si="1"/>
        <v>0.69315068493150689</v>
      </c>
      <c r="P19" s="9"/>
    </row>
    <row r="20" spans="1:16">
      <c r="A20" s="12"/>
      <c r="B20" s="25">
        <v>324.11</v>
      </c>
      <c r="C20" s="20" t="s">
        <v>25</v>
      </c>
      <c r="D20" s="49">
        <v>1700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1700</v>
      </c>
      <c r="O20" s="50">
        <f t="shared" si="1"/>
        <v>0.13307240704500978</v>
      </c>
      <c r="P20" s="9"/>
    </row>
    <row r="21" spans="1:16">
      <c r="A21" s="12"/>
      <c r="B21" s="25">
        <v>324.12</v>
      </c>
      <c r="C21" s="20" t="s">
        <v>26</v>
      </c>
      <c r="D21" s="49">
        <v>1042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1042</v>
      </c>
      <c r="O21" s="50">
        <f t="shared" si="1"/>
        <v>8.1565557729941285E-2</v>
      </c>
      <c r="P21" s="9"/>
    </row>
    <row r="22" spans="1:16">
      <c r="A22" s="12"/>
      <c r="B22" s="25">
        <v>324.20999999999998</v>
      </c>
      <c r="C22" s="20" t="s">
        <v>27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25910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25910</v>
      </c>
      <c r="O22" s="50">
        <f t="shared" si="1"/>
        <v>2.0281800391389431</v>
      </c>
      <c r="P22" s="9"/>
    </row>
    <row r="23" spans="1:16">
      <c r="A23" s="12"/>
      <c r="B23" s="25">
        <v>324.22000000000003</v>
      </c>
      <c r="C23" s="20" t="s">
        <v>28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13281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13281</v>
      </c>
      <c r="O23" s="50">
        <f t="shared" si="1"/>
        <v>1.0396086105675146</v>
      </c>
      <c r="P23" s="9"/>
    </row>
    <row r="24" spans="1:16">
      <c r="A24" s="12"/>
      <c r="B24" s="25">
        <v>324.31</v>
      </c>
      <c r="C24" s="20" t="s">
        <v>29</v>
      </c>
      <c r="D24" s="49">
        <v>0</v>
      </c>
      <c r="E24" s="49">
        <v>5088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5088</v>
      </c>
      <c r="O24" s="50">
        <f t="shared" si="1"/>
        <v>0.39827788649706458</v>
      </c>
      <c r="P24" s="9"/>
    </row>
    <row r="25" spans="1:16">
      <c r="A25" s="12"/>
      <c r="B25" s="25">
        <v>324.32</v>
      </c>
      <c r="C25" s="20" t="s">
        <v>30</v>
      </c>
      <c r="D25" s="49">
        <v>0</v>
      </c>
      <c r="E25" s="49">
        <v>2423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2423</v>
      </c>
      <c r="O25" s="50">
        <f t="shared" si="1"/>
        <v>0.18966731898238748</v>
      </c>
      <c r="P25" s="9"/>
    </row>
    <row r="26" spans="1:16">
      <c r="A26" s="12"/>
      <c r="B26" s="25">
        <v>324.61</v>
      </c>
      <c r="C26" s="20" t="s">
        <v>31</v>
      </c>
      <c r="D26" s="49">
        <v>7936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7936</v>
      </c>
      <c r="O26" s="50">
        <f t="shared" si="1"/>
        <v>0.62121330724070445</v>
      </c>
      <c r="P26" s="9"/>
    </row>
    <row r="27" spans="1:16">
      <c r="A27" s="12"/>
      <c r="B27" s="25">
        <v>324.70999999999998</v>
      </c>
      <c r="C27" s="20" t="s">
        <v>32</v>
      </c>
      <c r="D27" s="49">
        <v>1924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1924</v>
      </c>
      <c r="O27" s="50">
        <f t="shared" si="1"/>
        <v>0.15060665362035225</v>
      </c>
      <c r="P27" s="9"/>
    </row>
    <row r="28" spans="1:16">
      <c r="A28" s="12"/>
      <c r="B28" s="25">
        <v>324.72000000000003</v>
      </c>
      <c r="C28" s="20" t="s">
        <v>33</v>
      </c>
      <c r="D28" s="49">
        <v>1179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1179</v>
      </c>
      <c r="O28" s="50">
        <f t="shared" si="1"/>
        <v>9.2289628180039135E-2</v>
      </c>
      <c r="P28" s="9"/>
    </row>
    <row r="29" spans="1:16" ht="15.75">
      <c r="A29" s="29" t="s">
        <v>36</v>
      </c>
      <c r="B29" s="30"/>
      <c r="C29" s="31"/>
      <c r="D29" s="32">
        <f t="shared" ref="D29:M29" si="5">SUM(D30:D38)</f>
        <v>1208371</v>
      </c>
      <c r="E29" s="32">
        <f t="shared" si="5"/>
        <v>101545</v>
      </c>
      <c r="F29" s="32">
        <f t="shared" si="5"/>
        <v>0</v>
      </c>
      <c r="G29" s="32">
        <f t="shared" si="5"/>
        <v>77626</v>
      </c>
      <c r="H29" s="32">
        <f t="shared" si="5"/>
        <v>0</v>
      </c>
      <c r="I29" s="32">
        <f t="shared" si="5"/>
        <v>474168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7">
        <f t="shared" ref="N29:N39" si="6">SUM(D29:M29)</f>
        <v>1861710</v>
      </c>
      <c r="O29" s="48">
        <f t="shared" si="1"/>
        <v>145.73072407045009</v>
      </c>
      <c r="P29" s="10"/>
    </row>
    <row r="30" spans="1:16">
      <c r="A30" s="12"/>
      <c r="B30" s="25">
        <v>331.2</v>
      </c>
      <c r="C30" s="20" t="s">
        <v>101</v>
      </c>
      <c r="D30" s="49">
        <v>24349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24349</v>
      </c>
      <c r="O30" s="50">
        <f t="shared" si="1"/>
        <v>1.9059882583170253</v>
      </c>
      <c r="P30" s="9"/>
    </row>
    <row r="31" spans="1:16">
      <c r="A31" s="12"/>
      <c r="B31" s="25">
        <v>331.49</v>
      </c>
      <c r="C31" s="20" t="s">
        <v>38</v>
      </c>
      <c r="D31" s="49">
        <v>0</v>
      </c>
      <c r="E31" s="49">
        <v>966</v>
      </c>
      <c r="F31" s="49">
        <v>0</v>
      </c>
      <c r="G31" s="49">
        <v>-2766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-1800</v>
      </c>
      <c r="O31" s="50">
        <f t="shared" si="1"/>
        <v>-0.14090019569471623</v>
      </c>
      <c r="P31" s="9"/>
    </row>
    <row r="32" spans="1:16">
      <c r="A32" s="12"/>
      <c r="B32" s="25">
        <v>335.12</v>
      </c>
      <c r="C32" s="20" t="s">
        <v>129</v>
      </c>
      <c r="D32" s="49">
        <v>280554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280554</v>
      </c>
      <c r="O32" s="50">
        <f t="shared" si="1"/>
        <v>21.961174168297457</v>
      </c>
      <c r="P32" s="9"/>
    </row>
    <row r="33" spans="1:16">
      <c r="A33" s="12"/>
      <c r="B33" s="25">
        <v>335.14</v>
      </c>
      <c r="C33" s="20" t="s">
        <v>130</v>
      </c>
      <c r="D33" s="49">
        <v>32392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32392</v>
      </c>
      <c r="O33" s="50">
        <f t="shared" si="1"/>
        <v>2.5355772994129158</v>
      </c>
      <c r="P33" s="9"/>
    </row>
    <row r="34" spans="1:16">
      <c r="A34" s="12"/>
      <c r="B34" s="25">
        <v>335.15</v>
      </c>
      <c r="C34" s="20" t="s">
        <v>131</v>
      </c>
      <c r="D34" s="49">
        <v>10137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10137</v>
      </c>
      <c r="O34" s="50">
        <f t="shared" si="1"/>
        <v>0.79350293542074368</v>
      </c>
      <c r="P34" s="9"/>
    </row>
    <row r="35" spans="1:16">
      <c r="A35" s="12"/>
      <c r="B35" s="25">
        <v>335.18</v>
      </c>
      <c r="C35" s="20" t="s">
        <v>132</v>
      </c>
      <c r="D35" s="49">
        <v>848863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848863</v>
      </c>
      <c r="O35" s="50">
        <f t="shared" si="1"/>
        <v>66.447201565557734</v>
      </c>
      <c r="P35" s="9"/>
    </row>
    <row r="36" spans="1:16">
      <c r="A36" s="12"/>
      <c r="B36" s="25">
        <v>335.49</v>
      </c>
      <c r="C36" s="20" t="s">
        <v>115</v>
      </c>
      <c r="D36" s="49">
        <v>12076</v>
      </c>
      <c r="E36" s="49">
        <v>100579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112655</v>
      </c>
      <c r="O36" s="50">
        <f t="shared" si="1"/>
        <v>8.8183953033268097</v>
      </c>
      <c r="P36" s="9"/>
    </row>
    <row r="37" spans="1:16">
      <c r="A37" s="12"/>
      <c r="B37" s="25">
        <v>337.3</v>
      </c>
      <c r="C37" s="20" t="s">
        <v>48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474168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474168</v>
      </c>
      <c r="O37" s="50">
        <f t="shared" ref="O37:O68" si="7">(N37/O$74)</f>
        <v>37.116868884540118</v>
      </c>
      <c r="P37" s="9"/>
    </row>
    <row r="38" spans="1:16">
      <c r="A38" s="12"/>
      <c r="B38" s="25">
        <v>337.4</v>
      </c>
      <c r="C38" s="20" t="s">
        <v>120</v>
      </c>
      <c r="D38" s="49">
        <v>0</v>
      </c>
      <c r="E38" s="49">
        <v>0</v>
      </c>
      <c r="F38" s="49">
        <v>0</v>
      </c>
      <c r="G38" s="49">
        <v>80392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80392</v>
      </c>
      <c r="O38" s="50">
        <f t="shared" si="7"/>
        <v>6.2929158512720154</v>
      </c>
      <c r="P38" s="9"/>
    </row>
    <row r="39" spans="1:16" ht="15.75">
      <c r="A39" s="29" t="s">
        <v>53</v>
      </c>
      <c r="B39" s="30"/>
      <c r="C39" s="31"/>
      <c r="D39" s="32">
        <f t="shared" ref="D39:M39" si="8">SUM(D40:D51)</f>
        <v>745485</v>
      </c>
      <c r="E39" s="32">
        <f t="shared" si="8"/>
        <v>105009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7947660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8798154</v>
      </c>
      <c r="O39" s="48">
        <f t="shared" si="7"/>
        <v>688.70090019569477</v>
      </c>
      <c r="P39" s="10"/>
    </row>
    <row r="40" spans="1:16">
      <c r="A40" s="12"/>
      <c r="B40" s="25">
        <v>341.3</v>
      </c>
      <c r="C40" s="20" t="s">
        <v>133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7976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51" si="9">SUM(D40:M40)</f>
        <v>7976</v>
      </c>
      <c r="O40" s="50">
        <f t="shared" si="7"/>
        <v>0.6243444227005871</v>
      </c>
      <c r="P40" s="9"/>
    </row>
    <row r="41" spans="1:16">
      <c r="A41" s="12"/>
      <c r="B41" s="25">
        <v>341.9</v>
      </c>
      <c r="C41" s="20" t="s">
        <v>134</v>
      </c>
      <c r="D41" s="49">
        <v>605367</v>
      </c>
      <c r="E41" s="49">
        <v>50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605417</v>
      </c>
      <c r="O41" s="50">
        <f t="shared" si="7"/>
        <v>47.390763209393349</v>
      </c>
      <c r="P41" s="9"/>
    </row>
    <row r="42" spans="1:16">
      <c r="A42" s="12"/>
      <c r="B42" s="25">
        <v>342.1</v>
      </c>
      <c r="C42" s="20" t="s">
        <v>59</v>
      </c>
      <c r="D42" s="49">
        <v>113408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113408</v>
      </c>
      <c r="O42" s="50">
        <f t="shared" si="7"/>
        <v>8.8773385518591006</v>
      </c>
      <c r="P42" s="9"/>
    </row>
    <row r="43" spans="1:16">
      <c r="A43" s="12"/>
      <c r="B43" s="25">
        <v>342.9</v>
      </c>
      <c r="C43" s="20" t="s">
        <v>60</v>
      </c>
      <c r="D43" s="49">
        <v>4552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4552</v>
      </c>
      <c r="O43" s="50">
        <f t="shared" si="7"/>
        <v>0.35632093933463799</v>
      </c>
      <c r="P43" s="9"/>
    </row>
    <row r="44" spans="1:16">
      <c r="A44" s="12"/>
      <c r="B44" s="25">
        <v>343.3</v>
      </c>
      <c r="C44" s="20" t="s">
        <v>61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2642598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2642598</v>
      </c>
      <c r="O44" s="50">
        <f t="shared" si="7"/>
        <v>206.85698630136986</v>
      </c>
      <c r="P44" s="9"/>
    </row>
    <row r="45" spans="1:16">
      <c r="A45" s="12"/>
      <c r="B45" s="25">
        <v>343.4</v>
      </c>
      <c r="C45" s="20" t="s">
        <v>62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2136606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2136606</v>
      </c>
      <c r="O45" s="50">
        <f t="shared" si="7"/>
        <v>167.24900195694715</v>
      </c>
      <c r="P45" s="9"/>
    </row>
    <row r="46" spans="1:16">
      <c r="A46" s="12"/>
      <c r="B46" s="25">
        <v>343.5</v>
      </c>
      <c r="C46" s="20" t="s">
        <v>63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2970781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2970781</v>
      </c>
      <c r="O46" s="50">
        <f t="shared" si="7"/>
        <v>232.54645792563602</v>
      </c>
      <c r="P46" s="9"/>
    </row>
    <row r="47" spans="1:16">
      <c r="A47" s="12"/>
      <c r="B47" s="25">
        <v>343.8</v>
      </c>
      <c r="C47" s="20" t="s">
        <v>65</v>
      </c>
      <c r="D47" s="49">
        <v>2825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2825</v>
      </c>
      <c r="O47" s="50">
        <f t="shared" si="7"/>
        <v>0.22113502935420742</v>
      </c>
      <c r="P47" s="9"/>
    </row>
    <row r="48" spans="1:16">
      <c r="A48" s="12"/>
      <c r="B48" s="25">
        <v>343.9</v>
      </c>
      <c r="C48" s="20" t="s">
        <v>66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189699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189699</v>
      </c>
      <c r="O48" s="50">
        <f t="shared" si="7"/>
        <v>14.849236790606653</v>
      </c>
      <c r="P48" s="9"/>
    </row>
    <row r="49" spans="1:16">
      <c r="A49" s="12"/>
      <c r="B49" s="25">
        <v>344.9</v>
      </c>
      <c r="C49" s="20" t="s">
        <v>135</v>
      </c>
      <c r="D49" s="49">
        <v>0</v>
      </c>
      <c r="E49" s="49">
        <v>84495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84495</v>
      </c>
      <c r="O49" s="50">
        <f t="shared" si="7"/>
        <v>6.6140900195694714</v>
      </c>
      <c r="P49" s="9"/>
    </row>
    <row r="50" spans="1:16">
      <c r="A50" s="12"/>
      <c r="B50" s="25">
        <v>347.4</v>
      </c>
      <c r="C50" s="20" t="s">
        <v>68</v>
      </c>
      <c r="D50" s="49">
        <v>19333</v>
      </c>
      <c r="E50" s="49">
        <v>3675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23008</v>
      </c>
      <c r="O50" s="50">
        <f t="shared" si="7"/>
        <v>1.8010176125244619</v>
      </c>
      <c r="P50" s="9"/>
    </row>
    <row r="51" spans="1:16">
      <c r="A51" s="12"/>
      <c r="B51" s="25">
        <v>349</v>
      </c>
      <c r="C51" s="20" t="s">
        <v>1</v>
      </c>
      <c r="D51" s="49">
        <v>0</v>
      </c>
      <c r="E51" s="49">
        <v>16789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16789</v>
      </c>
      <c r="O51" s="50">
        <f t="shared" si="7"/>
        <v>1.3142074363992171</v>
      </c>
      <c r="P51" s="9"/>
    </row>
    <row r="52" spans="1:16" ht="15.75">
      <c r="A52" s="29" t="s">
        <v>54</v>
      </c>
      <c r="B52" s="30"/>
      <c r="C52" s="31"/>
      <c r="D52" s="32">
        <f t="shared" ref="D52:M52" si="10">SUM(D53:D57)</f>
        <v>61545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9" si="11">SUM(D52:M52)</f>
        <v>61545</v>
      </c>
      <c r="O52" s="48">
        <f t="shared" si="7"/>
        <v>4.8176125244618397</v>
      </c>
      <c r="P52" s="10"/>
    </row>
    <row r="53" spans="1:16">
      <c r="A53" s="13"/>
      <c r="B53" s="41">
        <v>351.2</v>
      </c>
      <c r="C53" s="21" t="s">
        <v>72</v>
      </c>
      <c r="D53" s="49">
        <v>13442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1"/>
        <v>13442</v>
      </c>
      <c r="O53" s="50">
        <f t="shared" si="7"/>
        <v>1.0522113502935422</v>
      </c>
      <c r="P53" s="9"/>
    </row>
    <row r="54" spans="1:16">
      <c r="A54" s="13"/>
      <c r="B54" s="41">
        <v>351.3</v>
      </c>
      <c r="C54" s="21" t="s">
        <v>116</v>
      </c>
      <c r="D54" s="49">
        <v>3000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1"/>
        <v>3000</v>
      </c>
      <c r="O54" s="50">
        <f t="shared" si="7"/>
        <v>0.23483365949119372</v>
      </c>
      <c r="P54" s="9"/>
    </row>
    <row r="55" spans="1:16">
      <c r="A55" s="13"/>
      <c r="B55" s="41">
        <v>354</v>
      </c>
      <c r="C55" s="21" t="s">
        <v>73</v>
      </c>
      <c r="D55" s="49">
        <v>4054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1"/>
        <v>4054</v>
      </c>
      <c r="O55" s="50">
        <f t="shared" si="7"/>
        <v>0.31733855185909982</v>
      </c>
      <c r="P55" s="9"/>
    </row>
    <row r="56" spans="1:16">
      <c r="A56" s="13"/>
      <c r="B56" s="41">
        <v>358.2</v>
      </c>
      <c r="C56" s="21" t="s">
        <v>136</v>
      </c>
      <c r="D56" s="49">
        <v>18105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1"/>
        <v>18105</v>
      </c>
      <c r="O56" s="50">
        <f t="shared" si="7"/>
        <v>1.4172211350293542</v>
      </c>
      <c r="P56" s="9"/>
    </row>
    <row r="57" spans="1:16">
      <c r="A57" s="13"/>
      <c r="B57" s="41">
        <v>359</v>
      </c>
      <c r="C57" s="21" t="s">
        <v>74</v>
      </c>
      <c r="D57" s="49">
        <v>22944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1"/>
        <v>22944</v>
      </c>
      <c r="O57" s="50">
        <f t="shared" si="7"/>
        <v>1.7960078277886498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SUM(D59:D68)</f>
        <v>155155</v>
      </c>
      <c r="E58" s="32">
        <f t="shared" si="12"/>
        <v>35016</v>
      </c>
      <c r="F58" s="32">
        <f t="shared" si="12"/>
        <v>0</v>
      </c>
      <c r="G58" s="32">
        <f t="shared" si="12"/>
        <v>1211</v>
      </c>
      <c r="H58" s="32">
        <f t="shared" si="12"/>
        <v>0</v>
      </c>
      <c r="I58" s="32">
        <f t="shared" si="12"/>
        <v>71401</v>
      </c>
      <c r="J58" s="32">
        <f t="shared" si="12"/>
        <v>0</v>
      </c>
      <c r="K58" s="32">
        <f t="shared" si="12"/>
        <v>3653020</v>
      </c>
      <c r="L58" s="32">
        <f t="shared" si="12"/>
        <v>0</v>
      </c>
      <c r="M58" s="32">
        <f t="shared" si="12"/>
        <v>0</v>
      </c>
      <c r="N58" s="32">
        <f t="shared" si="11"/>
        <v>3915803</v>
      </c>
      <c r="O58" s="48">
        <f t="shared" si="7"/>
        <v>306.520782778865</v>
      </c>
      <c r="P58" s="10"/>
    </row>
    <row r="59" spans="1:16">
      <c r="A59" s="12"/>
      <c r="B59" s="25">
        <v>361.1</v>
      </c>
      <c r="C59" s="20" t="s">
        <v>76</v>
      </c>
      <c r="D59" s="49">
        <v>-5841</v>
      </c>
      <c r="E59" s="49">
        <v>31145</v>
      </c>
      <c r="F59" s="49">
        <v>0</v>
      </c>
      <c r="G59" s="49">
        <v>1211</v>
      </c>
      <c r="H59" s="49">
        <v>0</v>
      </c>
      <c r="I59" s="49">
        <v>25672</v>
      </c>
      <c r="J59" s="49">
        <v>0</v>
      </c>
      <c r="K59" s="49">
        <v>143606</v>
      </c>
      <c r="L59" s="49">
        <v>0</v>
      </c>
      <c r="M59" s="49">
        <v>0</v>
      </c>
      <c r="N59" s="49">
        <f t="shared" si="11"/>
        <v>195793</v>
      </c>
      <c r="O59" s="50">
        <f t="shared" si="7"/>
        <v>15.326262230919765</v>
      </c>
      <c r="P59" s="9"/>
    </row>
    <row r="60" spans="1:16">
      <c r="A60" s="12"/>
      <c r="B60" s="25">
        <v>361.2</v>
      </c>
      <c r="C60" s="20" t="s">
        <v>77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284384</v>
      </c>
      <c r="L60" s="49">
        <v>0</v>
      </c>
      <c r="M60" s="49">
        <v>0</v>
      </c>
      <c r="N60" s="49">
        <f t="shared" ref="N60:N68" si="13">SUM(D60:M60)</f>
        <v>284384</v>
      </c>
      <c r="O60" s="50">
        <f t="shared" si="7"/>
        <v>22.260978473581215</v>
      </c>
      <c r="P60" s="9"/>
    </row>
    <row r="61" spans="1:16">
      <c r="A61" s="12"/>
      <c r="B61" s="25">
        <v>361.3</v>
      </c>
      <c r="C61" s="20" t="s">
        <v>122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774065</v>
      </c>
      <c r="L61" s="49">
        <v>0</v>
      </c>
      <c r="M61" s="49">
        <v>0</v>
      </c>
      <c r="N61" s="49">
        <f t="shared" si="13"/>
        <v>774065</v>
      </c>
      <c r="O61" s="50">
        <f t="shared" si="7"/>
        <v>60.592172211350295</v>
      </c>
      <c r="P61" s="9"/>
    </row>
    <row r="62" spans="1:16">
      <c r="A62" s="12"/>
      <c r="B62" s="25">
        <v>361.4</v>
      </c>
      <c r="C62" s="20" t="s">
        <v>137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1109921</v>
      </c>
      <c r="L62" s="49">
        <v>0</v>
      </c>
      <c r="M62" s="49">
        <v>0</v>
      </c>
      <c r="N62" s="49">
        <f t="shared" si="13"/>
        <v>1109921</v>
      </c>
      <c r="O62" s="50">
        <f t="shared" si="7"/>
        <v>86.882270058708414</v>
      </c>
      <c r="P62" s="9"/>
    </row>
    <row r="63" spans="1:16">
      <c r="A63" s="12"/>
      <c r="B63" s="25">
        <v>362</v>
      </c>
      <c r="C63" s="20" t="s">
        <v>79</v>
      </c>
      <c r="D63" s="49">
        <v>108407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3"/>
        <v>108407</v>
      </c>
      <c r="O63" s="50">
        <f t="shared" si="7"/>
        <v>8.4858708414872801</v>
      </c>
      <c r="P63" s="9"/>
    </row>
    <row r="64" spans="1:16">
      <c r="A64" s="12"/>
      <c r="B64" s="25">
        <v>364</v>
      </c>
      <c r="C64" s="20" t="s">
        <v>138</v>
      </c>
      <c r="D64" s="49">
        <v>4050</v>
      </c>
      <c r="E64" s="49">
        <v>0</v>
      </c>
      <c r="F64" s="49">
        <v>0</v>
      </c>
      <c r="G64" s="49">
        <v>0</v>
      </c>
      <c r="H64" s="49">
        <v>0</v>
      </c>
      <c r="I64" s="49">
        <v>-15345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3"/>
        <v>-11295</v>
      </c>
      <c r="O64" s="50">
        <f t="shared" si="7"/>
        <v>-0.88414872798434441</v>
      </c>
      <c r="P64" s="9"/>
    </row>
    <row r="65" spans="1:119">
      <c r="A65" s="12"/>
      <c r="B65" s="25">
        <v>365</v>
      </c>
      <c r="C65" s="20" t="s">
        <v>139</v>
      </c>
      <c r="D65" s="49">
        <v>2637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3"/>
        <v>2637</v>
      </c>
      <c r="O65" s="50">
        <f t="shared" si="7"/>
        <v>0.20641878669275929</v>
      </c>
      <c r="P65" s="9"/>
    </row>
    <row r="66" spans="1:119">
      <c r="A66" s="12"/>
      <c r="B66" s="25">
        <v>366</v>
      </c>
      <c r="C66" s="20" t="s">
        <v>123</v>
      </c>
      <c r="D66" s="49">
        <v>200</v>
      </c>
      <c r="E66" s="49">
        <v>3597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3"/>
        <v>3797</v>
      </c>
      <c r="O66" s="50">
        <f t="shared" si="7"/>
        <v>0.29722113502935421</v>
      </c>
      <c r="P66" s="9"/>
    </row>
    <row r="67" spans="1:119">
      <c r="A67" s="12"/>
      <c r="B67" s="25">
        <v>368</v>
      </c>
      <c r="C67" s="20" t="s">
        <v>82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1338389</v>
      </c>
      <c r="L67" s="49">
        <v>0</v>
      </c>
      <c r="M67" s="49">
        <v>0</v>
      </c>
      <c r="N67" s="49">
        <f t="shared" si="13"/>
        <v>1338389</v>
      </c>
      <c r="O67" s="50">
        <f t="shared" si="7"/>
        <v>104.76626223091976</v>
      </c>
      <c r="P67" s="9"/>
    </row>
    <row r="68" spans="1:119">
      <c r="A68" s="12"/>
      <c r="B68" s="25">
        <v>369.9</v>
      </c>
      <c r="C68" s="20" t="s">
        <v>84</v>
      </c>
      <c r="D68" s="49">
        <v>45702</v>
      </c>
      <c r="E68" s="49">
        <v>274</v>
      </c>
      <c r="F68" s="49">
        <v>0</v>
      </c>
      <c r="G68" s="49">
        <v>0</v>
      </c>
      <c r="H68" s="49">
        <v>0</v>
      </c>
      <c r="I68" s="49">
        <v>61074</v>
      </c>
      <c r="J68" s="49">
        <v>0</v>
      </c>
      <c r="K68" s="49">
        <v>2655</v>
      </c>
      <c r="L68" s="49">
        <v>0</v>
      </c>
      <c r="M68" s="49">
        <v>0</v>
      </c>
      <c r="N68" s="49">
        <f t="shared" si="13"/>
        <v>109705</v>
      </c>
      <c r="O68" s="50">
        <f t="shared" si="7"/>
        <v>8.5874755381604704</v>
      </c>
      <c r="P68" s="9"/>
    </row>
    <row r="69" spans="1:119" ht="15.75">
      <c r="A69" s="29" t="s">
        <v>55</v>
      </c>
      <c r="B69" s="30"/>
      <c r="C69" s="31"/>
      <c r="D69" s="32">
        <f t="shared" ref="D69:M69" si="14">SUM(D70:D71)</f>
        <v>1618932</v>
      </c>
      <c r="E69" s="32">
        <f t="shared" si="14"/>
        <v>67767</v>
      </c>
      <c r="F69" s="32">
        <f t="shared" si="14"/>
        <v>0</v>
      </c>
      <c r="G69" s="32">
        <f t="shared" si="14"/>
        <v>500000</v>
      </c>
      <c r="H69" s="32">
        <f t="shared" si="14"/>
        <v>0</v>
      </c>
      <c r="I69" s="32">
        <f t="shared" si="14"/>
        <v>229252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2415951</v>
      </c>
      <c r="O69" s="48">
        <f>(N69/O$74)</f>
        <v>189.11553816046967</v>
      </c>
      <c r="P69" s="9"/>
    </row>
    <row r="70" spans="1:119">
      <c r="A70" s="12"/>
      <c r="B70" s="25">
        <v>381</v>
      </c>
      <c r="C70" s="20" t="s">
        <v>85</v>
      </c>
      <c r="D70" s="49">
        <v>1534754</v>
      </c>
      <c r="E70" s="49">
        <v>47215</v>
      </c>
      <c r="F70" s="49">
        <v>0</v>
      </c>
      <c r="G70" s="49">
        <v>500000</v>
      </c>
      <c r="H70" s="49">
        <v>0</v>
      </c>
      <c r="I70" s="49">
        <v>229252</v>
      </c>
      <c r="J70" s="49">
        <v>0</v>
      </c>
      <c r="K70" s="49">
        <v>0</v>
      </c>
      <c r="L70" s="49">
        <v>0</v>
      </c>
      <c r="M70" s="49">
        <v>0</v>
      </c>
      <c r="N70" s="49">
        <f>SUM(D70:M70)</f>
        <v>2311221</v>
      </c>
      <c r="O70" s="50">
        <f>(N70/O$74)</f>
        <v>180.91749510763211</v>
      </c>
      <c r="P70" s="9"/>
    </row>
    <row r="71" spans="1:119" ht="15.75" thickBot="1">
      <c r="A71" s="12"/>
      <c r="B71" s="25">
        <v>383</v>
      </c>
      <c r="C71" s="20" t="s">
        <v>105</v>
      </c>
      <c r="D71" s="49">
        <v>84178</v>
      </c>
      <c r="E71" s="49">
        <v>20552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>SUM(D71:M71)</f>
        <v>104730</v>
      </c>
      <c r="O71" s="50">
        <f>(N71/O$74)</f>
        <v>8.1980430528375727</v>
      </c>
      <c r="P71" s="9"/>
    </row>
    <row r="72" spans="1:119" ht="16.5" thickBot="1">
      <c r="A72" s="14" t="s">
        <v>70</v>
      </c>
      <c r="B72" s="23"/>
      <c r="C72" s="22"/>
      <c r="D72" s="15">
        <f t="shared" ref="D72:M72" si="15">SUM(D5,D16,D29,D39,D52,D58,D69)</f>
        <v>9599985</v>
      </c>
      <c r="E72" s="15">
        <f t="shared" si="15"/>
        <v>3896012</v>
      </c>
      <c r="F72" s="15">
        <f t="shared" si="15"/>
        <v>0</v>
      </c>
      <c r="G72" s="15">
        <f t="shared" si="15"/>
        <v>578837</v>
      </c>
      <c r="H72" s="15">
        <f t="shared" si="15"/>
        <v>0</v>
      </c>
      <c r="I72" s="15">
        <f t="shared" si="15"/>
        <v>8761672</v>
      </c>
      <c r="J72" s="15">
        <f t="shared" si="15"/>
        <v>0</v>
      </c>
      <c r="K72" s="15">
        <f t="shared" si="15"/>
        <v>3759870</v>
      </c>
      <c r="L72" s="15">
        <f t="shared" si="15"/>
        <v>0</v>
      </c>
      <c r="M72" s="15">
        <f t="shared" si="15"/>
        <v>0</v>
      </c>
      <c r="N72" s="15">
        <f>SUM(D72:M72)</f>
        <v>26596376</v>
      </c>
      <c r="O72" s="40">
        <f>(N72/O$74)</f>
        <v>2081.9081017612525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3"/>
      <c r="B74" s="44"/>
      <c r="C74" s="44"/>
      <c r="D74" s="45"/>
      <c r="E74" s="45"/>
      <c r="F74" s="45"/>
      <c r="G74" s="45"/>
      <c r="H74" s="45"/>
      <c r="I74" s="45"/>
      <c r="J74" s="45"/>
      <c r="K74" s="45"/>
      <c r="L74" s="51" t="s">
        <v>140</v>
      </c>
      <c r="M74" s="51"/>
      <c r="N74" s="51"/>
      <c r="O74" s="46">
        <v>12775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107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4884470</v>
      </c>
      <c r="E5" s="27">
        <f t="shared" si="0"/>
        <v>3788216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99466</v>
      </c>
      <c r="L5" s="27">
        <f t="shared" si="0"/>
        <v>0</v>
      </c>
      <c r="M5" s="27">
        <f t="shared" si="0"/>
        <v>0</v>
      </c>
      <c r="N5" s="28">
        <f>SUM(D5:M5)</f>
        <v>8772152</v>
      </c>
      <c r="O5" s="33">
        <f t="shared" ref="O5:O36" si="1">(N5/O$77)</f>
        <v>687.74221873774991</v>
      </c>
      <c r="P5" s="6"/>
    </row>
    <row r="6" spans="1:133">
      <c r="A6" s="12"/>
      <c r="B6" s="25">
        <v>311</v>
      </c>
      <c r="C6" s="20" t="s">
        <v>3</v>
      </c>
      <c r="D6" s="49">
        <v>3403610</v>
      </c>
      <c r="E6" s="49">
        <v>2703409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6107019</v>
      </c>
      <c r="O6" s="50">
        <f t="shared" si="1"/>
        <v>478.79411995295965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61493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61493</v>
      </c>
      <c r="O7" s="50">
        <f t="shared" si="1"/>
        <v>4.8210897687181493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583414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583414</v>
      </c>
      <c r="O8" s="50">
        <f t="shared" si="1"/>
        <v>45.74002352018816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439900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439900</v>
      </c>
      <c r="O9" s="50">
        <f t="shared" si="1"/>
        <v>34.488435907487258</v>
      </c>
      <c r="P9" s="9"/>
    </row>
    <row r="10" spans="1:133">
      <c r="A10" s="12"/>
      <c r="B10" s="25">
        <v>312.52</v>
      </c>
      <c r="C10" s="20" t="s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99466</v>
      </c>
      <c r="L10" s="49">
        <v>0</v>
      </c>
      <c r="M10" s="49">
        <v>0</v>
      </c>
      <c r="N10" s="49">
        <f>SUM(D10:M10)</f>
        <v>99466</v>
      </c>
      <c r="O10" s="50">
        <f t="shared" si="1"/>
        <v>7.7981967855742846</v>
      </c>
      <c r="P10" s="9"/>
    </row>
    <row r="11" spans="1:133">
      <c r="A11" s="12"/>
      <c r="B11" s="25">
        <v>314.10000000000002</v>
      </c>
      <c r="C11" s="20" t="s">
        <v>14</v>
      </c>
      <c r="D11" s="49">
        <v>874216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874216</v>
      </c>
      <c r="O11" s="50">
        <f t="shared" si="1"/>
        <v>68.539082712661695</v>
      </c>
      <c r="P11" s="9"/>
    </row>
    <row r="12" spans="1:133">
      <c r="A12" s="12"/>
      <c r="B12" s="25">
        <v>314.39999999999998</v>
      </c>
      <c r="C12" s="20" t="s">
        <v>15</v>
      </c>
      <c r="D12" s="49">
        <v>14095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14095</v>
      </c>
      <c r="O12" s="50">
        <f t="shared" si="1"/>
        <v>1.1050568404547236</v>
      </c>
      <c r="P12" s="9"/>
    </row>
    <row r="13" spans="1:133">
      <c r="A13" s="12"/>
      <c r="B13" s="25">
        <v>314.8</v>
      </c>
      <c r="C13" s="20" t="s">
        <v>17</v>
      </c>
      <c r="D13" s="49">
        <v>22472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22472</v>
      </c>
      <c r="O13" s="50">
        <f t="shared" si="1"/>
        <v>1.7618188945511564</v>
      </c>
      <c r="P13" s="9"/>
    </row>
    <row r="14" spans="1:133">
      <c r="A14" s="12"/>
      <c r="B14" s="25">
        <v>315</v>
      </c>
      <c r="C14" s="20" t="s">
        <v>19</v>
      </c>
      <c r="D14" s="49">
        <v>507437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507437</v>
      </c>
      <c r="O14" s="50">
        <f t="shared" si="1"/>
        <v>39.783379067032534</v>
      </c>
      <c r="P14" s="9"/>
    </row>
    <row r="15" spans="1:133">
      <c r="A15" s="12"/>
      <c r="B15" s="25">
        <v>316</v>
      </c>
      <c r="C15" s="20" t="s">
        <v>20</v>
      </c>
      <c r="D15" s="49">
        <v>62640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62640</v>
      </c>
      <c r="O15" s="50">
        <f t="shared" si="1"/>
        <v>4.9110152881223046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SUM(D17:D29)</f>
        <v>1030912</v>
      </c>
      <c r="E16" s="32">
        <f t="shared" si="3"/>
        <v>5279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2112050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3148241</v>
      </c>
      <c r="O16" s="48">
        <f t="shared" si="1"/>
        <v>246.82406899255193</v>
      </c>
      <c r="P16" s="10"/>
    </row>
    <row r="17" spans="1:16">
      <c r="A17" s="12"/>
      <c r="B17" s="25">
        <v>322</v>
      </c>
      <c r="C17" s="20" t="s">
        <v>0</v>
      </c>
      <c r="D17" s="49">
        <v>183422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183422</v>
      </c>
      <c r="O17" s="50">
        <f t="shared" si="1"/>
        <v>14.380399843198745</v>
      </c>
      <c r="P17" s="9"/>
    </row>
    <row r="18" spans="1:16">
      <c r="A18" s="12"/>
      <c r="B18" s="25">
        <v>323.10000000000002</v>
      </c>
      <c r="C18" s="20" t="s">
        <v>22</v>
      </c>
      <c r="D18" s="49">
        <v>824763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9" si="4">SUM(D18:M18)</f>
        <v>824763</v>
      </c>
      <c r="O18" s="50">
        <f t="shared" si="1"/>
        <v>64.661936495491958</v>
      </c>
      <c r="P18" s="9"/>
    </row>
    <row r="19" spans="1:16">
      <c r="A19" s="12"/>
      <c r="B19" s="25">
        <v>323.39999999999998</v>
      </c>
      <c r="C19" s="20" t="s">
        <v>23</v>
      </c>
      <c r="D19" s="49">
        <v>12647</v>
      </c>
      <c r="E19" s="49">
        <v>0</v>
      </c>
      <c r="F19" s="49">
        <v>0</v>
      </c>
      <c r="G19" s="49">
        <v>0</v>
      </c>
      <c r="H19" s="49">
        <v>0</v>
      </c>
      <c r="I19" s="49">
        <v>1859840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1872487</v>
      </c>
      <c r="O19" s="50">
        <f t="shared" si="1"/>
        <v>146.80415523324186</v>
      </c>
      <c r="P19" s="9"/>
    </row>
    <row r="20" spans="1:16">
      <c r="A20" s="12"/>
      <c r="B20" s="25">
        <v>323.7</v>
      </c>
      <c r="C20" s="20" t="s">
        <v>24</v>
      </c>
      <c r="D20" s="49">
        <v>2748</v>
      </c>
      <c r="E20" s="49">
        <v>0</v>
      </c>
      <c r="F20" s="49">
        <v>0</v>
      </c>
      <c r="G20" s="49">
        <v>0</v>
      </c>
      <c r="H20" s="49">
        <v>0</v>
      </c>
      <c r="I20" s="49">
        <v>228425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231173</v>
      </c>
      <c r="O20" s="50">
        <f t="shared" si="1"/>
        <v>18.124108192865542</v>
      </c>
      <c r="P20" s="9"/>
    </row>
    <row r="21" spans="1:16">
      <c r="A21" s="12"/>
      <c r="B21" s="25">
        <v>324.11</v>
      </c>
      <c r="C21" s="20" t="s">
        <v>25</v>
      </c>
      <c r="D21" s="49">
        <v>833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833</v>
      </c>
      <c r="O21" s="50">
        <f t="shared" si="1"/>
        <v>6.5307722461779696E-2</v>
      </c>
      <c r="P21" s="9"/>
    </row>
    <row r="22" spans="1:16">
      <c r="A22" s="12"/>
      <c r="B22" s="25">
        <v>324.12</v>
      </c>
      <c r="C22" s="20" t="s">
        <v>26</v>
      </c>
      <c r="D22" s="49">
        <v>781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781</v>
      </c>
      <c r="O22" s="50">
        <f t="shared" si="1"/>
        <v>6.1230889847118775E-2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14287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14287</v>
      </c>
      <c r="O23" s="50">
        <f t="shared" si="1"/>
        <v>1.120109760878087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9498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9498</v>
      </c>
      <c r="O24" s="50">
        <f t="shared" si="1"/>
        <v>0.74464915719325753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2423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2423</v>
      </c>
      <c r="O25" s="50">
        <f t="shared" si="1"/>
        <v>0.18996471971775775</v>
      </c>
      <c r="P25" s="9"/>
    </row>
    <row r="26" spans="1:16">
      <c r="A26" s="12"/>
      <c r="B26" s="25">
        <v>324.32</v>
      </c>
      <c r="C26" s="20" t="s">
        <v>30</v>
      </c>
      <c r="D26" s="49">
        <v>0</v>
      </c>
      <c r="E26" s="49">
        <v>2856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2856</v>
      </c>
      <c r="O26" s="50">
        <f t="shared" si="1"/>
        <v>0.22391219129753037</v>
      </c>
      <c r="P26" s="9"/>
    </row>
    <row r="27" spans="1:16">
      <c r="A27" s="12"/>
      <c r="B27" s="25">
        <v>324.61</v>
      </c>
      <c r="C27" s="20" t="s">
        <v>31</v>
      </c>
      <c r="D27" s="49">
        <v>3891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3891</v>
      </c>
      <c r="O27" s="50">
        <f t="shared" si="1"/>
        <v>0.30505684045472364</v>
      </c>
      <c r="P27" s="9"/>
    </row>
    <row r="28" spans="1:16">
      <c r="A28" s="12"/>
      <c r="B28" s="25">
        <v>324.70999999999998</v>
      </c>
      <c r="C28" s="20" t="s">
        <v>32</v>
      </c>
      <c r="D28" s="49">
        <v>943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943</v>
      </c>
      <c r="O28" s="50">
        <f t="shared" si="1"/>
        <v>7.3931791454331638E-2</v>
      </c>
      <c r="P28" s="9"/>
    </row>
    <row r="29" spans="1:16">
      <c r="A29" s="12"/>
      <c r="B29" s="25">
        <v>324.72000000000003</v>
      </c>
      <c r="C29" s="20" t="s">
        <v>33</v>
      </c>
      <c r="D29" s="49">
        <v>884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884</v>
      </c>
      <c r="O29" s="50">
        <f t="shared" si="1"/>
        <v>6.9306154449235588E-2</v>
      </c>
      <c r="P29" s="9"/>
    </row>
    <row r="30" spans="1:16" ht="15.75">
      <c r="A30" s="29" t="s">
        <v>36</v>
      </c>
      <c r="B30" s="30"/>
      <c r="C30" s="31"/>
      <c r="D30" s="32">
        <f t="shared" ref="D30:M30" si="5">SUM(D31:D42)</f>
        <v>1515401</v>
      </c>
      <c r="E30" s="32">
        <f t="shared" si="5"/>
        <v>742296</v>
      </c>
      <c r="F30" s="32">
        <f t="shared" si="5"/>
        <v>0</v>
      </c>
      <c r="G30" s="32">
        <f t="shared" si="5"/>
        <v>670934</v>
      </c>
      <c r="H30" s="32">
        <f t="shared" si="5"/>
        <v>0</v>
      </c>
      <c r="I30" s="32">
        <f t="shared" si="5"/>
        <v>187833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7">
        <f>SUM(D30:M30)</f>
        <v>3116464</v>
      </c>
      <c r="O30" s="48">
        <f t="shared" si="1"/>
        <v>244.3327322618581</v>
      </c>
      <c r="P30" s="10"/>
    </row>
    <row r="31" spans="1:16">
      <c r="A31" s="12"/>
      <c r="B31" s="25">
        <v>331.2</v>
      </c>
      <c r="C31" s="20" t="s">
        <v>101</v>
      </c>
      <c r="D31" s="49">
        <v>46916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46916</v>
      </c>
      <c r="O31" s="50">
        <f t="shared" si="1"/>
        <v>3.6782438259506076</v>
      </c>
      <c r="P31" s="9"/>
    </row>
    <row r="32" spans="1:16">
      <c r="A32" s="12"/>
      <c r="B32" s="25">
        <v>331.39</v>
      </c>
      <c r="C32" s="20" t="s">
        <v>112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187833</v>
      </c>
      <c r="J32" s="49">
        <v>0</v>
      </c>
      <c r="K32" s="49">
        <v>0</v>
      </c>
      <c r="L32" s="49">
        <v>0</v>
      </c>
      <c r="M32" s="49">
        <v>0</v>
      </c>
      <c r="N32" s="49">
        <f>SUM(D32:M32)</f>
        <v>187833</v>
      </c>
      <c r="O32" s="50">
        <f t="shared" si="1"/>
        <v>14.726225009800078</v>
      </c>
      <c r="P32" s="9"/>
    </row>
    <row r="33" spans="1:16">
      <c r="A33" s="12"/>
      <c r="B33" s="25">
        <v>331.49</v>
      </c>
      <c r="C33" s="20" t="s">
        <v>38</v>
      </c>
      <c r="D33" s="49">
        <v>0</v>
      </c>
      <c r="E33" s="49">
        <v>638946</v>
      </c>
      <c r="F33" s="49">
        <v>0</v>
      </c>
      <c r="G33" s="49">
        <v>164208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803154</v>
      </c>
      <c r="O33" s="50">
        <f t="shared" si="1"/>
        <v>62.967777342218739</v>
      </c>
      <c r="P33" s="9"/>
    </row>
    <row r="34" spans="1:16">
      <c r="A34" s="12"/>
      <c r="B34" s="25">
        <v>331.9</v>
      </c>
      <c r="C34" s="20" t="s">
        <v>114</v>
      </c>
      <c r="D34" s="49">
        <v>342931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>SUM(D34:M34)</f>
        <v>342931</v>
      </c>
      <c r="O34" s="50">
        <f t="shared" si="1"/>
        <v>26.886005488043903</v>
      </c>
      <c r="P34" s="9"/>
    </row>
    <row r="35" spans="1:16">
      <c r="A35" s="12"/>
      <c r="B35" s="25">
        <v>334.39</v>
      </c>
      <c r="C35" s="20" t="s">
        <v>39</v>
      </c>
      <c r="D35" s="49">
        <v>1012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ref="N35:N40" si="6">SUM(D35:M35)</f>
        <v>1012</v>
      </c>
      <c r="O35" s="50">
        <f t="shared" si="1"/>
        <v>7.9341434731477853E-2</v>
      </c>
      <c r="P35" s="9"/>
    </row>
    <row r="36" spans="1:16">
      <c r="A36" s="12"/>
      <c r="B36" s="25">
        <v>335.12</v>
      </c>
      <c r="C36" s="20" t="s">
        <v>42</v>
      </c>
      <c r="D36" s="49">
        <v>269079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269079</v>
      </c>
      <c r="O36" s="50">
        <f t="shared" si="1"/>
        <v>21.095962367698942</v>
      </c>
      <c r="P36" s="9"/>
    </row>
    <row r="37" spans="1:16">
      <c r="A37" s="12"/>
      <c r="B37" s="25">
        <v>335.14</v>
      </c>
      <c r="C37" s="20" t="s">
        <v>43</v>
      </c>
      <c r="D37" s="49">
        <v>36885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36885</v>
      </c>
      <c r="O37" s="50">
        <f t="shared" ref="O37:O68" si="7">(N37/O$77)</f>
        <v>2.8918071344570757</v>
      </c>
      <c r="P37" s="9"/>
    </row>
    <row r="38" spans="1:16">
      <c r="A38" s="12"/>
      <c r="B38" s="25">
        <v>335.15</v>
      </c>
      <c r="C38" s="20" t="s">
        <v>44</v>
      </c>
      <c r="D38" s="49">
        <v>10626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10626</v>
      </c>
      <c r="O38" s="50">
        <f t="shared" si="7"/>
        <v>0.83308506468051746</v>
      </c>
      <c r="P38" s="9"/>
    </row>
    <row r="39" spans="1:16">
      <c r="A39" s="12"/>
      <c r="B39" s="25">
        <v>335.18</v>
      </c>
      <c r="C39" s="20" t="s">
        <v>46</v>
      </c>
      <c r="D39" s="49">
        <v>793591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793591</v>
      </c>
      <c r="O39" s="50">
        <f t="shared" si="7"/>
        <v>62.218032144257151</v>
      </c>
      <c r="P39" s="9"/>
    </row>
    <row r="40" spans="1:16">
      <c r="A40" s="12"/>
      <c r="B40" s="25">
        <v>335.49</v>
      </c>
      <c r="C40" s="20" t="s">
        <v>115</v>
      </c>
      <c r="D40" s="49">
        <v>14361</v>
      </c>
      <c r="E40" s="49">
        <v>103350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117711</v>
      </c>
      <c r="O40" s="50">
        <f t="shared" si="7"/>
        <v>9.2286162289298321</v>
      </c>
      <c r="P40" s="9"/>
    </row>
    <row r="41" spans="1:16">
      <c r="A41" s="12"/>
      <c r="B41" s="25">
        <v>337.2</v>
      </c>
      <c r="C41" s="20" t="s">
        <v>47</v>
      </c>
      <c r="D41" s="49">
        <v>0</v>
      </c>
      <c r="E41" s="49">
        <v>0</v>
      </c>
      <c r="F41" s="49">
        <v>0</v>
      </c>
      <c r="G41" s="49">
        <v>4920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4920</v>
      </c>
      <c r="O41" s="50">
        <f t="shared" si="7"/>
        <v>0.38573108584868682</v>
      </c>
      <c r="P41" s="9"/>
    </row>
    <row r="42" spans="1:16">
      <c r="A42" s="12"/>
      <c r="B42" s="25">
        <v>337.4</v>
      </c>
      <c r="C42" s="20" t="s">
        <v>120</v>
      </c>
      <c r="D42" s="49">
        <v>0</v>
      </c>
      <c r="E42" s="49">
        <v>0</v>
      </c>
      <c r="F42" s="49">
        <v>0</v>
      </c>
      <c r="G42" s="49">
        <v>501806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501806</v>
      </c>
      <c r="O42" s="50">
        <f t="shared" si="7"/>
        <v>39.341905135241085</v>
      </c>
      <c r="P42" s="9"/>
    </row>
    <row r="43" spans="1:16" ht="15.75">
      <c r="A43" s="29" t="s">
        <v>53</v>
      </c>
      <c r="B43" s="30"/>
      <c r="C43" s="31"/>
      <c r="D43" s="32">
        <f t="shared" ref="D43:M43" si="8">SUM(D44:D54)</f>
        <v>823294</v>
      </c>
      <c r="E43" s="32">
        <f t="shared" si="8"/>
        <v>89519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5706863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6619676</v>
      </c>
      <c r="O43" s="48">
        <f t="shared" si="7"/>
        <v>518.98675029400238</v>
      </c>
      <c r="P43" s="10"/>
    </row>
    <row r="44" spans="1:16">
      <c r="A44" s="12"/>
      <c r="B44" s="25">
        <v>341.3</v>
      </c>
      <c r="C44" s="20" t="s">
        <v>57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6544</v>
      </c>
      <c r="J44" s="49">
        <v>0</v>
      </c>
      <c r="K44" s="49">
        <v>0</v>
      </c>
      <c r="L44" s="49">
        <v>0</v>
      </c>
      <c r="M44" s="49">
        <v>0</v>
      </c>
      <c r="N44" s="49">
        <f t="shared" ref="N44:N54" si="9">SUM(D44:M44)</f>
        <v>6544</v>
      </c>
      <c r="O44" s="50">
        <f t="shared" si="7"/>
        <v>0.51305370442963538</v>
      </c>
      <c r="P44" s="9"/>
    </row>
    <row r="45" spans="1:16">
      <c r="A45" s="12"/>
      <c r="B45" s="25">
        <v>341.9</v>
      </c>
      <c r="C45" s="20" t="s">
        <v>58</v>
      </c>
      <c r="D45" s="49">
        <v>735359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735359</v>
      </c>
      <c r="O45" s="50">
        <f t="shared" si="7"/>
        <v>57.652606820854565</v>
      </c>
      <c r="P45" s="9"/>
    </row>
    <row r="46" spans="1:16">
      <c r="A46" s="12"/>
      <c r="B46" s="25">
        <v>342.1</v>
      </c>
      <c r="C46" s="20" t="s">
        <v>59</v>
      </c>
      <c r="D46" s="49">
        <v>61881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61881</v>
      </c>
      <c r="O46" s="50">
        <f t="shared" si="7"/>
        <v>4.8515092120736965</v>
      </c>
      <c r="P46" s="9"/>
    </row>
    <row r="47" spans="1:16">
      <c r="A47" s="12"/>
      <c r="B47" s="25">
        <v>342.9</v>
      </c>
      <c r="C47" s="20" t="s">
        <v>60</v>
      </c>
      <c r="D47" s="49">
        <v>4457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4457</v>
      </c>
      <c r="O47" s="50">
        <f t="shared" si="7"/>
        <v>0.34943159545276364</v>
      </c>
      <c r="P47" s="9"/>
    </row>
    <row r="48" spans="1:16">
      <c r="A48" s="12"/>
      <c r="B48" s="25">
        <v>343.3</v>
      </c>
      <c r="C48" s="20" t="s">
        <v>61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2576661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2576661</v>
      </c>
      <c r="O48" s="50">
        <f t="shared" si="7"/>
        <v>202.01183849470794</v>
      </c>
      <c r="P48" s="9"/>
    </row>
    <row r="49" spans="1:16">
      <c r="A49" s="12"/>
      <c r="B49" s="25">
        <v>343.5</v>
      </c>
      <c r="C49" s="20" t="s">
        <v>63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2935589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2935589</v>
      </c>
      <c r="O49" s="50">
        <f t="shared" si="7"/>
        <v>230.15201881615053</v>
      </c>
      <c r="P49" s="9"/>
    </row>
    <row r="50" spans="1:16">
      <c r="A50" s="12"/>
      <c r="B50" s="25">
        <v>343.8</v>
      </c>
      <c r="C50" s="20" t="s">
        <v>65</v>
      </c>
      <c r="D50" s="49">
        <v>1930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1930</v>
      </c>
      <c r="O50" s="50">
        <f t="shared" si="7"/>
        <v>0.15131321050568405</v>
      </c>
      <c r="P50" s="9"/>
    </row>
    <row r="51" spans="1:16">
      <c r="A51" s="12"/>
      <c r="B51" s="25">
        <v>343.9</v>
      </c>
      <c r="C51" s="20" t="s">
        <v>66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188069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188069</v>
      </c>
      <c r="O51" s="50">
        <f t="shared" si="7"/>
        <v>14.744727557820463</v>
      </c>
      <c r="P51" s="9"/>
    </row>
    <row r="52" spans="1:16">
      <c r="A52" s="12"/>
      <c r="B52" s="25">
        <v>344.9</v>
      </c>
      <c r="C52" s="20" t="s">
        <v>67</v>
      </c>
      <c r="D52" s="49">
        <v>0</v>
      </c>
      <c r="E52" s="49">
        <v>76818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76818</v>
      </c>
      <c r="O52" s="50">
        <f t="shared" si="7"/>
        <v>6.0225793806350447</v>
      </c>
      <c r="P52" s="9"/>
    </row>
    <row r="53" spans="1:16">
      <c r="A53" s="12"/>
      <c r="B53" s="25">
        <v>347.4</v>
      </c>
      <c r="C53" s="20" t="s">
        <v>68</v>
      </c>
      <c r="D53" s="49">
        <v>19667</v>
      </c>
      <c r="E53" s="49">
        <v>3287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22954</v>
      </c>
      <c r="O53" s="50">
        <f t="shared" si="7"/>
        <v>1.7996079968639749</v>
      </c>
      <c r="P53" s="9"/>
    </row>
    <row r="54" spans="1:16">
      <c r="A54" s="12"/>
      <c r="B54" s="25">
        <v>349</v>
      </c>
      <c r="C54" s="20" t="s">
        <v>1</v>
      </c>
      <c r="D54" s="49">
        <v>0</v>
      </c>
      <c r="E54" s="49">
        <v>9414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9414</v>
      </c>
      <c r="O54" s="50">
        <f t="shared" si="7"/>
        <v>0.73806350450803604</v>
      </c>
      <c r="P54" s="9"/>
    </row>
    <row r="55" spans="1:16" ht="15.75">
      <c r="A55" s="29" t="s">
        <v>54</v>
      </c>
      <c r="B55" s="30"/>
      <c r="C55" s="31"/>
      <c r="D55" s="32">
        <f t="shared" ref="D55:M55" si="10">SUM(D56:D60)</f>
        <v>101317</v>
      </c>
      <c r="E55" s="32">
        <f t="shared" si="10"/>
        <v>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2" si="11">SUM(D55:M55)</f>
        <v>101317</v>
      </c>
      <c r="O55" s="48">
        <f t="shared" si="7"/>
        <v>7.9433163465307723</v>
      </c>
      <c r="P55" s="10"/>
    </row>
    <row r="56" spans="1:16">
      <c r="A56" s="13"/>
      <c r="B56" s="41">
        <v>351.2</v>
      </c>
      <c r="C56" s="21" t="s">
        <v>72</v>
      </c>
      <c r="D56" s="49">
        <v>10323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1"/>
        <v>10323</v>
      </c>
      <c r="O56" s="50">
        <f t="shared" si="7"/>
        <v>0.80932967463739713</v>
      </c>
      <c r="P56" s="9"/>
    </row>
    <row r="57" spans="1:16">
      <c r="A57" s="13"/>
      <c r="B57" s="41">
        <v>351.3</v>
      </c>
      <c r="C57" s="21" t="s">
        <v>116</v>
      </c>
      <c r="D57" s="49">
        <v>2727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1"/>
        <v>2727</v>
      </c>
      <c r="O57" s="50">
        <f t="shared" si="7"/>
        <v>0.21379851038808312</v>
      </c>
      <c r="P57" s="9"/>
    </row>
    <row r="58" spans="1:16">
      <c r="A58" s="13"/>
      <c r="B58" s="41">
        <v>354</v>
      </c>
      <c r="C58" s="21" t="s">
        <v>73</v>
      </c>
      <c r="D58" s="49">
        <v>62455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1"/>
        <v>62455</v>
      </c>
      <c r="O58" s="50">
        <f t="shared" si="7"/>
        <v>4.8965111720893768</v>
      </c>
      <c r="P58" s="9"/>
    </row>
    <row r="59" spans="1:16">
      <c r="A59" s="13"/>
      <c r="B59" s="41">
        <v>358.2</v>
      </c>
      <c r="C59" s="21" t="s">
        <v>121</v>
      </c>
      <c r="D59" s="49">
        <v>5000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1"/>
        <v>5000</v>
      </c>
      <c r="O59" s="50">
        <f t="shared" si="7"/>
        <v>0.39200313602508818</v>
      </c>
      <c r="P59" s="9"/>
    </row>
    <row r="60" spans="1:16">
      <c r="A60" s="13"/>
      <c r="B60" s="41">
        <v>359</v>
      </c>
      <c r="C60" s="21" t="s">
        <v>74</v>
      </c>
      <c r="D60" s="49">
        <v>20812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1"/>
        <v>20812</v>
      </c>
      <c r="O60" s="50">
        <f t="shared" si="7"/>
        <v>1.631673853390827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SUM(D62:D71)</f>
        <v>352676</v>
      </c>
      <c r="E61" s="32">
        <f t="shared" si="12"/>
        <v>48133</v>
      </c>
      <c r="F61" s="32">
        <f t="shared" si="12"/>
        <v>0</v>
      </c>
      <c r="G61" s="32">
        <f t="shared" si="12"/>
        <v>1308</v>
      </c>
      <c r="H61" s="32">
        <f t="shared" si="12"/>
        <v>0</v>
      </c>
      <c r="I61" s="32">
        <f t="shared" si="12"/>
        <v>115715</v>
      </c>
      <c r="J61" s="32">
        <f t="shared" si="12"/>
        <v>0</v>
      </c>
      <c r="K61" s="32">
        <f t="shared" si="12"/>
        <v>3897421</v>
      </c>
      <c r="L61" s="32">
        <f t="shared" si="12"/>
        <v>0</v>
      </c>
      <c r="M61" s="32">
        <f t="shared" si="12"/>
        <v>0</v>
      </c>
      <c r="N61" s="32">
        <f t="shared" si="11"/>
        <v>4415253</v>
      </c>
      <c r="O61" s="48">
        <f t="shared" si="7"/>
        <v>346.15860446883573</v>
      </c>
      <c r="P61" s="10"/>
    </row>
    <row r="62" spans="1:16">
      <c r="A62" s="12"/>
      <c r="B62" s="25">
        <v>361.1</v>
      </c>
      <c r="C62" s="20" t="s">
        <v>76</v>
      </c>
      <c r="D62" s="49">
        <v>133143</v>
      </c>
      <c r="E62" s="49">
        <v>43813</v>
      </c>
      <c r="F62" s="49">
        <v>0</v>
      </c>
      <c r="G62" s="49">
        <v>1308</v>
      </c>
      <c r="H62" s="49">
        <v>0</v>
      </c>
      <c r="I62" s="49">
        <v>28288</v>
      </c>
      <c r="J62" s="49">
        <v>0</v>
      </c>
      <c r="K62" s="49">
        <v>197339</v>
      </c>
      <c r="L62" s="49">
        <v>0</v>
      </c>
      <c r="M62" s="49">
        <v>0</v>
      </c>
      <c r="N62" s="49">
        <f t="shared" si="11"/>
        <v>403891</v>
      </c>
      <c r="O62" s="50">
        <f t="shared" si="7"/>
        <v>31.66530772246178</v>
      </c>
      <c r="P62" s="9"/>
    </row>
    <row r="63" spans="1:16">
      <c r="A63" s="12"/>
      <c r="B63" s="25">
        <v>361.2</v>
      </c>
      <c r="C63" s="20" t="s">
        <v>77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220880</v>
      </c>
      <c r="L63" s="49">
        <v>0</v>
      </c>
      <c r="M63" s="49">
        <v>0</v>
      </c>
      <c r="N63" s="49">
        <f t="shared" ref="N63:N71" si="13">SUM(D63:M63)</f>
        <v>220880</v>
      </c>
      <c r="O63" s="50">
        <f t="shared" si="7"/>
        <v>17.317130537044296</v>
      </c>
      <c r="P63" s="9"/>
    </row>
    <row r="64" spans="1:16">
      <c r="A64" s="12"/>
      <c r="B64" s="25">
        <v>361.3</v>
      </c>
      <c r="C64" s="20" t="s">
        <v>122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1858871</v>
      </c>
      <c r="L64" s="49">
        <v>0</v>
      </c>
      <c r="M64" s="49">
        <v>0</v>
      </c>
      <c r="N64" s="49">
        <f t="shared" si="13"/>
        <v>1858871</v>
      </c>
      <c r="O64" s="50">
        <f t="shared" si="7"/>
        <v>145.73665229321836</v>
      </c>
      <c r="P64" s="9"/>
    </row>
    <row r="65" spans="1:119">
      <c r="A65" s="12"/>
      <c r="B65" s="25">
        <v>361.4</v>
      </c>
      <c r="C65" s="20" t="s">
        <v>78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449439</v>
      </c>
      <c r="L65" s="49">
        <v>0</v>
      </c>
      <c r="M65" s="49">
        <v>0</v>
      </c>
      <c r="N65" s="49">
        <f t="shared" si="13"/>
        <v>449439</v>
      </c>
      <c r="O65" s="50">
        <f t="shared" si="7"/>
        <v>35.236299490395922</v>
      </c>
      <c r="P65" s="9"/>
    </row>
    <row r="66" spans="1:119">
      <c r="A66" s="12"/>
      <c r="B66" s="25">
        <v>362</v>
      </c>
      <c r="C66" s="20" t="s">
        <v>79</v>
      </c>
      <c r="D66" s="49">
        <v>103621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3"/>
        <v>103621</v>
      </c>
      <c r="O66" s="50">
        <f t="shared" si="7"/>
        <v>8.1239513916111328</v>
      </c>
      <c r="P66" s="9"/>
    </row>
    <row r="67" spans="1:119">
      <c r="A67" s="12"/>
      <c r="B67" s="25">
        <v>364</v>
      </c>
      <c r="C67" s="20" t="s">
        <v>80</v>
      </c>
      <c r="D67" s="49">
        <v>13682</v>
      </c>
      <c r="E67" s="49">
        <v>0</v>
      </c>
      <c r="F67" s="49">
        <v>0</v>
      </c>
      <c r="G67" s="49">
        <v>0</v>
      </c>
      <c r="H67" s="49">
        <v>0</v>
      </c>
      <c r="I67" s="49">
        <v>2188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3"/>
        <v>15870</v>
      </c>
      <c r="O67" s="50">
        <f t="shared" si="7"/>
        <v>1.24421795374363</v>
      </c>
      <c r="P67" s="9"/>
    </row>
    <row r="68" spans="1:119">
      <c r="A68" s="12"/>
      <c r="B68" s="25">
        <v>365</v>
      </c>
      <c r="C68" s="20" t="s">
        <v>104</v>
      </c>
      <c r="D68" s="49">
        <v>91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3"/>
        <v>91</v>
      </c>
      <c r="O68" s="50">
        <f t="shared" si="7"/>
        <v>7.1344570756566054E-3</v>
      </c>
      <c r="P68" s="9"/>
    </row>
    <row r="69" spans="1:119">
      <c r="A69" s="12"/>
      <c r="B69" s="25">
        <v>366</v>
      </c>
      <c r="C69" s="20" t="s">
        <v>123</v>
      </c>
      <c r="D69" s="49">
        <v>2500</v>
      </c>
      <c r="E69" s="49">
        <v>3000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3"/>
        <v>5500</v>
      </c>
      <c r="O69" s="50">
        <f t="shared" ref="O69:O75" si="14">(N69/O$77)</f>
        <v>0.43120344962759705</v>
      </c>
      <c r="P69" s="9"/>
    </row>
    <row r="70" spans="1:119">
      <c r="A70" s="12"/>
      <c r="B70" s="25">
        <v>368</v>
      </c>
      <c r="C70" s="20" t="s">
        <v>82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1163095</v>
      </c>
      <c r="L70" s="49">
        <v>0</v>
      </c>
      <c r="M70" s="49">
        <v>0</v>
      </c>
      <c r="N70" s="49">
        <f t="shared" si="13"/>
        <v>1163095</v>
      </c>
      <c r="O70" s="50">
        <f t="shared" si="14"/>
        <v>91.187377499019988</v>
      </c>
      <c r="P70" s="9"/>
    </row>
    <row r="71" spans="1:119">
      <c r="A71" s="12"/>
      <c r="B71" s="25">
        <v>369.9</v>
      </c>
      <c r="C71" s="20" t="s">
        <v>84</v>
      </c>
      <c r="D71" s="49">
        <v>99639</v>
      </c>
      <c r="E71" s="49">
        <v>1320</v>
      </c>
      <c r="F71" s="49">
        <v>0</v>
      </c>
      <c r="G71" s="49">
        <v>0</v>
      </c>
      <c r="H71" s="49">
        <v>0</v>
      </c>
      <c r="I71" s="49">
        <v>85239</v>
      </c>
      <c r="J71" s="49">
        <v>0</v>
      </c>
      <c r="K71" s="49">
        <v>7797</v>
      </c>
      <c r="L71" s="49">
        <v>0</v>
      </c>
      <c r="M71" s="49">
        <v>0</v>
      </c>
      <c r="N71" s="49">
        <f t="shared" si="13"/>
        <v>193995</v>
      </c>
      <c r="O71" s="50">
        <f t="shared" si="14"/>
        <v>15.209329674637397</v>
      </c>
      <c r="P71" s="9"/>
    </row>
    <row r="72" spans="1:119" ht="15.75">
      <c r="A72" s="29" t="s">
        <v>55</v>
      </c>
      <c r="B72" s="30"/>
      <c r="C72" s="31"/>
      <c r="D72" s="32">
        <f t="shared" ref="D72:M72" si="15">SUM(D73:D74)</f>
        <v>915216</v>
      </c>
      <c r="E72" s="32">
        <f t="shared" si="15"/>
        <v>235621</v>
      </c>
      <c r="F72" s="32">
        <f t="shared" si="15"/>
        <v>0</v>
      </c>
      <c r="G72" s="32">
        <f t="shared" si="15"/>
        <v>833132</v>
      </c>
      <c r="H72" s="32">
        <f t="shared" si="15"/>
        <v>0</v>
      </c>
      <c r="I72" s="32">
        <f t="shared" si="15"/>
        <v>242850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2226819</v>
      </c>
      <c r="O72" s="48">
        <f t="shared" si="14"/>
        <v>174.58400627205017</v>
      </c>
      <c r="P72" s="9"/>
    </row>
    <row r="73" spans="1:119">
      <c r="A73" s="12"/>
      <c r="B73" s="25">
        <v>381</v>
      </c>
      <c r="C73" s="20" t="s">
        <v>85</v>
      </c>
      <c r="D73" s="49">
        <v>732216</v>
      </c>
      <c r="E73" s="49">
        <v>37621</v>
      </c>
      <c r="F73" s="49">
        <v>0</v>
      </c>
      <c r="G73" s="49">
        <v>833132</v>
      </c>
      <c r="H73" s="49">
        <v>0</v>
      </c>
      <c r="I73" s="49">
        <v>242850</v>
      </c>
      <c r="J73" s="49">
        <v>0</v>
      </c>
      <c r="K73" s="49">
        <v>0</v>
      </c>
      <c r="L73" s="49">
        <v>0</v>
      </c>
      <c r="M73" s="49">
        <v>0</v>
      </c>
      <c r="N73" s="49">
        <f>SUM(D73:M73)</f>
        <v>1845819</v>
      </c>
      <c r="O73" s="50">
        <f t="shared" si="14"/>
        <v>144.71336730693847</v>
      </c>
      <c r="P73" s="9"/>
    </row>
    <row r="74" spans="1:119" ht="15.75" thickBot="1">
      <c r="A74" s="12"/>
      <c r="B74" s="25">
        <v>383</v>
      </c>
      <c r="C74" s="20" t="s">
        <v>105</v>
      </c>
      <c r="D74" s="49">
        <v>183000</v>
      </c>
      <c r="E74" s="49">
        <v>198000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>SUM(D74:M74)</f>
        <v>381000</v>
      </c>
      <c r="O74" s="50">
        <f t="shared" si="14"/>
        <v>29.87063896511172</v>
      </c>
      <c r="P74" s="9"/>
    </row>
    <row r="75" spans="1:119" ht="16.5" thickBot="1">
      <c r="A75" s="14" t="s">
        <v>70</v>
      </c>
      <c r="B75" s="23"/>
      <c r="C75" s="22"/>
      <c r="D75" s="15">
        <f t="shared" ref="D75:M75" si="16">SUM(D5,D16,D30,D43,D55,D61,D72)</f>
        <v>9623286</v>
      </c>
      <c r="E75" s="15">
        <f t="shared" si="16"/>
        <v>4909064</v>
      </c>
      <c r="F75" s="15">
        <f t="shared" si="16"/>
        <v>0</v>
      </c>
      <c r="G75" s="15">
        <f t="shared" si="16"/>
        <v>1505374</v>
      </c>
      <c r="H75" s="15">
        <f t="shared" si="16"/>
        <v>0</v>
      </c>
      <c r="I75" s="15">
        <f t="shared" si="16"/>
        <v>8365311</v>
      </c>
      <c r="J75" s="15">
        <f t="shared" si="16"/>
        <v>0</v>
      </c>
      <c r="K75" s="15">
        <f t="shared" si="16"/>
        <v>3996887</v>
      </c>
      <c r="L75" s="15">
        <f t="shared" si="16"/>
        <v>0</v>
      </c>
      <c r="M75" s="15">
        <f t="shared" si="16"/>
        <v>0</v>
      </c>
      <c r="N75" s="15">
        <f>SUM(D75:M75)</f>
        <v>28399922</v>
      </c>
      <c r="O75" s="40">
        <f t="shared" si="14"/>
        <v>2226.5716973735789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3"/>
      <c r="B77" s="44"/>
      <c r="C77" s="44"/>
      <c r="D77" s="45"/>
      <c r="E77" s="45"/>
      <c r="F77" s="45"/>
      <c r="G77" s="45"/>
      <c r="H77" s="45"/>
      <c r="I77" s="45"/>
      <c r="J77" s="45"/>
      <c r="K77" s="45"/>
      <c r="L77" s="51" t="s">
        <v>124</v>
      </c>
      <c r="M77" s="51"/>
      <c r="N77" s="51"/>
      <c r="O77" s="46">
        <v>12755</v>
      </c>
    </row>
    <row r="78" spans="1:119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  <row r="79" spans="1:119" ht="15.75" customHeight="1" thickBot="1">
      <c r="A79" s="55" t="s">
        <v>107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4930400</v>
      </c>
      <c r="E5" s="27">
        <f t="shared" si="0"/>
        <v>3986381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102428</v>
      </c>
      <c r="L5" s="27">
        <f t="shared" si="0"/>
        <v>0</v>
      </c>
      <c r="M5" s="27">
        <f t="shared" si="0"/>
        <v>0</v>
      </c>
      <c r="N5" s="28">
        <f>SUM(D5:M5)</f>
        <v>9019209</v>
      </c>
      <c r="O5" s="33">
        <f t="shared" ref="O5:O36" si="1">(N5/O$80)</f>
        <v>709.72686496694996</v>
      </c>
      <c r="P5" s="6"/>
    </row>
    <row r="6" spans="1:133">
      <c r="A6" s="12"/>
      <c r="B6" s="25">
        <v>311</v>
      </c>
      <c r="C6" s="20" t="s">
        <v>3</v>
      </c>
      <c r="D6" s="49">
        <v>3432682</v>
      </c>
      <c r="E6" s="49">
        <v>2882564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6315246</v>
      </c>
      <c r="O6" s="50">
        <f t="shared" si="1"/>
        <v>496.9504249291785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70733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6" si="2">SUM(D7:M7)</f>
        <v>70733</v>
      </c>
      <c r="O7" s="50">
        <f t="shared" si="1"/>
        <v>5.566021403840101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593553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593553</v>
      </c>
      <c r="O8" s="50">
        <f t="shared" si="1"/>
        <v>46.707034938621341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439531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439531</v>
      </c>
      <c r="O9" s="50">
        <f t="shared" si="1"/>
        <v>34.58695310040919</v>
      </c>
      <c r="P9" s="9"/>
    </row>
    <row r="10" spans="1:133">
      <c r="A10" s="12"/>
      <c r="B10" s="25">
        <v>312.52</v>
      </c>
      <c r="C10" s="20" t="s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102428</v>
      </c>
      <c r="L10" s="49">
        <v>0</v>
      </c>
      <c r="M10" s="49">
        <v>0</v>
      </c>
      <c r="N10" s="49">
        <f>SUM(D10:M10)</f>
        <v>102428</v>
      </c>
      <c r="O10" s="50">
        <f t="shared" si="1"/>
        <v>8.0601196096946808</v>
      </c>
      <c r="P10" s="9"/>
    </row>
    <row r="11" spans="1:133">
      <c r="A11" s="12"/>
      <c r="B11" s="25">
        <v>314.10000000000002</v>
      </c>
      <c r="C11" s="20" t="s">
        <v>14</v>
      </c>
      <c r="D11" s="49">
        <v>877381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877381</v>
      </c>
      <c r="O11" s="50">
        <f t="shared" si="1"/>
        <v>69.04162732137236</v>
      </c>
      <c r="P11" s="9"/>
    </row>
    <row r="12" spans="1:133">
      <c r="A12" s="12"/>
      <c r="B12" s="25">
        <v>314.39999999999998</v>
      </c>
      <c r="C12" s="20" t="s">
        <v>15</v>
      </c>
      <c r="D12" s="49">
        <v>14593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14593</v>
      </c>
      <c r="O12" s="50">
        <f t="shared" si="1"/>
        <v>1.1483317595215612</v>
      </c>
      <c r="P12" s="9"/>
    </row>
    <row r="13" spans="1:133">
      <c r="A13" s="12"/>
      <c r="B13" s="25">
        <v>314.7</v>
      </c>
      <c r="C13" s="20" t="s">
        <v>16</v>
      </c>
      <c r="D13" s="49">
        <v>79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79</v>
      </c>
      <c r="O13" s="50">
        <f t="shared" si="1"/>
        <v>6.2165564998426185E-3</v>
      </c>
      <c r="P13" s="9"/>
    </row>
    <row r="14" spans="1:133">
      <c r="A14" s="12"/>
      <c r="B14" s="25">
        <v>314.8</v>
      </c>
      <c r="C14" s="20" t="s">
        <v>17</v>
      </c>
      <c r="D14" s="49">
        <v>17935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17935</v>
      </c>
      <c r="O14" s="50">
        <f t="shared" si="1"/>
        <v>1.4113157066414856</v>
      </c>
      <c r="P14" s="9"/>
    </row>
    <row r="15" spans="1:133">
      <c r="A15" s="12"/>
      <c r="B15" s="25">
        <v>315</v>
      </c>
      <c r="C15" s="20" t="s">
        <v>19</v>
      </c>
      <c r="D15" s="49">
        <v>520506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520506</v>
      </c>
      <c r="O15" s="50">
        <f t="shared" si="1"/>
        <v>40.958923512747873</v>
      </c>
      <c r="P15" s="9"/>
    </row>
    <row r="16" spans="1:133">
      <c r="A16" s="12"/>
      <c r="B16" s="25">
        <v>316</v>
      </c>
      <c r="C16" s="20" t="s">
        <v>20</v>
      </c>
      <c r="D16" s="49">
        <v>67224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67224</v>
      </c>
      <c r="O16" s="50">
        <f t="shared" si="1"/>
        <v>5.2898961284230408</v>
      </c>
      <c r="P16" s="9"/>
    </row>
    <row r="17" spans="1:16" ht="15.75">
      <c r="A17" s="29" t="s">
        <v>21</v>
      </c>
      <c r="B17" s="30"/>
      <c r="C17" s="31"/>
      <c r="D17" s="32">
        <f t="shared" ref="D17:M17" si="3">SUM(D18:D29)</f>
        <v>1018279</v>
      </c>
      <c r="E17" s="32">
        <f t="shared" si="3"/>
        <v>1211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259416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7">
        <f>SUM(D17:M17)</f>
        <v>1278906</v>
      </c>
      <c r="O17" s="48">
        <f t="shared" si="1"/>
        <v>100.63786591123701</v>
      </c>
      <c r="P17" s="10"/>
    </row>
    <row r="18" spans="1:16">
      <c r="A18" s="12"/>
      <c r="B18" s="25">
        <v>322</v>
      </c>
      <c r="C18" s="20" t="s">
        <v>0</v>
      </c>
      <c r="D18" s="49">
        <v>185214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>SUM(D18:M18)</f>
        <v>185214</v>
      </c>
      <c r="O18" s="50">
        <f t="shared" si="1"/>
        <v>14.574598677998111</v>
      </c>
      <c r="P18" s="9"/>
    </row>
    <row r="19" spans="1:16">
      <c r="A19" s="12"/>
      <c r="B19" s="25">
        <v>323.10000000000002</v>
      </c>
      <c r="C19" s="20" t="s">
        <v>22</v>
      </c>
      <c r="D19" s="49">
        <v>801522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29" si="4">SUM(D19:M19)</f>
        <v>801522</v>
      </c>
      <c r="O19" s="50">
        <f t="shared" si="1"/>
        <v>63.07223796033994</v>
      </c>
      <c r="P19" s="9"/>
    </row>
    <row r="20" spans="1:16">
      <c r="A20" s="12"/>
      <c r="B20" s="25">
        <v>323.39999999999998</v>
      </c>
      <c r="C20" s="20" t="s">
        <v>23</v>
      </c>
      <c r="D20" s="49">
        <v>14220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14220</v>
      </c>
      <c r="O20" s="50">
        <f t="shared" si="1"/>
        <v>1.1189801699716715</v>
      </c>
      <c r="P20" s="9"/>
    </row>
    <row r="21" spans="1:16">
      <c r="A21" s="12"/>
      <c r="B21" s="25">
        <v>323.7</v>
      </c>
      <c r="C21" s="20" t="s">
        <v>24</v>
      </c>
      <c r="D21" s="49">
        <v>2828</v>
      </c>
      <c r="E21" s="49">
        <v>0</v>
      </c>
      <c r="F21" s="49">
        <v>0</v>
      </c>
      <c r="G21" s="49">
        <v>0</v>
      </c>
      <c r="H21" s="49">
        <v>0</v>
      </c>
      <c r="I21" s="49">
        <v>226448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229276</v>
      </c>
      <c r="O21" s="50">
        <f t="shared" si="1"/>
        <v>18.041863393138179</v>
      </c>
      <c r="P21" s="9"/>
    </row>
    <row r="22" spans="1:16">
      <c r="A22" s="12"/>
      <c r="B22" s="25">
        <v>324.11</v>
      </c>
      <c r="C22" s="20" t="s">
        <v>25</v>
      </c>
      <c r="D22" s="49">
        <v>417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417</v>
      </c>
      <c r="O22" s="50">
        <f t="shared" si="1"/>
        <v>3.2813975448536356E-2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8622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8622</v>
      </c>
      <c r="O23" s="50">
        <f t="shared" si="1"/>
        <v>0.67847025495750712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24346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24346</v>
      </c>
      <c r="O24" s="50">
        <f t="shared" si="1"/>
        <v>1.915801070192005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1211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1211</v>
      </c>
      <c r="O25" s="50">
        <f t="shared" si="1"/>
        <v>9.5294302801384956E-2</v>
      </c>
      <c r="P25" s="9"/>
    </row>
    <row r="26" spans="1:16">
      <c r="A26" s="12"/>
      <c r="B26" s="25">
        <v>324.61</v>
      </c>
      <c r="C26" s="20" t="s">
        <v>31</v>
      </c>
      <c r="D26" s="49">
        <v>1946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1946</v>
      </c>
      <c r="O26" s="50">
        <f t="shared" si="1"/>
        <v>0.15313188542650299</v>
      </c>
      <c r="P26" s="9"/>
    </row>
    <row r="27" spans="1:16">
      <c r="A27" s="12"/>
      <c r="B27" s="25">
        <v>324.70999999999998</v>
      </c>
      <c r="C27" s="20" t="s">
        <v>32</v>
      </c>
      <c r="D27" s="49">
        <v>472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472</v>
      </c>
      <c r="O27" s="50">
        <f t="shared" si="1"/>
        <v>3.7141957821844505E-2</v>
      </c>
      <c r="P27" s="9"/>
    </row>
    <row r="28" spans="1:16">
      <c r="A28" s="12"/>
      <c r="B28" s="25">
        <v>329</v>
      </c>
      <c r="C28" s="20" t="s">
        <v>109</v>
      </c>
      <c r="D28" s="49">
        <v>2500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2500</v>
      </c>
      <c r="O28" s="50">
        <f t="shared" si="1"/>
        <v>0.19672647151400693</v>
      </c>
      <c r="P28" s="9"/>
    </row>
    <row r="29" spans="1:16">
      <c r="A29" s="12"/>
      <c r="B29" s="25">
        <v>367</v>
      </c>
      <c r="C29" s="20" t="s">
        <v>81</v>
      </c>
      <c r="D29" s="49">
        <v>9160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9160</v>
      </c>
      <c r="O29" s="50">
        <f t="shared" si="1"/>
        <v>0.72080579162732139</v>
      </c>
      <c r="P29" s="9"/>
    </row>
    <row r="30" spans="1:16" ht="15.75">
      <c r="A30" s="29" t="s">
        <v>36</v>
      </c>
      <c r="B30" s="30"/>
      <c r="C30" s="31"/>
      <c r="D30" s="32">
        <f t="shared" ref="D30:M30" si="5">SUM(D31:D46)</f>
        <v>1365094</v>
      </c>
      <c r="E30" s="32">
        <f t="shared" si="5"/>
        <v>220406</v>
      </c>
      <c r="F30" s="32">
        <f t="shared" si="5"/>
        <v>0</v>
      </c>
      <c r="G30" s="32">
        <f t="shared" si="5"/>
        <v>243757</v>
      </c>
      <c r="H30" s="32">
        <f t="shared" si="5"/>
        <v>0</v>
      </c>
      <c r="I30" s="32">
        <f t="shared" si="5"/>
        <v>879077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7">
        <f>SUM(D30:M30)</f>
        <v>2708334</v>
      </c>
      <c r="O30" s="48">
        <f t="shared" si="1"/>
        <v>213.12039660056658</v>
      </c>
      <c r="P30" s="10"/>
    </row>
    <row r="31" spans="1:16">
      <c r="A31" s="12"/>
      <c r="B31" s="25">
        <v>331.2</v>
      </c>
      <c r="C31" s="20" t="s">
        <v>101</v>
      </c>
      <c r="D31" s="49">
        <v>185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185</v>
      </c>
      <c r="O31" s="50">
        <f t="shared" si="1"/>
        <v>1.4557758892036513E-2</v>
      </c>
      <c r="P31" s="9"/>
    </row>
    <row r="32" spans="1:16">
      <c r="A32" s="12"/>
      <c r="B32" s="25">
        <v>331.31</v>
      </c>
      <c r="C32" s="20" t="s">
        <v>110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210624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7" si="6">SUM(D32:M32)</f>
        <v>210624</v>
      </c>
      <c r="O32" s="50">
        <f t="shared" si="1"/>
        <v>16.574126534466476</v>
      </c>
      <c r="P32" s="9"/>
    </row>
    <row r="33" spans="1:16">
      <c r="A33" s="12"/>
      <c r="B33" s="25">
        <v>331.35</v>
      </c>
      <c r="C33" s="20" t="s">
        <v>111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626624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626624</v>
      </c>
      <c r="O33" s="50">
        <f t="shared" si="1"/>
        <v>49.30941139439723</v>
      </c>
      <c r="P33" s="9"/>
    </row>
    <row r="34" spans="1:16">
      <c r="A34" s="12"/>
      <c r="B34" s="25">
        <v>331.39</v>
      </c>
      <c r="C34" s="20" t="s">
        <v>112</v>
      </c>
      <c r="D34" s="49">
        <v>0</v>
      </c>
      <c r="E34" s="49">
        <v>31234</v>
      </c>
      <c r="F34" s="49">
        <v>0</v>
      </c>
      <c r="G34" s="49">
        <v>0</v>
      </c>
      <c r="H34" s="49">
        <v>0</v>
      </c>
      <c r="I34" s="49">
        <v>41829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73063</v>
      </c>
      <c r="O34" s="50">
        <f t="shared" si="1"/>
        <v>5.7493704752911547</v>
      </c>
      <c r="P34" s="9"/>
    </row>
    <row r="35" spans="1:16">
      <c r="A35" s="12"/>
      <c r="B35" s="25">
        <v>331.42</v>
      </c>
      <c r="C35" s="20" t="s">
        <v>113</v>
      </c>
      <c r="D35" s="49">
        <v>0</v>
      </c>
      <c r="E35" s="49">
        <v>18535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18535</v>
      </c>
      <c r="O35" s="50">
        <f t="shared" si="1"/>
        <v>1.4585300598048474</v>
      </c>
      <c r="P35" s="9"/>
    </row>
    <row r="36" spans="1:16">
      <c r="A36" s="12"/>
      <c r="B36" s="25">
        <v>331.49</v>
      </c>
      <c r="C36" s="20" t="s">
        <v>38</v>
      </c>
      <c r="D36" s="49">
        <v>0</v>
      </c>
      <c r="E36" s="49">
        <v>0</v>
      </c>
      <c r="F36" s="49">
        <v>0</v>
      </c>
      <c r="G36" s="49">
        <v>243757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243757</v>
      </c>
      <c r="O36" s="50">
        <f t="shared" si="1"/>
        <v>19.181381806735914</v>
      </c>
      <c r="P36" s="9"/>
    </row>
    <row r="37" spans="1:16">
      <c r="A37" s="12"/>
      <c r="B37" s="25">
        <v>331.9</v>
      </c>
      <c r="C37" s="20" t="s">
        <v>114</v>
      </c>
      <c r="D37" s="49">
        <v>29702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29702</v>
      </c>
      <c r="O37" s="50">
        <f t="shared" ref="O37:O68" si="7">(N37/O$80)</f>
        <v>2.3372678627636136</v>
      </c>
      <c r="P37" s="9"/>
    </row>
    <row r="38" spans="1:16">
      <c r="A38" s="12"/>
      <c r="B38" s="25">
        <v>334.39</v>
      </c>
      <c r="C38" s="20" t="s">
        <v>39</v>
      </c>
      <c r="D38" s="49">
        <v>9107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ref="N38:N44" si="8">SUM(D38:M38)</f>
        <v>9107</v>
      </c>
      <c r="O38" s="50">
        <f t="shared" si="7"/>
        <v>0.71663519043122448</v>
      </c>
      <c r="P38" s="9"/>
    </row>
    <row r="39" spans="1:16">
      <c r="A39" s="12"/>
      <c r="B39" s="25">
        <v>334.49</v>
      </c>
      <c r="C39" s="20" t="s">
        <v>40</v>
      </c>
      <c r="D39" s="49">
        <v>0</v>
      </c>
      <c r="E39" s="49">
        <v>57155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57155</v>
      </c>
      <c r="O39" s="50">
        <f t="shared" si="7"/>
        <v>4.497560591753226</v>
      </c>
      <c r="P39" s="9"/>
    </row>
    <row r="40" spans="1:16">
      <c r="A40" s="12"/>
      <c r="B40" s="25">
        <v>335.12</v>
      </c>
      <c r="C40" s="20" t="s">
        <v>42</v>
      </c>
      <c r="D40" s="49">
        <v>282194</v>
      </c>
      <c r="E40" s="49">
        <v>113482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395676</v>
      </c>
      <c r="O40" s="50">
        <f t="shared" si="7"/>
        <v>31.135977337110482</v>
      </c>
      <c r="P40" s="9"/>
    </row>
    <row r="41" spans="1:16">
      <c r="A41" s="12"/>
      <c r="B41" s="25">
        <v>335.14</v>
      </c>
      <c r="C41" s="20" t="s">
        <v>43</v>
      </c>
      <c r="D41" s="49">
        <v>35621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35621</v>
      </c>
      <c r="O41" s="50">
        <f t="shared" si="7"/>
        <v>2.8030374567201761</v>
      </c>
      <c r="P41" s="9"/>
    </row>
    <row r="42" spans="1:16">
      <c r="A42" s="12"/>
      <c r="B42" s="25">
        <v>335.15</v>
      </c>
      <c r="C42" s="20" t="s">
        <v>44</v>
      </c>
      <c r="D42" s="49">
        <v>12133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12133</v>
      </c>
      <c r="O42" s="50">
        <f t="shared" si="7"/>
        <v>0.95475291155177844</v>
      </c>
      <c r="P42" s="9"/>
    </row>
    <row r="43" spans="1:16">
      <c r="A43" s="12"/>
      <c r="B43" s="25">
        <v>335.18</v>
      </c>
      <c r="C43" s="20" t="s">
        <v>46</v>
      </c>
      <c r="D43" s="49">
        <v>861772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861772</v>
      </c>
      <c r="O43" s="50">
        <f t="shared" si="7"/>
        <v>67.813345923827512</v>
      </c>
      <c r="P43" s="9"/>
    </row>
    <row r="44" spans="1:16">
      <c r="A44" s="12"/>
      <c r="B44" s="25">
        <v>335.49</v>
      </c>
      <c r="C44" s="20" t="s">
        <v>115</v>
      </c>
      <c r="D44" s="49">
        <v>9839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9839</v>
      </c>
      <c r="O44" s="50">
        <f t="shared" si="7"/>
        <v>0.77423670129052569</v>
      </c>
      <c r="P44" s="9"/>
    </row>
    <row r="45" spans="1:16">
      <c r="A45" s="12"/>
      <c r="B45" s="25">
        <v>337.2</v>
      </c>
      <c r="C45" s="20" t="s">
        <v>47</v>
      </c>
      <c r="D45" s="49">
        <v>121151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121151</v>
      </c>
      <c r="O45" s="50">
        <f t="shared" si="7"/>
        <v>9.5334435001573805</v>
      </c>
      <c r="P45" s="9"/>
    </row>
    <row r="46" spans="1:16">
      <c r="A46" s="12"/>
      <c r="B46" s="25">
        <v>337.7</v>
      </c>
      <c r="C46" s="20" t="s">
        <v>102</v>
      </c>
      <c r="D46" s="49">
        <v>3390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>SUM(D46:M46)</f>
        <v>3390</v>
      </c>
      <c r="O46" s="50">
        <f t="shared" si="7"/>
        <v>0.26676109537299342</v>
      </c>
      <c r="P46" s="9"/>
    </row>
    <row r="47" spans="1:16" ht="15.75">
      <c r="A47" s="29" t="s">
        <v>53</v>
      </c>
      <c r="B47" s="30"/>
      <c r="C47" s="31"/>
      <c r="D47" s="32">
        <f t="shared" ref="D47:M47" si="9">SUM(D48:D59)</f>
        <v>1324265</v>
      </c>
      <c r="E47" s="32">
        <f t="shared" si="9"/>
        <v>97608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7582436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9004309</v>
      </c>
      <c r="O47" s="48">
        <f t="shared" si="7"/>
        <v>708.55437519672648</v>
      </c>
      <c r="P47" s="10"/>
    </row>
    <row r="48" spans="1:16">
      <c r="A48" s="12"/>
      <c r="B48" s="25">
        <v>341.3</v>
      </c>
      <c r="C48" s="20" t="s">
        <v>57</v>
      </c>
      <c r="D48" s="49">
        <v>0</v>
      </c>
      <c r="E48" s="49">
        <v>13473</v>
      </c>
      <c r="F48" s="49">
        <v>0</v>
      </c>
      <c r="G48" s="49">
        <v>0</v>
      </c>
      <c r="H48" s="49">
        <v>0</v>
      </c>
      <c r="I48" s="49">
        <v>5496</v>
      </c>
      <c r="J48" s="49">
        <v>0</v>
      </c>
      <c r="K48" s="49">
        <v>0</v>
      </c>
      <c r="L48" s="49">
        <v>0</v>
      </c>
      <c r="M48" s="49">
        <v>0</v>
      </c>
      <c r="N48" s="49">
        <f t="shared" ref="N48:N59" si="10">SUM(D48:M48)</f>
        <v>18969</v>
      </c>
      <c r="O48" s="50">
        <f t="shared" si="7"/>
        <v>1.492681775259679</v>
      </c>
      <c r="P48" s="9"/>
    </row>
    <row r="49" spans="1:16">
      <c r="A49" s="12"/>
      <c r="B49" s="25">
        <v>341.9</v>
      </c>
      <c r="C49" s="20" t="s">
        <v>58</v>
      </c>
      <c r="D49" s="49">
        <v>1238508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1238508</v>
      </c>
      <c r="O49" s="50">
        <f t="shared" si="7"/>
        <v>97.458923512747873</v>
      </c>
      <c r="P49" s="9"/>
    </row>
    <row r="50" spans="1:16">
      <c r="A50" s="12"/>
      <c r="B50" s="25">
        <v>342.1</v>
      </c>
      <c r="C50" s="20" t="s">
        <v>59</v>
      </c>
      <c r="D50" s="49">
        <v>58231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58231</v>
      </c>
      <c r="O50" s="50">
        <f t="shared" si="7"/>
        <v>4.5822316650928547</v>
      </c>
      <c r="P50" s="9"/>
    </row>
    <row r="51" spans="1:16">
      <c r="A51" s="12"/>
      <c r="B51" s="25">
        <v>342.9</v>
      </c>
      <c r="C51" s="20" t="s">
        <v>60</v>
      </c>
      <c r="D51" s="49">
        <v>3873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3873</v>
      </c>
      <c r="O51" s="50">
        <f t="shared" si="7"/>
        <v>0.30476864966949951</v>
      </c>
      <c r="P51" s="9"/>
    </row>
    <row r="52" spans="1:16">
      <c r="A52" s="12"/>
      <c r="B52" s="25">
        <v>343.3</v>
      </c>
      <c r="C52" s="20" t="s">
        <v>61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2538905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2538905</v>
      </c>
      <c r="O52" s="50">
        <f t="shared" si="7"/>
        <v>199.78792886370789</v>
      </c>
      <c r="P52" s="9"/>
    </row>
    <row r="53" spans="1:16">
      <c r="A53" s="12"/>
      <c r="B53" s="25">
        <v>343.4</v>
      </c>
      <c r="C53" s="20" t="s">
        <v>62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1898268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1898268</v>
      </c>
      <c r="O53" s="50">
        <f t="shared" si="7"/>
        <v>149.37582625118037</v>
      </c>
      <c r="P53" s="9"/>
    </row>
    <row r="54" spans="1:16">
      <c r="A54" s="12"/>
      <c r="B54" s="25">
        <v>343.5</v>
      </c>
      <c r="C54" s="20" t="s">
        <v>63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2952284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2952284</v>
      </c>
      <c r="O54" s="50">
        <f t="shared" si="7"/>
        <v>232.31696569090337</v>
      </c>
      <c r="P54" s="9"/>
    </row>
    <row r="55" spans="1:16">
      <c r="A55" s="12"/>
      <c r="B55" s="25">
        <v>343.8</v>
      </c>
      <c r="C55" s="20" t="s">
        <v>65</v>
      </c>
      <c r="D55" s="49">
        <v>275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275</v>
      </c>
      <c r="O55" s="50">
        <f t="shared" si="7"/>
        <v>2.1639911866540761E-2</v>
      </c>
      <c r="P55" s="9"/>
    </row>
    <row r="56" spans="1:16">
      <c r="A56" s="12"/>
      <c r="B56" s="25">
        <v>343.9</v>
      </c>
      <c r="C56" s="20" t="s">
        <v>66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187483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187483</v>
      </c>
      <c r="O56" s="50">
        <f t="shared" si="7"/>
        <v>14.753147623544224</v>
      </c>
      <c r="P56" s="9"/>
    </row>
    <row r="57" spans="1:16">
      <c r="A57" s="12"/>
      <c r="B57" s="25">
        <v>344.9</v>
      </c>
      <c r="C57" s="20" t="s">
        <v>67</v>
      </c>
      <c r="D57" s="49">
        <v>0</v>
      </c>
      <c r="E57" s="49">
        <v>77702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77702</v>
      </c>
      <c r="O57" s="50">
        <f t="shared" si="7"/>
        <v>6.1144161158325465</v>
      </c>
      <c r="P57" s="9"/>
    </row>
    <row r="58" spans="1:16">
      <c r="A58" s="12"/>
      <c r="B58" s="25">
        <v>347.4</v>
      </c>
      <c r="C58" s="20" t="s">
        <v>68</v>
      </c>
      <c r="D58" s="49">
        <v>23378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23378</v>
      </c>
      <c r="O58" s="50">
        <f t="shared" si="7"/>
        <v>1.8396285804217816</v>
      </c>
      <c r="P58" s="9"/>
    </row>
    <row r="59" spans="1:16">
      <c r="A59" s="12"/>
      <c r="B59" s="25">
        <v>349</v>
      </c>
      <c r="C59" s="20" t="s">
        <v>1</v>
      </c>
      <c r="D59" s="49">
        <v>0</v>
      </c>
      <c r="E59" s="49">
        <v>6433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6433</v>
      </c>
      <c r="O59" s="50">
        <f t="shared" si="7"/>
        <v>0.50621655649984265</v>
      </c>
      <c r="P59" s="9"/>
    </row>
    <row r="60" spans="1:16" ht="15.75">
      <c r="A60" s="29" t="s">
        <v>54</v>
      </c>
      <c r="B60" s="30"/>
      <c r="C60" s="31"/>
      <c r="D60" s="32">
        <f t="shared" ref="D60:M60" si="11">SUM(D61:D64)</f>
        <v>29843</v>
      </c>
      <c r="E60" s="32">
        <f t="shared" si="11"/>
        <v>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6" si="12">SUM(D60:M60)</f>
        <v>29843</v>
      </c>
      <c r="O60" s="48">
        <f t="shared" si="7"/>
        <v>2.3483632357570037</v>
      </c>
      <c r="P60" s="10"/>
    </row>
    <row r="61" spans="1:16">
      <c r="A61" s="13"/>
      <c r="B61" s="41">
        <v>351.2</v>
      </c>
      <c r="C61" s="21" t="s">
        <v>72</v>
      </c>
      <c r="D61" s="49">
        <v>7107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2"/>
        <v>7107</v>
      </c>
      <c r="O61" s="50">
        <f t="shared" si="7"/>
        <v>0.55925401322001889</v>
      </c>
      <c r="P61" s="9"/>
    </row>
    <row r="62" spans="1:16">
      <c r="A62" s="13"/>
      <c r="B62" s="41">
        <v>351.3</v>
      </c>
      <c r="C62" s="21" t="s">
        <v>116</v>
      </c>
      <c r="D62" s="49">
        <v>2213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2"/>
        <v>2213</v>
      </c>
      <c r="O62" s="50">
        <f t="shared" si="7"/>
        <v>0.17414227258419893</v>
      </c>
      <c r="P62" s="9"/>
    </row>
    <row r="63" spans="1:16">
      <c r="A63" s="13"/>
      <c r="B63" s="41">
        <v>354</v>
      </c>
      <c r="C63" s="21" t="s">
        <v>73</v>
      </c>
      <c r="D63" s="49">
        <v>476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2"/>
        <v>476</v>
      </c>
      <c r="O63" s="50">
        <f t="shared" si="7"/>
        <v>3.7456720176266917E-2</v>
      </c>
      <c r="P63" s="9"/>
    </row>
    <row r="64" spans="1:16">
      <c r="A64" s="13"/>
      <c r="B64" s="41">
        <v>359</v>
      </c>
      <c r="C64" s="21" t="s">
        <v>74</v>
      </c>
      <c r="D64" s="49">
        <v>20047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2"/>
        <v>20047</v>
      </c>
      <c r="O64" s="50">
        <f t="shared" si="7"/>
        <v>1.5775102297765187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SUM(D66:D73)</f>
        <v>376798</v>
      </c>
      <c r="E65" s="32">
        <f t="shared" si="13"/>
        <v>46692</v>
      </c>
      <c r="F65" s="32">
        <f t="shared" si="13"/>
        <v>0</v>
      </c>
      <c r="G65" s="32">
        <f t="shared" si="13"/>
        <v>1231</v>
      </c>
      <c r="H65" s="32">
        <f t="shared" si="13"/>
        <v>0</v>
      </c>
      <c r="I65" s="32">
        <f t="shared" si="13"/>
        <v>128098</v>
      </c>
      <c r="J65" s="32">
        <f t="shared" si="13"/>
        <v>0</v>
      </c>
      <c r="K65" s="32">
        <f t="shared" si="13"/>
        <v>1289427</v>
      </c>
      <c r="L65" s="32">
        <f t="shared" si="13"/>
        <v>0</v>
      </c>
      <c r="M65" s="32">
        <f t="shared" si="13"/>
        <v>0</v>
      </c>
      <c r="N65" s="32">
        <f t="shared" si="12"/>
        <v>1842246</v>
      </c>
      <c r="O65" s="48">
        <f t="shared" si="7"/>
        <v>144.96742209631728</v>
      </c>
      <c r="P65" s="10"/>
    </row>
    <row r="66" spans="1:119">
      <c r="A66" s="12"/>
      <c r="B66" s="25">
        <v>361.1</v>
      </c>
      <c r="C66" s="20" t="s">
        <v>76</v>
      </c>
      <c r="D66" s="49">
        <v>153299</v>
      </c>
      <c r="E66" s="49">
        <v>41746</v>
      </c>
      <c r="F66" s="49">
        <v>0</v>
      </c>
      <c r="G66" s="49">
        <v>1231</v>
      </c>
      <c r="H66" s="49">
        <v>0</v>
      </c>
      <c r="I66" s="49">
        <v>29989</v>
      </c>
      <c r="J66" s="49">
        <v>0</v>
      </c>
      <c r="K66" s="49">
        <v>203771</v>
      </c>
      <c r="L66" s="49">
        <v>0</v>
      </c>
      <c r="M66" s="49">
        <v>0</v>
      </c>
      <c r="N66" s="49">
        <f t="shared" si="12"/>
        <v>430036</v>
      </c>
      <c r="O66" s="50">
        <f t="shared" si="7"/>
        <v>33.839785961598992</v>
      </c>
      <c r="P66" s="9"/>
    </row>
    <row r="67" spans="1:119">
      <c r="A67" s="12"/>
      <c r="B67" s="25">
        <v>361.2</v>
      </c>
      <c r="C67" s="20" t="s">
        <v>77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154928</v>
      </c>
      <c r="L67" s="49">
        <v>0</v>
      </c>
      <c r="M67" s="49">
        <v>0</v>
      </c>
      <c r="N67" s="49">
        <f t="shared" ref="N67:N73" si="14">SUM(D67:M67)</f>
        <v>154928</v>
      </c>
      <c r="O67" s="50">
        <f t="shared" si="7"/>
        <v>12.191375511488825</v>
      </c>
      <c r="P67" s="9"/>
    </row>
    <row r="68" spans="1:119">
      <c r="A68" s="12"/>
      <c r="B68" s="25">
        <v>361.4</v>
      </c>
      <c r="C68" s="20" t="s">
        <v>78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-187953</v>
      </c>
      <c r="L68" s="49">
        <v>0</v>
      </c>
      <c r="M68" s="49">
        <v>0</v>
      </c>
      <c r="N68" s="49">
        <f t="shared" si="14"/>
        <v>-187953</v>
      </c>
      <c r="O68" s="50">
        <f t="shared" si="7"/>
        <v>-14.790132200188857</v>
      </c>
      <c r="P68" s="9"/>
    </row>
    <row r="69" spans="1:119">
      <c r="A69" s="12"/>
      <c r="B69" s="25">
        <v>362</v>
      </c>
      <c r="C69" s="20" t="s">
        <v>79</v>
      </c>
      <c r="D69" s="49">
        <v>106982</v>
      </c>
      <c r="E69" s="49">
        <v>1302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4"/>
        <v>108284</v>
      </c>
      <c r="O69" s="50">
        <f t="shared" ref="O69:O78" si="15">(N69/O$80)</f>
        <v>8.5209316965690896</v>
      </c>
      <c r="P69" s="9"/>
    </row>
    <row r="70" spans="1:119">
      <c r="A70" s="12"/>
      <c r="B70" s="25">
        <v>364</v>
      </c>
      <c r="C70" s="20" t="s">
        <v>80</v>
      </c>
      <c r="D70" s="49">
        <v>17280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4"/>
        <v>17280</v>
      </c>
      <c r="O70" s="50">
        <f t="shared" si="15"/>
        <v>1.3597733711048159</v>
      </c>
      <c r="P70" s="9"/>
    </row>
    <row r="71" spans="1:119">
      <c r="A71" s="12"/>
      <c r="B71" s="25">
        <v>365</v>
      </c>
      <c r="C71" s="20" t="s">
        <v>104</v>
      </c>
      <c r="D71" s="49">
        <v>1235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4"/>
        <v>1235</v>
      </c>
      <c r="O71" s="50">
        <f t="shared" si="15"/>
        <v>9.7182876927919423E-2</v>
      </c>
      <c r="P71" s="9"/>
    </row>
    <row r="72" spans="1:119">
      <c r="A72" s="12"/>
      <c r="B72" s="25">
        <v>368</v>
      </c>
      <c r="C72" s="20" t="s">
        <v>82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1115503</v>
      </c>
      <c r="L72" s="49">
        <v>0</v>
      </c>
      <c r="M72" s="49">
        <v>0</v>
      </c>
      <c r="N72" s="49">
        <f t="shared" si="14"/>
        <v>1115503</v>
      </c>
      <c r="O72" s="50">
        <f t="shared" si="15"/>
        <v>87.779587661315702</v>
      </c>
      <c r="P72" s="9"/>
    </row>
    <row r="73" spans="1:119">
      <c r="A73" s="12"/>
      <c r="B73" s="25">
        <v>369.9</v>
      </c>
      <c r="C73" s="20" t="s">
        <v>84</v>
      </c>
      <c r="D73" s="49">
        <v>98002</v>
      </c>
      <c r="E73" s="49">
        <v>3644</v>
      </c>
      <c r="F73" s="49">
        <v>0</v>
      </c>
      <c r="G73" s="49">
        <v>0</v>
      </c>
      <c r="H73" s="49">
        <v>0</v>
      </c>
      <c r="I73" s="49">
        <v>98109</v>
      </c>
      <c r="J73" s="49">
        <v>0</v>
      </c>
      <c r="K73" s="49">
        <v>3178</v>
      </c>
      <c r="L73" s="49">
        <v>0</v>
      </c>
      <c r="M73" s="49">
        <v>0</v>
      </c>
      <c r="N73" s="49">
        <f t="shared" si="14"/>
        <v>202933</v>
      </c>
      <c r="O73" s="50">
        <f t="shared" si="15"/>
        <v>15.968917217500787</v>
      </c>
      <c r="P73" s="9"/>
    </row>
    <row r="74" spans="1:119" ht="15.75">
      <c r="A74" s="29" t="s">
        <v>55</v>
      </c>
      <c r="B74" s="30"/>
      <c r="C74" s="31"/>
      <c r="D74" s="32">
        <f t="shared" ref="D74:M74" si="16">SUM(D75:D77)</f>
        <v>785981</v>
      </c>
      <c r="E74" s="32">
        <f t="shared" si="16"/>
        <v>730204</v>
      </c>
      <c r="F74" s="32">
        <f t="shared" si="16"/>
        <v>0</v>
      </c>
      <c r="G74" s="32">
        <f t="shared" si="16"/>
        <v>51595</v>
      </c>
      <c r="H74" s="32">
        <f t="shared" si="16"/>
        <v>0</v>
      </c>
      <c r="I74" s="32">
        <f t="shared" si="16"/>
        <v>695592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2263372</v>
      </c>
      <c r="O74" s="48">
        <f t="shared" si="15"/>
        <v>178.10607491344035</v>
      </c>
      <c r="P74" s="9"/>
    </row>
    <row r="75" spans="1:119">
      <c r="A75" s="12"/>
      <c r="B75" s="25">
        <v>381</v>
      </c>
      <c r="C75" s="20" t="s">
        <v>85</v>
      </c>
      <c r="D75" s="49">
        <v>624748</v>
      </c>
      <c r="E75" s="49">
        <v>725955</v>
      </c>
      <c r="F75" s="49">
        <v>0</v>
      </c>
      <c r="G75" s="49">
        <v>51595</v>
      </c>
      <c r="H75" s="49">
        <v>0</v>
      </c>
      <c r="I75" s="49">
        <v>699382</v>
      </c>
      <c r="J75" s="49">
        <v>0</v>
      </c>
      <c r="K75" s="49">
        <v>0</v>
      </c>
      <c r="L75" s="49">
        <v>0</v>
      </c>
      <c r="M75" s="49">
        <v>0</v>
      </c>
      <c r="N75" s="49">
        <f>SUM(D75:M75)</f>
        <v>2101680</v>
      </c>
      <c r="O75" s="50">
        <f t="shared" si="15"/>
        <v>165.38243626062322</v>
      </c>
      <c r="P75" s="9"/>
    </row>
    <row r="76" spans="1:119">
      <c r="A76" s="12"/>
      <c r="B76" s="25">
        <v>383</v>
      </c>
      <c r="C76" s="20" t="s">
        <v>105</v>
      </c>
      <c r="D76" s="49">
        <v>161233</v>
      </c>
      <c r="E76" s="49">
        <v>4249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f>SUM(D76:M76)</f>
        <v>165482</v>
      </c>
      <c r="O76" s="50">
        <f t="shared" si="15"/>
        <v>13.021875983632357</v>
      </c>
      <c r="P76" s="9"/>
    </row>
    <row r="77" spans="1:119" ht="15.75" thickBot="1">
      <c r="A77" s="12"/>
      <c r="B77" s="25">
        <v>388.1</v>
      </c>
      <c r="C77" s="20" t="s">
        <v>117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-3790</v>
      </c>
      <c r="J77" s="49">
        <v>0</v>
      </c>
      <c r="K77" s="49">
        <v>0</v>
      </c>
      <c r="L77" s="49">
        <v>0</v>
      </c>
      <c r="M77" s="49">
        <v>0</v>
      </c>
      <c r="N77" s="49">
        <f>SUM(D77:M77)</f>
        <v>-3790</v>
      </c>
      <c r="O77" s="50">
        <f t="shared" si="15"/>
        <v>-0.29823733081523451</v>
      </c>
      <c r="P77" s="9"/>
    </row>
    <row r="78" spans="1:119" ht="16.5" thickBot="1">
      <c r="A78" s="14" t="s">
        <v>70</v>
      </c>
      <c r="B78" s="23"/>
      <c r="C78" s="22"/>
      <c r="D78" s="15">
        <f t="shared" ref="D78:M78" si="17">SUM(D5,D17,D30,D47,D60,D65,D74)</f>
        <v>9830660</v>
      </c>
      <c r="E78" s="15">
        <f t="shared" si="17"/>
        <v>5082502</v>
      </c>
      <c r="F78" s="15">
        <f t="shared" si="17"/>
        <v>0</v>
      </c>
      <c r="G78" s="15">
        <f t="shared" si="17"/>
        <v>296583</v>
      </c>
      <c r="H78" s="15">
        <f t="shared" si="17"/>
        <v>0</v>
      </c>
      <c r="I78" s="15">
        <f t="shared" si="17"/>
        <v>9544619</v>
      </c>
      <c r="J78" s="15">
        <f t="shared" si="17"/>
        <v>0</v>
      </c>
      <c r="K78" s="15">
        <f t="shared" si="17"/>
        <v>1391855</v>
      </c>
      <c r="L78" s="15">
        <f t="shared" si="17"/>
        <v>0</v>
      </c>
      <c r="M78" s="15">
        <f t="shared" si="17"/>
        <v>0</v>
      </c>
      <c r="N78" s="15">
        <f>SUM(D78:M78)</f>
        <v>26146219</v>
      </c>
      <c r="O78" s="40">
        <f t="shared" si="15"/>
        <v>2057.4613629209948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3"/>
      <c r="B80" s="44"/>
      <c r="C80" s="44"/>
      <c r="D80" s="45"/>
      <c r="E80" s="45"/>
      <c r="F80" s="45"/>
      <c r="G80" s="45"/>
      <c r="H80" s="45"/>
      <c r="I80" s="45"/>
      <c r="J80" s="45"/>
      <c r="K80" s="45"/>
      <c r="L80" s="51" t="s">
        <v>118</v>
      </c>
      <c r="M80" s="51"/>
      <c r="N80" s="51"/>
      <c r="O80" s="46">
        <v>12708</v>
      </c>
    </row>
    <row r="81" spans="1:1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  <row r="82" spans="1:15" ht="15.75" customHeight="1" thickBot="1">
      <c r="A82" s="55" t="s">
        <v>107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7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5711904</v>
      </c>
      <c r="E5" s="27">
        <f t="shared" si="0"/>
        <v>1106259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102745</v>
      </c>
      <c r="L5" s="27">
        <f t="shared" si="0"/>
        <v>0</v>
      </c>
      <c r="M5" s="27">
        <f t="shared" si="0"/>
        <v>3988837</v>
      </c>
      <c r="N5" s="28">
        <f>SUM(D5:M5)</f>
        <v>10909745</v>
      </c>
      <c r="O5" s="33">
        <f t="shared" ref="O5:O36" si="1">(N5/O$83)</f>
        <v>865.44066317626528</v>
      </c>
      <c r="P5" s="6"/>
    </row>
    <row r="6" spans="1:133">
      <c r="A6" s="12"/>
      <c r="B6" s="25">
        <v>311</v>
      </c>
      <c r="C6" s="20" t="s">
        <v>3</v>
      </c>
      <c r="D6" s="49">
        <v>4203070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3988837</v>
      </c>
      <c r="N6" s="49">
        <f>SUM(D6:M6)</f>
        <v>8191907</v>
      </c>
      <c r="O6" s="50">
        <f t="shared" si="1"/>
        <v>649.84190068221483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71404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71404</v>
      </c>
      <c r="O7" s="50">
        <f t="shared" si="1"/>
        <v>5.6642868475329209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596651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596651</v>
      </c>
      <c r="O8" s="50">
        <f t="shared" si="1"/>
        <v>47.330715532286213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438204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438204</v>
      </c>
      <c r="O9" s="50">
        <f t="shared" si="1"/>
        <v>34.761542122798666</v>
      </c>
      <c r="P9" s="9"/>
    </row>
    <row r="10" spans="1:133">
      <c r="A10" s="12"/>
      <c r="B10" s="25">
        <v>312.52</v>
      </c>
      <c r="C10" s="20" t="s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102745</v>
      </c>
      <c r="L10" s="49">
        <v>0</v>
      </c>
      <c r="M10" s="49">
        <v>0</v>
      </c>
      <c r="N10" s="49">
        <f>SUM(D10:M10)</f>
        <v>102745</v>
      </c>
      <c r="O10" s="50">
        <f t="shared" si="1"/>
        <v>8.1504838965571942</v>
      </c>
      <c r="P10" s="9"/>
    </row>
    <row r="11" spans="1:133">
      <c r="A11" s="12"/>
      <c r="B11" s="25">
        <v>314.10000000000002</v>
      </c>
      <c r="C11" s="20" t="s">
        <v>14</v>
      </c>
      <c r="D11" s="49">
        <v>886900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886900</v>
      </c>
      <c r="O11" s="50">
        <f t="shared" si="1"/>
        <v>70.355386323972709</v>
      </c>
      <c r="P11" s="9"/>
    </row>
    <row r="12" spans="1:133">
      <c r="A12" s="12"/>
      <c r="B12" s="25">
        <v>314.7</v>
      </c>
      <c r="C12" s="20" t="s">
        <v>16</v>
      </c>
      <c r="D12" s="49">
        <v>47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47</v>
      </c>
      <c r="O12" s="50">
        <f t="shared" si="1"/>
        <v>3.7283833095351419E-3</v>
      </c>
      <c r="P12" s="9"/>
    </row>
    <row r="13" spans="1:133">
      <c r="A13" s="12"/>
      <c r="B13" s="25">
        <v>314.8</v>
      </c>
      <c r="C13" s="20" t="s">
        <v>17</v>
      </c>
      <c r="D13" s="49">
        <v>16876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16876</v>
      </c>
      <c r="O13" s="50">
        <f t="shared" si="1"/>
        <v>1.3387275900364906</v>
      </c>
      <c r="P13" s="9"/>
    </row>
    <row r="14" spans="1:133">
      <c r="A14" s="12"/>
      <c r="B14" s="25">
        <v>315</v>
      </c>
      <c r="C14" s="20" t="s">
        <v>19</v>
      </c>
      <c r="D14" s="49">
        <v>540542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540542</v>
      </c>
      <c r="O14" s="50">
        <f t="shared" si="1"/>
        <v>42.879739806441378</v>
      </c>
      <c r="P14" s="9"/>
    </row>
    <row r="15" spans="1:133">
      <c r="A15" s="12"/>
      <c r="B15" s="25">
        <v>316</v>
      </c>
      <c r="C15" s="20" t="s">
        <v>20</v>
      </c>
      <c r="D15" s="49">
        <v>64469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64469</v>
      </c>
      <c r="O15" s="50">
        <f t="shared" si="1"/>
        <v>5.1141519911153415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SUM(D17:D31)</f>
        <v>1062571</v>
      </c>
      <c r="E16" s="32">
        <f t="shared" si="3"/>
        <v>60081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357532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1480184</v>
      </c>
      <c r="O16" s="48">
        <f t="shared" si="1"/>
        <v>117.41900682214818</v>
      </c>
      <c r="P16" s="10"/>
    </row>
    <row r="17" spans="1:16">
      <c r="A17" s="12"/>
      <c r="B17" s="25">
        <v>322</v>
      </c>
      <c r="C17" s="20" t="s">
        <v>0</v>
      </c>
      <c r="D17" s="49">
        <v>140345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140345</v>
      </c>
      <c r="O17" s="50">
        <f t="shared" si="1"/>
        <v>11.133190544185309</v>
      </c>
      <c r="P17" s="9"/>
    </row>
    <row r="18" spans="1:16">
      <c r="A18" s="12"/>
      <c r="B18" s="25">
        <v>323.10000000000002</v>
      </c>
      <c r="C18" s="20" t="s">
        <v>22</v>
      </c>
      <c r="D18" s="49">
        <v>708104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31" si="4">SUM(D18:M18)</f>
        <v>708104</v>
      </c>
      <c r="O18" s="50">
        <f t="shared" si="1"/>
        <v>56.171981596065365</v>
      </c>
      <c r="P18" s="9"/>
    </row>
    <row r="19" spans="1:16">
      <c r="A19" s="12"/>
      <c r="B19" s="25">
        <v>323.39999999999998</v>
      </c>
      <c r="C19" s="20" t="s">
        <v>23</v>
      </c>
      <c r="D19" s="49">
        <v>15320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15320</v>
      </c>
      <c r="O19" s="50">
        <f t="shared" si="1"/>
        <v>1.2152943042995399</v>
      </c>
      <c r="P19" s="9"/>
    </row>
    <row r="20" spans="1:16">
      <c r="A20" s="12"/>
      <c r="B20" s="25">
        <v>323.7</v>
      </c>
      <c r="C20" s="20" t="s">
        <v>24</v>
      </c>
      <c r="D20" s="49">
        <v>1876</v>
      </c>
      <c r="E20" s="49">
        <v>0</v>
      </c>
      <c r="F20" s="49">
        <v>0</v>
      </c>
      <c r="G20" s="49">
        <v>0</v>
      </c>
      <c r="H20" s="49">
        <v>0</v>
      </c>
      <c r="I20" s="49">
        <v>224955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226831</v>
      </c>
      <c r="O20" s="50">
        <f t="shared" si="1"/>
        <v>17.993891797556721</v>
      </c>
      <c r="P20" s="9"/>
    </row>
    <row r="21" spans="1:16">
      <c r="A21" s="12"/>
      <c r="B21" s="25">
        <v>324.11</v>
      </c>
      <c r="C21" s="20" t="s">
        <v>25</v>
      </c>
      <c r="D21" s="49">
        <v>834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834</v>
      </c>
      <c r="O21" s="50">
        <f t="shared" si="1"/>
        <v>6.6158971918134218E-2</v>
      </c>
      <c r="P21" s="9"/>
    </row>
    <row r="22" spans="1:16">
      <c r="A22" s="12"/>
      <c r="B22" s="25">
        <v>324.12</v>
      </c>
      <c r="C22" s="20" t="s">
        <v>26</v>
      </c>
      <c r="D22" s="49">
        <v>26485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26485</v>
      </c>
      <c r="O22" s="50">
        <f t="shared" si="1"/>
        <v>2.1009836585752817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8268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8268</v>
      </c>
      <c r="O23" s="50">
        <f t="shared" si="1"/>
        <v>0.65587815326035226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124309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124309</v>
      </c>
      <c r="O24" s="50">
        <f t="shared" si="1"/>
        <v>9.861097889893701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2423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2423</v>
      </c>
      <c r="O25" s="50">
        <f t="shared" si="1"/>
        <v>0.19221005870220531</v>
      </c>
      <c r="P25" s="9"/>
    </row>
    <row r="26" spans="1:16">
      <c r="A26" s="12"/>
      <c r="B26" s="25">
        <v>324.32</v>
      </c>
      <c r="C26" s="20" t="s">
        <v>30</v>
      </c>
      <c r="D26" s="49">
        <v>0</v>
      </c>
      <c r="E26" s="49">
        <v>57658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57658</v>
      </c>
      <c r="O26" s="50">
        <f t="shared" si="1"/>
        <v>4.5738537204505789</v>
      </c>
      <c r="P26" s="9"/>
    </row>
    <row r="27" spans="1:16">
      <c r="A27" s="12"/>
      <c r="B27" s="25">
        <v>324.61</v>
      </c>
      <c r="C27" s="20" t="s">
        <v>31</v>
      </c>
      <c r="D27" s="49">
        <v>3891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3891</v>
      </c>
      <c r="O27" s="50">
        <f t="shared" si="1"/>
        <v>0.30866254164683482</v>
      </c>
      <c r="P27" s="9"/>
    </row>
    <row r="28" spans="1:16">
      <c r="A28" s="12"/>
      <c r="B28" s="25">
        <v>324.62</v>
      </c>
      <c r="C28" s="20" t="s">
        <v>100</v>
      </c>
      <c r="D28" s="49">
        <v>123665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123665</v>
      </c>
      <c r="O28" s="50">
        <f t="shared" si="1"/>
        <v>9.8100111058226247</v>
      </c>
      <c r="P28" s="9"/>
    </row>
    <row r="29" spans="1:16">
      <c r="A29" s="12"/>
      <c r="B29" s="25">
        <v>324.70999999999998</v>
      </c>
      <c r="C29" s="20" t="s">
        <v>32</v>
      </c>
      <c r="D29" s="49">
        <v>943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943</v>
      </c>
      <c r="O29" s="50">
        <f t="shared" si="1"/>
        <v>7.480564810407743E-2</v>
      </c>
      <c r="P29" s="9"/>
    </row>
    <row r="30" spans="1:16">
      <c r="A30" s="12"/>
      <c r="B30" s="25">
        <v>324.72000000000003</v>
      </c>
      <c r="C30" s="20" t="s">
        <v>33</v>
      </c>
      <c r="D30" s="49">
        <v>29978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29978</v>
      </c>
      <c r="O30" s="50">
        <f t="shared" si="1"/>
        <v>2.3780739330477552</v>
      </c>
      <c r="P30" s="9"/>
    </row>
    <row r="31" spans="1:16">
      <c r="A31" s="12"/>
      <c r="B31" s="25">
        <v>367</v>
      </c>
      <c r="C31" s="20" t="s">
        <v>81</v>
      </c>
      <c r="D31" s="49">
        <v>11130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11130</v>
      </c>
      <c r="O31" s="50">
        <f t="shared" si="1"/>
        <v>0.8829128986197049</v>
      </c>
      <c r="P31" s="9"/>
    </row>
    <row r="32" spans="1:16" ht="15.75">
      <c r="A32" s="29" t="s">
        <v>36</v>
      </c>
      <c r="B32" s="30"/>
      <c r="C32" s="31"/>
      <c r="D32" s="32">
        <f t="shared" ref="D32:M32" si="5">SUM(D33:D44)</f>
        <v>1398677</v>
      </c>
      <c r="E32" s="32">
        <f t="shared" si="5"/>
        <v>105982</v>
      </c>
      <c r="F32" s="32">
        <f t="shared" si="5"/>
        <v>0</v>
      </c>
      <c r="G32" s="32">
        <f t="shared" si="5"/>
        <v>364445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27041</v>
      </c>
      <c r="N32" s="47">
        <f>SUM(D32:M32)</f>
        <v>1896145</v>
      </c>
      <c r="O32" s="48">
        <f t="shared" si="1"/>
        <v>150.41607171188323</v>
      </c>
      <c r="P32" s="10"/>
    </row>
    <row r="33" spans="1:16">
      <c r="A33" s="12"/>
      <c r="B33" s="25">
        <v>331.1</v>
      </c>
      <c r="C33" s="20" t="s">
        <v>35</v>
      </c>
      <c r="D33" s="49">
        <v>233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233</v>
      </c>
      <c r="O33" s="50">
        <f t="shared" si="1"/>
        <v>1.8483261938759321E-2</v>
      </c>
      <c r="P33" s="9"/>
    </row>
    <row r="34" spans="1:16">
      <c r="A34" s="12"/>
      <c r="B34" s="25">
        <v>331.2</v>
      </c>
      <c r="C34" s="20" t="s">
        <v>101</v>
      </c>
      <c r="D34" s="49">
        <v>5346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>SUM(D34:M34)</f>
        <v>5346</v>
      </c>
      <c r="O34" s="50">
        <f t="shared" si="1"/>
        <v>0.42408376963350786</v>
      </c>
      <c r="P34" s="9"/>
    </row>
    <row r="35" spans="1:16">
      <c r="A35" s="12"/>
      <c r="B35" s="25">
        <v>331.49</v>
      </c>
      <c r="C35" s="20" t="s">
        <v>38</v>
      </c>
      <c r="D35" s="49">
        <v>0</v>
      </c>
      <c r="E35" s="49">
        <v>0</v>
      </c>
      <c r="F35" s="49">
        <v>0</v>
      </c>
      <c r="G35" s="49">
        <v>364445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>SUM(D35:M35)</f>
        <v>364445</v>
      </c>
      <c r="O35" s="50">
        <f t="shared" si="1"/>
        <v>28.910439473266699</v>
      </c>
      <c r="P35" s="9"/>
    </row>
    <row r="36" spans="1:16">
      <c r="A36" s="12"/>
      <c r="B36" s="25">
        <v>334.49</v>
      </c>
      <c r="C36" s="20" t="s">
        <v>40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27041</v>
      </c>
      <c r="N36" s="49">
        <f t="shared" ref="N36:N41" si="6">SUM(D36:M36)</f>
        <v>27041</v>
      </c>
      <c r="O36" s="50">
        <f t="shared" si="1"/>
        <v>2.1450896398540378</v>
      </c>
      <c r="P36" s="9"/>
    </row>
    <row r="37" spans="1:16">
      <c r="A37" s="12"/>
      <c r="B37" s="25">
        <v>335.12</v>
      </c>
      <c r="C37" s="20" t="s">
        <v>42</v>
      </c>
      <c r="D37" s="49">
        <v>259549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259549</v>
      </c>
      <c r="O37" s="50">
        <f t="shared" ref="O37:O68" si="7">(N37/O$83)</f>
        <v>20.589322544819925</v>
      </c>
      <c r="P37" s="9"/>
    </row>
    <row r="38" spans="1:16">
      <c r="A38" s="12"/>
      <c r="B38" s="25">
        <v>335.14</v>
      </c>
      <c r="C38" s="20" t="s">
        <v>43</v>
      </c>
      <c r="D38" s="49">
        <v>45031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45031</v>
      </c>
      <c r="O38" s="50">
        <f t="shared" si="7"/>
        <v>3.572187847056957</v>
      </c>
      <c r="P38" s="9"/>
    </row>
    <row r="39" spans="1:16">
      <c r="A39" s="12"/>
      <c r="B39" s="25">
        <v>335.15</v>
      </c>
      <c r="C39" s="20" t="s">
        <v>44</v>
      </c>
      <c r="D39" s="49">
        <v>11444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11444</v>
      </c>
      <c r="O39" s="50">
        <f t="shared" si="7"/>
        <v>0.90782167221957799</v>
      </c>
      <c r="P39" s="9"/>
    </row>
    <row r="40" spans="1:16">
      <c r="A40" s="12"/>
      <c r="B40" s="25">
        <v>335.16</v>
      </c>
      <c r="C40" s="20" t="s">
        <v>45</v>
      </c>
      <c r="D40" s="49">
        <v>7135</v>
      </c>
      <c r="E40" s="49">
        <v>105982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113117</v>
      </c>
      <c r="O40" s="50">
        <f t="shared" si="7"/>
        <v>8.9732666983975893</v>
      </c>
      <c r="P40" s="9"/>
    </row>
    <row r="41" spans="1:16">
      <c r="A41" s="12"/>
      <c r="B41" s="25">
        <v>335.18</v>
      </c>
      <c r="C41" s="20" t="s">
        <v>46</v>
      </c>
      <c r="D41" s="49">
        <v>809533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6"/>
        <v>809533</v>
      </c>
      <c r="O41" s="50">
        <f t="shared" si="7"/>
        <v>64.21807075995558</v>
      </c>
      <c r="P41" s="9"/>
    </row>
    <row r="42" spans="1:16">
      <c r="A42" s="12"/>
      <c r="B42" s="25">
        <v>337.2</v>
      </c>
      <c r="C42" s="20" t="s">
        <v>47</v>
      </c>
      <c r="D42" s="49">
        <v>29154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29154</v>
      </c>
      <c r="O42" s="50">
        <f t="shared" si="7"/>
        <v>2.3127082341742029</v>
      </c>
      <c r="P42" s="9"/>
    </row>
    <row r="43" spans="1:16">
      <c r="A43" s="12"/>
      <c r="B43" s="25">
        <v>337.3</v>
      </c>
      <c r="C43" s="20" t="s">
        <v>48</v>
      </c>
      <c r="D43" s="49">
        <v>3000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3000</v>
      </c>
      <c r="O43" s="50">
        <f t="shared" si="7"/>
        <v>0.23798191337458352</v>
      </c>
      <c r="P43" s="9"/>
    </row>
    <row r="44" spans="1:16">
      <c r="A44" s="12"/>
      <c r="B44" s="25">
        <v>337.7</v>
      </c>
      <c r="C44" s="20" t="s">
        <v>102</v>
      </c>
      <c r="D44" s="49">
        <v>228252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228252</v>
      </c>
      <c r="O44" s="50">
        <f t="shared" si="7"/>
        <v>18.106615897191812</v>
      </c>
      <c r="P44" s="9"/>
    </row>
    <row r="45" spans="1:16" ht="15.75">
      <c r="A45" s="29" t="s">
        <v>53</v>
      </c>
      <c r="B45" s="30"/>
      <c r="C45" s="31"/>
      <c r="D45" s="32">
        <f t="shared" ref="D45:M45" si="8">SUM(D46:D60)</f>
        <v>1412670</v>
      </c>
      <c r="E45" s="32">
        <f t="shared" si="8"/>
        <v>75718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7544245</v>
      </c>
      <c r="J45" s="32">
        <f t="shared" si="8"/>
        <v>2668576</v>
      </c>
      <c r="K45" s="32">
        <f t="shared" si="8"/>
        <v>0</v>
      </c>
      <c r="L45" s="32">
        <f t="shared" si="8"/>
        <v>0</v>
      </c>
      <c r="M45" s="32">
        <f t="shared" si="8"/>
        <v>5664</v>
      </c>
      <c r="N45" s="32">
        <f>SUM(D45:M45)</f>
        <v>11706873</v>
      </c>
      <c r="O45" s="48">
        <f t="shared" si="7"/>
        <v>928.67467872441694</v>
      </c>
      <c r="P45" s="10"/>
    </row>
    <row r="46" spans="1:16">
      <c r="A46" s="12"/>
      <c r="B46" s="25">
        <v>341.2</v>
      </c>
      <c r="C46" s="20" t="s">
        <v>56</v>
      </c>
      <c r="D46" s="49">
        <v>2349</v>
      </c>
      <c r="E46" s="49">
        <v>2</v>
      </c>
      <c r="F46" s="49">
        <v>0</v>
      </c>
      <c r="G46" s="49">
        <v>0</v>
      </c>
      <c r="H46" s="49">
        <v>0</v>
      </c>
      <c r="I46" s="49">
        <v>31</v>
      </c>
      <c r="J46" s="49">
        <v>2668576</v>
      </c>
      <c r="K46" s="49">
        <v>0</v>
      </c>
      <c r="L46" s="49">
        <v>0</v>
      </c>
      <c r="M46" s="49">
        <v>0</v>
      </c>
      <c r="N46" s="49">
        <f t="shared" ref="N46:N60" si="9">SUM(D46:M46)</f>
        <v>2670958</v>
      </c>
      <c r="O46" s="50">
        <f t="shared" si="7"/>
        <v>211.87989846105029</v>
      </c>
      <c r="P46" s="9"/>
    </row>
    <row r="47" spans="1:16">
      <c r="A47" s="12"/>
      <c r="B47" s="25">
        <v>341.3</v>
      </c>
      <c r="C47" s="20" t="s">
        <v>57</v>
      </c>
      <c r="D47" s="49">
        <v>1303446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1303446</v>
      </c>
      <c r="O47" s="50">
        <f t="shared" si="7"/>
        <v>103.3988576868158</v>
      </c>
      <c r="P47" s="9"/>
    </row>
    <row r="48" spans="1:16">
      <c r="A48" s="12"/>
      <c r="B48" s="25">
        <v>341.9</v>
      </c>
      <c r="C48" s="20" t="s">
        <v>58</v>
      </c>
      <c r="D48" s="49">
        <v>24057</v>
      </c>
      <c r="E48" s="49">
        <v>0</v>
      </c>
      <c r="F48" s="49">
        <v>0</v>
      </c>
      <c r="G48" s="49">
        <v>0</v>
      </c>
      <c r="H48" s="49">
        <v>0</v>
      </c>
      <c r="I48" s="49">
        <v>4863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28920</v>
      </c>
      <c r="O48" s="50">
        <f t="shared" si="7"/>
        <v>2.2941456449309854</v>
      </c>
      <c r="P48" s="9"/>
    </row>
    <row r="49" spans="1:16">
      <c r="A49" s="12"/>
      <c r="B49" s="25">
        <v>342.1</v>
      </c>
      <c r="C49" s="20" t="s">
        <v>59</v>
      </c>
      <c r="D49" s="49">
        <v>58984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58984</v>
      </c>
      <c r="O49" s="50">
        <f t="shared" si="7"/>
        <v>4.6790417261621453</v>
      </c>
      <c r="P49" s="9"/>
    </row>
    <row r="50" spans="1:16">
      <c r="A50" s="12"/>
      <c r="B50" s="25">
        <v>342.9</v>
      </c>
      <c r="C50" s="20" t="s">
        <v>60</v>
      </c>
      <c r="D50" s="49">
        <v>3384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3384</v>
      </c>
      <c r="O50" s="50">
        <f t="shared" si="7"/>
        <v>0.26844359828653025</v>
      </c>
      <c r="P50" s="9"/>
    </row>
    <row r="51" spans="1:16">
      <c r="A51" s="12"/>
      <c r="B51" s="25">
        <v>343.3</v>
      </c>
      <c r="C51" s="20" t="s">
        <v>61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2481359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2481359</v>
      </c>
      <c r="O51" s="50">
        <f t="shared" si="7"/>
        <v>196.83952086308108</v>
      </c>
      <c r="P51" s="9"/>
    </row>
    <row r="52" spans="1:16">
      <c r="A52" s="12"/>
      <c r="B52" s="25">
        <v>343.4</v>
      </c>
      <c r="C52" s="20" t="s">
        <v>62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1930697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1930697</v>
      </c>
      <c r="O52" s="50">
        <f t="shared" si="7"/>
        <v>153.15698873552276</v>
      </c>
      <c r="P52" s="9"/>
    </row>
    <row r="53" spans="1:16">
      <c r="A53" s="12"/>
      <c r="B53" s="25">
        <v>343.5</v>
      </c>
      <c r="C53" s="20" t="s">
        <v>63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2139902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2139902</v>
      </c>
      <c r="O53" s="50">
        <f t="shared" si="7"/>
        <v>169.75265746469935</v>
      </c>
      <c r="P53" s="9"/>
    </row>
    <row r="54" spans="1:16">
      <c r="A54" s="12"/>
      <c r="B54" s="25">
        <v>343.6</v>
      </c>
      <c r="C54" s="20" t="s">
        <v>64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184702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184702</v>
      </c>
      <c r="O54" s="50">
        <f t="shared" si="7"/>
        <v>14.651911788037442</v>
      </c>
      <c r="P54" s="9"/>
    </row>
    <row r="55" spans="1:16">
      <c r="A55" s="12"/>
      <c r="B55" s="25">
        <v>343.8</v>
      </c>
      <c r="C55" s="20" t="s">
        <v>65</v>
      </c>
      <c r="D55" s="49">
        <v>300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300</v>
      </c>
      <c r="O55" s="50">
        <f t="shared" si="7"/>
        <v>2.3798191337458353E-2</v>
      </c>
      <c r="P55" s="9"/>
    </row>
    <row r="56" spans="1:16">
      <c r="A56" s="12"/>
      <c r="B56" s="25">
        <v>343.9</v>
      </c>
      <c r="C56" s="20" t="s">
        <v>66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802691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802691</v>
      </c>
      <c r="O56" s="50">
        <f t="shared" si="7"/>
        <v>63.675313342852611</v>
      </c>
      <c r="P56" s="9"/>
    </row>
    <row r="57" spans="1:16">
      <c r="A57" s="12"/>
      <c r="B57" s="25">
        <v>344.9</v>
      </c>
      <c r="C57" s="20" t="s">
        <v>67</v>
      </c>
      <c r="D57" s="49">
        <v>0</v>
      </c>
      <c r="E57" s="49">
        <v>73712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73712</v>
      </c>
      <c r="O57" s="50">
        <f t="shared" si="7"/>
        <v>5.8473742662224337</v>
      </c>
      <c r="P57" s="9"/>
    </row>
    <row r="58" spans="1:16">
      <c r="A58" s="12"/>
      <c r="B58" s="25">
        <v>347.4</v>
      </c>
      <c r="C58" s="20" t="s">
        <v>68</v>
      </c>
      <c r="D58" s="49">
        <v>20150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4664</v>
      </c>
      <c r="N58" s="49">
        <f t="shared" si="9"/>
        <v>24814</v>
      </c>
      <c r="O58" s="50">
        <f t="shared" si="7"/>
        <v>1.9684277328256385</v>
      </c>
      <c r="P58" s="9"/>
    </row>
    <row r="59" spans="1:16">
      <c r="A59" s="12"/>
      <c r="B59" s="25">
        <v>347.9</v>
      </c>
      <c r="C59" s="20" t="s">
        <v>69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1000</v>
      </c>
      <c r="N59" s="49">
        <f t="shared" si="9"/>
        <v>1000</v>
      </c>
      <c r="O59" s="50">
        <f t="shared" si="7"/>
        <v>7.9327304458194511E-2</v>
      </c>
      <c r="P59" s="9"/>
    </row>
    <row r="60" spans="1:16">
      <c r="A60" s="12"/>
      <c r="B60" s="25">
        <v>349</v>
      </c>
      <c r="C60" s="20" t="s">
        <v>1</v>
      </c>
      <c r="D60" s="49">
        <v>0</v>
      </c>
      <c r="E60" s="49">
        <v>2004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2004</v>
      </c>
      <c r="O60" s="50">
        <f t="shared" si="7"/>
        <v>0.15897191813422179</v>
      </c>
      <c r="P60" s="9"/>
    </row>
    <row r="61" spans="1:16" ht="15.75">
      <c r="A61" s="29" t="s">
        <v>54</v>
      </c>
      <c r="B61" s="30"/>
      <c r="C61" s="31"/>
      <c r="D61" s="32">
        <f t="shared" ref="D61:M61" si="10">SUM(D62:D65)</f>
        <v>158533</v>
      </c>
      <c r="E61" s="32">
        <f t="shared" si="10"/>
        <v>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7" si="11">SUM(D61:M61)</f>
        <v>158533</v>
      </c>
      <c r="O61" s="48">
        <f t="shared" si="7"/>
        <v>12.57599555767095</v>
      </c>
      <c r="P61" s="10"/>
    </row>
    <row r="62" spans="1:16">
      <c r="A62" s="13"/>
      <c r="B62" s="41">
        <v>351.1</v>
      </c>
      <c r="C62" s="21" t="s">
        <v>103</v>
      </c>
      <c r="D62" s="49">
        <v>98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1"/>
        <v>98</v>
      </c>
      <c r="O62" s="50">
        <f t="shared" si="7"/>
        <v>7.7740758369030617E-3</v>
      </c>
      <c r="P62" s="9"/>
    </row>
    <row r="63" spans="1:16">
      <c r="A63" s="13"/>
      <c r="B63" s="41">
        <v>351.2</v>
      </c>
      <c r="C63" s="21" t="s">
        <v>72</v>
      </c>
      <c r="D63" s="49">
        <v>7491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1"/>
        <v>7491</v>
      </c>
      <c r="O63" s="50">
        <f t="shared" si="7"/>
        <v>0.59424083769633507</v>
      </c>
      <c r="P63" s="9"/>
    </row>
    <row r="64" spans="1:16">
      <c r="A64" s="13"/>
      <c r="B64" s="41">
        <v>354</v>
      </c>
      <c r="C64" s="21" t="s">
        <v>73</v>
      </c>
      <c r="D64" s="49">
        <v>118321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1"/>
        <v>118321</v>
      </c>
      <c r="O64" s="50">
        <f t="shared" si="7"/>
        <v>9.3860859907980334</v>
      </c>
      <c r="P64" s="9"/>
    </row>
    <row r="65" spans="1:16">
      <c r="A65" s="13"/>
      <c r="B65" s="41">
        <v>359</v>
      </c>
      <c r="C65" s="21" t="s">
        <v>74</v>
      </c>
      <c r="D65" s="49">
        <v>32623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1"/>
        <v>32623</v>
      </c>
      <c r="O65" s="50">
        <f t="shared" si="7"/>
        <v>2.5878946533396796</v>
      </c>
      <c r="P65" s="9"/>
    </row>
    <row r="66" spans="1:16" ht="15.75">
      <c r="A66" s="29" t="s">
        <v>4</v>
      </c>
      <c r="B66" s="30"/>
      <c r="C66" s="31"/>
      <c r="D66" s="32">
        <f t="shared" ref="D66:M66" si="12">SUM(D67:D75)</f>
        <v>370674</v>
      </c>
      <c r="E66" s="32">
        <f t="shared" si="12"/>
        <v>17282</v>
      </c>
      <c r="F66" s="32">
        <f t="shared" si="12"/>
        <v>0</v>
      </c>
      <c r="G66" s="32">
        <f t="shared" si="12"/>
        <v>1192</v>
      </c>
      <c r="H66" s="32">
        <f t="shared" si="12"/>
        <v>0</v>
      </c>
      <c r="I66" s="32">
        <f t="shared" si="12"/>
        <v>59945</v>
      </c>
      <c r="J66" s="32">
        <f t="shared" si="12"/>
        <v>896</v>
      </c>
      <c r="K66" s="32">
        <f t="shared" si="12"/>
        <v>2627659</v>
      </c>
      <c r="L66" s="32">
        <f t="shared" si="12"/>
        <v>0</v>
      </c>
      <c r="M66" s="32">
        <f t="shared" si="12"/>
        <v>27487</v>
      </c>
      <c r="N66" s="32">
        <f t="shared" si="11"/>
        <v>3105135</v>
      </c>
      <c r="O66" s="48">
        <f t="shared" si="7"/>
        <v>246.32198952879583</v>
      </c>
      <c r="P66" s="10"/>
    </row>
    <row r="67" spans="1:16">
      <c r="A67" s="12"/>
      <c r="B67" s="25">
        <v>361.1</v>
      </c>
      <c r="C67" s="20" t="s">
        <v>76</v>
      </c>
      <c r="D67" s="49">
        <v>212328</v>
      </c>
      <c r="E67" s="49">
        <v>15813</v>
      </c>
      <c r="F67" s="49">
        <v>0</v>
      </c>
      <c r="G67" s="49">
        <v>1192</v>
      </c>
      <c r="H67" s="49">
        <v>0</v>
      </c>
      <c r="I67" s="49">
        <v>29422</v>
      </c>
      <c r="J67" s="49">
        <v>0</v>
      </c>
      <c r="K67" s="49">
        <v>740997</v>
      </c>
      <c r="L67" s="49">
        <v>0</v>
      </c>
      <c r="M67" s="49">
        <v>24407</v>
      </c>
      <c r="N67" s="49">
        <f t="shared" si="11"/>
        <v>1024159</v>
      </c>
      <c r="O67" s="50">
        <f t="shared" si="7"/>
        <v>81.243772806600035</v>
      </c>
      <c r="P67" s="9"/>
    </row>
    <row r="68" spans="1:16">
      <c r="A68" s="12"/>
      <c r="B68" s="25">
        <v>361.2</v>
      </c>
      <c r="C68" s="20" t="s">
        <v>77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137665</v>
      </c>
      <c r="L68" s="49">
        <v>0</v>
      </c>
      <c r="M68" s="49">
        <v>0</v>
      </c>
      <c r="N68" s="49">
        <f t="shared" ref="N68:N75" si="13">SUM(D68:M68)</f>
        <v>137665</v>
      </c>
      <c r="O68" s="50">
        <f t="shared" si="7"/>
        <v>10.920593368237347</v>
      </c>
      <c r="P68" s="9"/>
    </row>
    <row r="69" spans="1:16">
      <c r="A69" s="12"/>
      <c r="B69" s="25">
        <v>361.4</v>
      </c>
      <c r="C69" s="20" t="s">
        <v>78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559674</v>
      </c>
      <c r="L69" s="49">
        <v>0</v>
      </c>
      <c r="M69" s="49">
        <v>0</v>
      </c>
      <c r="N69" s="49">
        <f t="shared" si="13"/>
        <v>559674</v>
      </c>
      <c r="O69" s="50">
        <f t="shared" ref="O69:O81" si="14">(N69/O$83)</f>
        <v>44.397429795335555</v>
      </c>
      <c r="P69" s="9"/>
    </row>
    <row r="70" spans="1:16">
      <c r="A70" s="12"/>
      <c r="B70" s="25">
        <v>362</v>
      </c>
      <c r="C70" s="20" t="s">
        <v>79</v>
      </c>
      <c r="D70" s="49">
        <v>91647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3"/>
        <v>91647</v>
      </c>
      <c r="O70" s="50">
        <f t="shared" si="14"/>
        <v>7.2701094716801524</v>
      </c>
      <c r="P70" s="9"/>
    </row>
    <row r="71" spans="1:16">
      <c r="A71" s="12"/>
      <c r="B71" s="25">
        <v>364</v>
      </c>
      <c r="C71" s="20" t="s">
        <v>80</v>
      </c>
      <c r="D71" s="49">
        <v>7740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3"/>
        <v>7740</v>
      </c>
      <c r="O71" s="50">
        <f t="shared" si="14"/>
        <v>0.61399333650642551</v>
      </c>
      <c r="P71" s="9"/>
    </row>
    <row r="72" spans="1:16">
      <c r="A72" s="12"/>
      <c r="B72" s="25">
        <v>365</v>
      </c>
      <c r="C72" s="20" t="s">
        <v>104</v>
      </c>
      <c r="D72" s="49">
        <v>0</v>
      </c>
      <c r="E72" s="49">
        <v>875</v>
      </c>
      <c r="F72" s="49">
        <v>0</v>
      </c>
      <c r="G72" s="49">
        <v>0</v>
      </c>
      <c r="H72" s="49">
        <v>0</v>
      </c>
      <c r="I72" s="49">
        <v>1478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3"/>
        <v>2353</v>
      </c>
      <c r="O72" s="50">
        <f t="shared" si="14"/>
        <v>0.18665714739013167</v>
      </c>
      <c r="P72" s="9"/>
    </row>
    <row r="73" spans="1:16">
      <c r="A73" s="12"/>
      <c r="B73" s="25">
        <v>368</v>
      </c>
      <c r="C73" s="20" t="s">
        <v>82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1145021</v>
      </c>
      <c r="L73" s="49">
        <v>0</v>
      </c>
      <c r="M73" s="49">
        <v>0</v>
      </c>
      <c r="N73" s="49">
        <f t="shared" si="13"/>
        <v>1145021</v>
      </c>
      <c r="O73" s="50">
        <f t="shared" si="14"/>
        <v>90.831429478026337</v>
      </c>
      <c r="P73" s="9"/>
    </row>
    <row r="74" spans="1:16">
      <c r="A74" s="12"/>
      <c r="B74" s="25">
        <v>369.3</v>
      </c>
      <c r="C74" s="20" t="s">
        <v>83</v>
      </c>
      <c r="D74" s="49">
        <v>56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3"/>
        <v>56</v>
      </c>
      <c r="O74" s="50">
        <f t="shared" si="14"/>
        <v>4.4423290496588925E-3</v>
      </c>
      <c r="P74" s="9"/>
    </row>
    <row r="75" spans="1:16">
      <c r="A75" s="12"/>
      <c r="B75" s="25">
        <v>369.9</v>
      </c>
      <c r="C75" s="20" t="s">
        <v>84</v>
      </c>
      <c r="D75" s="49">
        <v>58903</v>
      </c>
      <c r="E75" s="49">
        <v>594</v>
      </c>
      <c r="F75" s="49">
        <v>0</v>
      </c>
      <c r="G75" s="49">
        <v>0</v>
      </c>
      <c r="H75" s="49">
        <v>0</v>
      </c>
      <c r="I75" s="49">
        <v>29045</v>
      </c>
      <c r="J75" s="49">
        <v>896</v>
      </c>
      <c r="K75" s="49">
        <v>44302</v>
      </c>
      <c r="L75" s="49">
        <v>0</v>
      </c>
      <c r="M75" s="49">
        <v>3080</v>
      </c>
      <c r="N75" s="49">
        <f t="shared" si="13"/>
        <v>136820</v>
      </c>
      <c r="O75" s="50">
        <f t="shared" si="14"/>
        <v>10.853561795970172</v>
      </c>
      <c r="P75" s="9"/>
    </row>
    <row r="76" spans="1:16" ht="15.75">
      <c r="A76" s="29" t="s">
        <v>55</v>
      </c>
      <c r="B76" s="30"/>
      <c r="C76" s="31"/>
      <c r="D76" s="32">
        <f t="shared" ref="D76:M76" si="15">SUM(D77:D80)</f>
        <v>681084</v>
      </c>
      <c r="E76" s="32">
        <f t="shared" si="15"/>
        <v>0</v>
      </c>
      <c r="F76" s="32">
        <f t="shared" si="15"/>
        <v>0</v>
      </c>
      <c r="G76" s="32">
        <f t="shared" si="15"/>
        <v>0</v>
      </c>
      <c r="H76" s="32">
        <f t="shared" si="15"/>
        <v>0</v>
      </c>
      <c r="I76" s="32">
        <f t="shared" si="15"/>
        <v>1887828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ref="N76:N81" si="16">SUM(D76:M76)</f>
        <v>2568912</v>
      </c>
      <c r="O76" s="48">
        <f t="shared" si="14"/>
        <v>203.78486435030936</v>
      </c>
      <c r="P76" s="9"/>
    </row>
    <row r="77" spans="1:16">
      <c r="A77" s="12"/>
      <c r="B77" s="25">
        <v>381</v>
      </c>
      <c r="C77" s="20" t="s">
        <v>85</v>
      </c>
      <c r="D77" s="49">
        <v>43812</v>
      </c>
      <c r="E77" s="49">
        <v>0</v>
      </c>
      <c r="F77" s="49">
        <v>0</v>
      </c>
      <c r="G77" s="49">
        <v>0</v>
      </c>
      <c r="H77" s="49">
        <v>0</v>
      </c>
      <c r="I77" s="49">
        <v>1887765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6"/>
        <v>1931577</v>
      </c>
      <c r="O77" s="50">
        <f t="shared" si="14"/>
        <v>153.22679676344598</v>
      </c>
      <c r="P77" s="9"/>
    </row>
    <row r="78" spans="1:16">
      <c r="A78" s="12"/>
      <c r="B78" s="25">
        <v>382</v>
      </c>
      <c r="C78" s="20" t="s">
        <v>97</v>
      </c>
      <c r="D78" s="49">
        <v>553272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f t="shared" si="16"/>
        <v>553272</v>
      </c>
      <c r="O78" s="50">
        <f t="shared" si="14"/>
        <v>43.889576392194193</v>
      </c>
      <c r="P78" s="9"/>
    </row>
    <row r="79" spans="1:16">
      <c r="A79" s="12"/>
      <c r="B79" s="25">
        <v>383</v>
      </c>
      <c r="C79" s="20" t="s">
        <v>105</v>
      </c>
      <c r="D79" s="49">
        <v>84000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6"/>
        <v>84000</v>
      </c>
      <c r="O79" s="50">
        <f t="shared" si="14"/>
        <v>6.6634935744883386</v>
      </c>
      <c r="P79" s="9"/>
    </row>
    <row r="80" spans="1:16" ht="15.75" thickBot="1">
      <c r="A80" s="12"/>
      <c r="B80" s="25">
        <v>389.1</v>
      </c>
      <c r="C80" s="20" t="s">
        <v>86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63</v>
      </c>
      <c r="J80" s="49">
        <v>0</v>
      </c>
      <c r="K80" s="49">
        <v>0</v>
      </c>
      <c r="L80" s="49">
        <v>0</v>
      </c>
      <c r="M80" s="49">
        <v>0</v>
      </c>
      <c r="N80" s="49">
        <f t="shared" si="16"/>
        <v>63</v>
      </c>
      <c r="O80" s="50">
        <f t="shared" si="14"/>
        <v>4.9976201808662538E-3</v>
      </c>
      <c r="P80" s="9"/>
    </row>
    <row r="81" spans="1:119" ht="16.5" thickBot="1">
      <c r="A81" s="14" t="s">
        <v>70</v>
      </c>
      <c r="B81" s="23"/>
      <c r="C81" s="22"/>
      <c r="D81" s="15">
        <f t="shared" ref="D81:M81" si="17">SUM(D5,D16,D32,D45,D61,D66,D76)</f>
        <v>10796113</v>
      </c>
      <c r="E81" s="15">
        <f t="shared" si="17"/>
        <v>1365322</v>
      </c>
      <c r="F81" s="15">
        <f t="shared" si="17"/>
        <v>0</v>
      </c>
      <c r="G81" s="15">
        <f t="shared" si="17"/>
        <v>365637</v>
      </c>
      <c r="H81" s="15">
        <f t="shared" si="17"/>
        <v>0</v>
      </c>
      <c r="I81" s="15">
        <f t="shared" si="17"/>
        <v>9849550</v>
      </c>
      <c r="J81" s="15">
        <f t="shared" si="17"/>
        <v>2669472</v>
      </c>
      <c r="K81" s="15">
        <f t="shared" si="17"/>
        <v>2730404</v>
      </c>
      <c r="L81" s="15">
        <f t="shared" si="17"/>
        <v>0</v>
      </c>
      <c r="M81" s="15">
        <f t="shared" si="17"/>
        <v>4049029</v>
      </c>
      <c r="N81" s="15">
        <f t="shared" si="16"/>
        <v>31825527</v>
      </c>
      <c r="O81" s="40">
        <f t="shared" si="14"/>
        <v>2524.6332698714896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3"/>
      <c r="B83" s="44"/>
      <c r="C83" s="44"/>
      <c r="D83" s="45"/>
      <c r="E83" s="45"/>
      <c r="F83" s="45"/>
      <c r="G83" s="45"/>
      <c r="H83" s="45"/>
      <c r="I83" s="45"/>
      <c r="J83" s="45"/>
      <c r="K83" s="45"/>
      <c r="L83" s="51" t="s">
        <v>106</v>
      </c>
      <c r="M83" s="51"/>
      <c r="N83" s="51"/>
      <c r="O83" s="46">
        <v>12606</v>
      </c>
    </row>
    <row r="84" spans="1:119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  <row r="85" spans="1:119" ht="15.75" thickBot="1">
      <c r="A85" s="55" t="s">
        <v>107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7"/>
    </row>
  </sheetData>
  <mergeCells count="10">
    <mergeCell ref="A85:O85"/>
    <mergeCell ref="L83:N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6485631</v>
      </c>
      <c r="E5" s="27">
        <f t="shared" si="0"/>
        <v>1084354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102966</v>
      </c>
      <c r="L5" s="27">
        <f t="shared" si="0"/>
        <v>0</v>
      </c>
      <c r="M5" s="27">
        <f t="shared" si="0"/>
        <v>4984789</v>
      </c>
      <c r="N5" s="28">
        <f>SUM(D5:M5)</f>
        <v>12657740</v>
      </c>
      <c r="O5" s="33">
        <f t="shared" ref="O5:O36" si="1">(N5/O$86)</f>
        <v>877.85144600873844</v>
      </c>
      <c r="P5" s="6"/>
    </row>
    <row r="6" spans="1:133">
      <c r="A6" s="12"/>
      <c r="B6" s="25">
        <v>311</v>
      </c>
      <c r="C6" s="20" t="s">
        <v>3</v>
      </c>
      <c r="D6" s="49">
        <v>4966769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4984789</v>
      </c>
      <c r="N6" s="49">
        <f>SUM(D6:M6)</f>
        <v>9951558</v>
      </c>
      <c r="O6" s="50">
        <f t="shared" si="1"/>
        <v>690.16977599001314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69275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7" si="2">SUM(D7:M7)</f>
        <v>69275</v>
      </c>
      <c r="O7" s="50">
        <f t="shared" si="1"/>
        <v>4.8044247173867811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568662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568662</v>
      </c>
      <c r="O8" s="50">
        <f t="shared" si="1"/>
        <v>39.438379915389419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446417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446417</v>
      </c>
      <c r="O9" s="50">
        <f t="shared" si="1"/>
        <v>30.960330119980583</v>
      </c>
      <c r="P9" s="9"/>
    </row>
    <row r="10" spans="1:133">
      <c r="A10" s="12"/>
      <c r="B10" s="25">
        <v>312.52</v>
      </c>
      <c r="C10" s="20" t="s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102966</v>
      </c>
      <c r="L10" s="49">
        <v>0</v>
      </c>
      <c r="M10" s="49">
        <v>0</v>
      </c>
      <c r="N10" s="49">
        <f>SUM(D10:M10)</f>
        <v>102966</v>
      </c>
      <c r="O10" s="50">
        <f t="shared" si="1"/>
        <v>7.1409945211179693</v>
      </c>
      <c r="P10" s="9"/>
    </row>
    <row r="11" spans="1:133">
      <c r="A11" s="12"/>
      <c r="B11" s="25">
        <v>314.10000000000002</v>
      </c>
      <c r="C11" s="20" t="s">
        <v>14</v>
      </c>
      <c r="D11" s="49">
        <v>809866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809866</v>
      </c>
      <c r="O11" s="50">
        <f t="shared" si="1"/>
        <v>56.16658575490672</v>
      </c>
      <c r="P11" s="9"/>
    </row>
    <row r="12" spans="1:133">
      <c r="A12" s="12"/>
      <c r="B12" s="25">
        <v>314.39999999999998</v>
      </c>
      <c r="C12" s="20" t="s">
        <v>15</v>
      </c>
      <c r="D12" s="49">
        <v>14976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14976</v>
      </c>
      <c r="O12" s="50">
        <f t="shared" si="1"/>
        <v>1.0386295859629655</v>
      </c>
      <c r="P12" s="9"/>
    </row>
    <row r="13" spans="1:133">
      <c r="A13" s="12"/>
      <c r="B13" s="25">
        <v>314.7</v>
      </c>
      <c r="C13" s="20" t="s">
        <v>16</v>
      </c>
      <c r="D13" s="49">
        <v>55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55</v>
      </c>
      <c r="O13" s="50">
        <f t="shared" si="1"/>
        <v>3.8144115403287329E-3</v>
      </c>
      <c r="P13" s="9"/>
    </row>
    <row r="14" spans="1:133">
      <c r="A14" s="12"/>
      <c r="B14" s="25">
        <v>314.8</v>
      </c>
      <c r="C14" s="20" t="s">
        <v>17</v>
      </c>
      <c r="D14" s="49">
        <v>16357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16357</v>
      </c>
      <c r="O14" s="50">
        <f t="shared" si="1"/>
        <v>1.1344059920937652</v>
      </c>
      <c r="P14" s="9"/>
    </row>
    <row r="15" spans="1:133">
      <c r="A15" s="12"/>
      <c r="B15" s="25">
        <v>314.89999999999998</v>
      </c>
      <c r="C15" s="20" t="s">
        <v>18</v>
      </c>
      <c r="D15" s="49">
        <v>553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553</v>
      </c>
      <c r="O15" s="50">
        <f t="shared" si="1"/>
        <v>3.835217421457799E-2</v>
      </c>
      <c r="P15" s="9"/>
    </row>
    <row r="16" spans="1:133">
      <c r="A16" s="12"/>
      <c r="B16" s="25">
        <v>315</v>
      </c>
      <c r="C16" s="20" t="s">
        <v>19</v>
      </c>
      <c r="D16" s="49">
        <v>614004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2"/>
        <v>614004</v>
      </c>
      <c r="O16" s="50">
        <f t="shared" si="1"/>
        <v>42.582980789236423</v>
      </c>
      <c r="P16" s="9"/>
    </row>
    <row r="17" spans="1:16">
      <c r="A17" s="12"/>
      <c r="B17" s="25">
        <v>316</v>
      </c>
      <c r="C17" s="20" t="s">
        <v>20</v>
      </c>
      <c r="D17" s="49">
        <v>63051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2"/>
        <v>63051</v>
      </c>
      <c r="O17" s="50">
        <f t="shared" si="1"/>
        <v>4.3727720368957623</v>
      </c>
      <c r="P17" s="9"/>
    </row>
    <row r="18" spans="1:16" ht="15.75">
      <c r="A18" s="29" t="s">
        <v>21</v>
      </c>
      <c r="B18" s="30"/>
      <c r="C18" s="31"/>
      <c r="D18" s="32">
        <f t="shared" ref="D18:M18" si="3">SUM(D19:D32)</f>
        <v>1116256</v>
      </c>
      <c r="E18" s="32">
        <f t="shared" si="3"/>
        <v>83699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270832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7">
        <f>SUM(D18:M18)</f>
        <v>1470787</v>
      </c>
      <c r="O18" s="48">
        <f t="shared" si="1"/>
        <v>102.00339829391774</v>
      </c>
      <c r="P18" s="10"/>
    </row>
    <row r="19" spans="1:16">
      <c r="A19" s="12"/>
      <c r="B19" s="25">
        <v>322</v>
      </c>
      <c r="C19" s="20" t="s">
        <v>0</v>
      </c>
      <c r="D19" s="49">
        <v>225945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>SUM(D19:M19)</f>
        <v>225945</v>
      </c>
      <c r="O19" s="50">
        <f t="shared" si="1"/>
        <v>15.669949372355919</v>
      </c>
      <c r="P19" s="9"/>
    </row>
    <row r="20" spans="1:16">
      <c r="A20" s="12"/>
      <c r="B20" s="25">
        <v>323.10000000000002</v>
      </c>
      <c r="C20" s="20" t="s">
        <v>22</v>
      </c>
      <c r="D20" s="49">
        <v>775603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ref="N20:N32" si="4">SUM(D20:M20)</f>
        <v>775603</v>
      </c>
      <c r="O20" s="50">
        <f t="shared" si="1"/>
        <v>53.790346071156115</v>
      </c>
      <c r="P20" s="9"/>
    </row>
    <row r="21" spans="1:16">
      <c r="A21" s="12"/>
      <c r="B21" s="25">
        <v>323.39999999999998</v>
      </c>
      <c r="C21" s="20" t="s">
        <v>23</v>
      </c>
      <c r="D21" s="49">
        <v>18809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18809</v>
      </c>
      <c r="O21" s="50">
        <f t="shared" si="1"/>
        <v>1.3044593938553297</v>
      </c>
      <c r="P21" s="9"/>
    </row>
    <row r="22" spans="1:16">
      <c r="A22" s="12"/>
      <c r="B22" s="25">
        <v>323.7</v>
      </c>
      <c r="C22" s="20" t="s">
        <v>24</v>
      </c>
      <c r="D22" s="49">
        <v>1868</v>
      </c>
      <c r="E22" s="49">
        <v>0</v>
      </c>
      <c r="F22" s="49">
        <v>0</v>
      </c>
      <c r="G22" s="49">
        <v>0</v>
      </c>
      <c r="H22" s="49">
        <v>0</v>
      </c>
      <c r="I22" s="49">
        <v>225925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227793</v>
      </c>
      <c r="O22" s="50">
        <f t="shared" si="1"/>
        <v>15.798113600110964</v>
      </c>
      <c r="P22" s="9"/>
    </row>
    <row r="23" spans="1:16">
      <c r="A23" s="12"/>
      <c r="B23" s="25">
        <v>324.11</v>
      </c>
      <c r="C23" s="20" t="s">
        <v>25</v>
      </c>
      <c r="D23" s="49">
        <v>1250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1250</v>
      </c>
      <c r="O23" s="50">
        <f t="shared" si="1"/>
        <v>8.6691171371107573E-2</v>
      </c>
      <c r="P23" s="9"/>
    </row>
    <row r="24" spans="1:16">
      <c r="A24" s="12"/>
      <c r="B24" s="25">
        <v>324.12</v>
      </c>
      <c r="C24" s="20" t="s">
        <v>26</v>
      </c>
      <c r="D24" s="49">
        <v>40119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40119</v>
      </c>
      <c r="O24" s="50">
        <f t="shared" si="1"/>
        <v>2.7823704833899714</v>
      </c>
      <c r="P24" s="9"/>
    </row>
    <row r="25" spans="1:16">
      <c r="A25" s="12"/>
      <c r="B25" s="25">
        <v>324.20999999999998</v>
      </c>
      <c r="C25" s="20" t="s">
        <v>27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29788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29788</v>
      </c>
      <c r="O25" s="50">
        <f t="shared" si="1"/>
        <v>2.0658852902420417</v>
      </c>
      <c r="P25" s="9"/>
    </row>
    <row r="26" spans="1:16">
      <c r="A26" s="12"/>
      <c r="B26" s="25">
        <v>324.22000000000003</v>
      </c>
      <c r="C26" s="20" t="s">
        <v>28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15119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15119</v>
      </c>
      <c r="O26" s="50">
        <f t="shared" si="1"/>
        <v>1.0485470559678203</v>
      </c>
      <c r="P26" s="9"/>
    </row>
    <row r="27" spans="1:16">
      <c r="A27" s="12"/>
      <c r="B27" s="25">
        <v>324.31</v>
      </c>
      <c r="C27" s="20" t="s">
        <v>29</v>
      </c>
      <c r="D27" s="49">
        <v>0</v>
      </c>
      <c r="E27" s="49">
        <v>3634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3634</v>
      </c>
      <c r="O27" s="50">
        <f t="shared" si="1"/>
        <v>0.25202857341008394</v>
      </c>
      <c r="P27" s="9"/>
    </row>
    <row r="28" spans="1:16">
      <c r="A28" s="12"/>
      <c r="B28" s="25">
        <v>324.32</v>
      </c>
      <c r="C28" s="20" t="s">
        <v>30</v>
      </c>
      <c r="D28" s="49">
        <v>0</v>
      </c>
      <c r="E28" s="49">
        <v>79946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79946</v>
      </c>
      <c r="O28" s="50">
        <f t="shared" si="1"/>
        <v>5.5444899091476527</v>
      </c>
      <c r="P28" s="9"/>
    </row>
    <row r="29" spans="1:16">
      <c r="A29" s="12"/>
      <c r="B29" s="25">
        <v>324.61</v>
      </c>
      <c r="C29" s="20" t="s">
        <v>31</v>
      </c>
      <c r="D29" s="49">
        <v>5837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5837</v>
      </c>
      <c r="O29" s="50">
        <f t="shared" si="1"/>
        <v>0.40481309383452391</v>
      </c>
      <c r="P29" s="9"/>
    </row>
    <row r="30" spans="1:16">
      <c r="A30" s="12"/>
      <c r="B30" s="25">
        <v>324.70999999999998</v>
      </c>
      <c r="C30" s="20" t="s">
        <v>32</v>
      </c>
      <c r="D30" s="49">
        <v>1415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1415</v>
      </c>
      <c r="O30" s="50">
        <f t="shared" si="1"/>
        <v>9.8134405992093762E-2</v>
      </c>
      <c r="P30" s="9"/>
    </row>
    <row r="31" spans="1:16">
      <c r="A31" s="12"/>
      <c r="B31" s="25">
        <v>324.72000000000003</v>
      </c>
      <c r="C31" s="20" t="s">
        <v>33</v>
      </c>
      <c r="D31" s="49">
        <v>45410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45410</v>
      </c>
      <c r="O31" s="50">
        <f t="shared" si="1"/>
        <v>3.1493168735695956</v>
      </c>
      <c r="P31" s="9"/>
    </row>
    <row r="32" spans="1:16">
      <c r="A32" s="12"/>
      <c r="B32" s="25">
        <v>325.2</v>
      </c>
      <c r="C32" s="20" t="s">
        <v>34</v>
      </c>
      <c r="D32" s="49">
        <v>0</v>
      </c>
      <c r="E32" s="49">
        <v>119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4"/>
        <v>119</v>
      </c>
      <c r="O32" s="50">
        <f t="shared" si="1"/>
        <v>8.2529995145294403E-3</v>
      </c>
      <c r="P32" s="9"/>
    </row>
    <row r="33" spans="1:16" ht="15.75">
      <c r="A33" s="29" t="s">
        <v>36</v>
      </c>
      <c r="B33" s="30"/>
      <c r="C33" s="31"/>
      <c r="D33" s="32">
        <f t="shared" ref="D33:M33" si="5">SUM(D34:D46)</f>
        <v>1206664</v>
      </c>
      <c r="E33" s="32">
        <f t="shared" si="5"/>
        <v>109724</v>
      </c>
      <c r="F33" s="32">
        <f t="shared" si="5"/>
        <v>0</v>
      </c>
      <c r="G33" s="32">
        <f t="shared" si="5"/>
        <v>0</v>
      </c>
      <c r="H33" s="32">
        <f t="shared" si="5"/>
        <v>0</v>
      </c>
      <c r="I33" s="32">
        <f t="shared" si="5"/>
        <v>223712</v>
      </c>
      <c r="J33" s="32">
        <f t="shared" si="5"/>
        <v>0</v>
      </c>
      <c r="K33" s="32">
        <f t="shared" si="5"/>
        <v>0</v>
      </c>
      <c r="L33" s="32">
        <f t="shared" si="5"/>
        <v>0</v>
      </c>
      <c r="M33" s="32">
        <f t="shared" si="5"/>
        <v>48000</v>
      </c>
      <c r="N33" s="47">
        <f>SUM(D33:M33)</f>
        <v>1588100</v>
      </c>
      <c r="O33" s="48">
        <f t="shared" si="1"/>
        <v>110.13939940356474</v>
      </c>
      <c r="P33" s="10"/>
    </row>
    <row r="34" spans="1:16">
      <c r="A34" s="12"/>
      <c r="B34" s="25">
        <v>331.1</v>
      </c>
      <c r="C34" s="20" t="s">
        <v>35</v>
      </c>
      <c r="D34" s="49">
        <v>15846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>SUM(D34:M34)</f>
        <v>15846</v>
      </c>
      <c r="O34" s="50">
        <f t="shared" si="1"/>
        <v>1.0989666412372563</v>
      </c>
      <c r="P34" s="9"/>
    </row>
    <row r="35" spans="1:16">
      <c r="A35" s="12"/>
      <c r="B35" s="25">
        <v>331.49</v>
      </c>
      <c r="C35" s="20" t="s">
        <v>38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40000</v>
      </c>
      <c r="N35" s="49">
        <f t="shared" ref="N35:N44" si="6">SUM(D35:M35)</f>
        <v>40000</v>
      </c>
      <c r="O35" s="50">
        <f t="shared" si="1"/>
        <v>2.7741174838754423</v>
      </c>
      <c r="P35" s="9"/>
    </row>
    <row r="36" spans="1:16">
      <c r="A36" s="12"/>
      <c r="B36" s="25">
        <v>334.2</v>
      </c>
      <c r="C36" s="20" t="s">
        <v>37</v>
      </c>
      <c r="D36" s="49">
        <v>14445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14445</v>
      </c>
      <c r="O36" s="50">
        <f t="shared" si="1"/>
        <v>1.001803176364519</v>
      </c>
      <c r="P36" s="9"/>
    </row>
    <row r="37" spans="1:16">
      <c r="A37" s="12"/>
      <c r="B37" s="25">
        <v>334.39</v>
      </c>
      <c r="C37" s="20" t="s">
        <v>39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8000</v>
      </c>
      <c r="N37" s="49">
        <f t="shared" si="6"/>
        <v>8000</v>
      </c>
      <c r="O37" s="50">
        <f t="shared" ref="O37:O68" si="7">(N37/O$86)</f>
        <v>0.55482349677508846</v>
      </c>
      <c r="P37" s="9"/>
    </row>
    <row r="38" spans="1:16">
      <c r="A38" s="12"/>
      <c r="B38" s="25">
        <v>334.49</v>
      </c>
      <c r="C38" s="20" t="s">
        <v>40</v>
      </c>
      <c r="D38" s="49">
        <v>-10295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-10295</v>
      </c>
      <c r="O38" s="50">
        <f t="shared" si="7"/>
        <v>-0.71398848741244192</v>
      </c>
      <c r="P38" s="9"/>
    </row>
    <row r="39" spans="1:16">
      <c r="A39" s="12"/>
      <c r="B39" s="25">
        <v>334.9</v>
      </c>
      <c r="C39" s="20" t="s">
        <v>41</v>
      </c>
      <c r="D39" s="49">
        <v>31201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31201</v>
      </c>
      <c r="O39" s="50">
        <f t="shared" si="7"/>
        <v>2.1638809903599419</v>
      </c>
      <c r="P39" s="9"/>
    </row>
    <row r="40" spans="1:16">
      <c r="A40" s="12"/>
      <c r="B40" s="25">
        <v>335.12</v>
      </c>
      <c r="C40" s="20" t="s">
        <v>42</v>
      </c>
      <c r="D40" s="49">
        <v>273541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273541</v>
      </c>
      <c r="O40" s="50">
        <f t="shared" si="7"/>
        <v>18.970871766419307</v>
      </c>
      <c r="P40" s="9"/>
    </row>
    <row r="41" spans="1:16">
      <c r="A41" s="12"/>
      <c r="B41" s="25">
        <v>335.14</v>
      </c>
      <c r="C41" s="20" t="s">
        <v>43</v>
      </c>
      <c r="D41" s="49">
        <v>41312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6"/>
        <v>41312</v>
      </c>
      <c r="O41" s="50">
        <f t="shared" si="7"/>
        <v>2.8651085373465568</v>
      </c>
      <c r="P41" s="9"/>
    </row>
    <row r="42" spans="1:16">
      <c r="A42" s="12"/>
      <c r="B42" s="25">
        <v>335.15</v>
      </c>
      <c r="C42" s="20" t="s">
        <v>44</v>
      </c>
      <c r="D42" s="49">
        <v>18484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6"/>
        <v>18484</v>
      </c>
      <c r="O42" s="50">
        <f t="shared" si="7"/>
        <v>1.2819196892988418</v>
      </c>
      <c r="P42" s="9"/>
    </row>
    <row r="43" spans="1:16">
      <c r="A43" s="12"/>
      <c r="B43" s="25">
        <v>335.16</v>
      </c>
      <c r="C43" s="20" t="s">
        <v>45</v>
      </c>
      <c r="D43" s="49">
        <v>11053</v>
      </c>
      <c r="E43" s="49">
        <v>109724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6"/>
        <v>120777</v>
      </c>
      <c r="O43" s="50">
        <f t="shared" si="7"/>
        <v>8.3762396837506063</v>
      </c>
      <c r="P43" s="9"/>
    </row>
    <row r="44" spans="1:16">
      <c r="A44" s="12"/>
      <c r="B44" s="25">
        <v>335.18</v>
      </c>
      <c r="C44" s="20" t="s">
        <v>46</v>
      </c>
      <c r="D44" s="49">
        <v>807927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6"/>
        <v>807927</v>
      </c>
      <c r="O44" s="50">
        <f t="shared" si="7"/>
        <v>56.032110409875855</v>
      </c>
      <c r="P44" s="9"/>
    </row>
    <row r="45" spans="1:16">
      <c r="A45" s="12"/>
      <c r="B45" s="25">
        <v>337.2</v>
      </c>
      <c r="C45" s="20" t="s">
        <v>47</v>
      </c>
      <c r="D45" s="49">
        <v>3150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3150</v>
      </c>
      <c r="O45" s="50">
        <f t="shared" si="7"/>
        <v>0.21846175185519107</v>
      </c>
      <c r="P45" s="9"/>
    </row>
    <row r="46" spans="1:16">
      <c r="A46" s="12"/>
      <c r="B46" s="25">
        <v>337.3</v>
      </c>
      <c r="C46" s="20" t="s">
        <v>48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223712</v>
      </c>
      <c r="J46" s="49">
        <v>0</v>
      </c>
      <c r="K46" s="49">
        <v>0</v>
      </c>
      <c r="L46" s="49">
        <v>0</v>
      </c>
      <c r="M46" s="49">
        <v>0</v>
      </c>
      <c r="N46" s="49">
        <f>SUM(D46:M46)</f>
        <v>223712</v>
      </c>
      <c r="O46" s="50">
        <f t="shared" si="7"/>
        <v>15.515084263818572</v>
      </c>
      <c r="P46" s="9"/>
    </row>
    <row r="47" spans="1:16" ht="15.75">
      <c r="A47" s="29" t="s">
        <v>53</v>
      </c>
      <c r="B47" s="30"/>
      <c r="C47" s="31"/>
      <c r="D47" s="32">
        <f t="shared" ref="D47:M47" si="8">SUM(D48:D62)</f>
        <v>1656913</v>
      </c>
      <c r="E47" s="32">
        <f t="shared" si="8"/>
        <v>80814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7580617</v>
      </c>
      <c r="J47" s="32">
        <f t="shared" si="8"/>
        <v>3158834</v>
      </c>
      <c r="K47" s="32">
        <f t="shared" si="8"/>
        <v>0</v>
      </c>
      <c r="L47" s="32">
        <f t="shared" si="8"/>
        <v>0</v>
      </c>
      <c r="M47" s="32">
        <f t="shared" si="8"/>
        <v>500</v>
      </c>
      <c r="N47" s="32">
        <f>SUM(D47:M47)</f>
        <v>12477678</v>
      </c>
      <c r="O47" s="48">
        <f t="shared" si="7"/>
        <v>865.36361744919896</v>
      </c>
      <c r="P47" s="10"/>
    </row>
    <row r="48" spans="1:16">
      <c r="A48" s="12"/>
      <c r="B48" s="25">
        <v>341.2</v>
      </c>
      <c r="C48" s="20" t="s">
        <v>56</v>
      </c>
      <c r="D48" s="49">
        <v>11847</v>
      </c>
      <c r="E48" s="49">
        <v>16</v>
      </c>
      <c r="F48" s="49">
        <v>0</v>
      </c>
      <c r="G48" s="49">
        <v>0</v>
      </c>
      <c r="H48" s="49">
        <v>0</v>
      </c>
      <c r="I48" s="49">
        <v>0</v>
      </c>
      <c r="J48" s="49">
        <v>3158834</v>
      </c>
      <c r="K48" s="49">
        <v>0</v>
      </c>
      <c r="L48" s="49">
        <v>0</v>
      </c>
      <c r="M48" s="49">
        <v>0</v>
      </c>
      <c r="N48" s="49">
        <f>SUM(D48:M48)</f>
        <v>3170697</v>
      </c>
      <c r="O48" s="50">
        <f t="shared" si="7"/>
        <v>219.89714959428531</v>
      </c>
      <c r="P48" s="9"/>
    </row>
    <row r="49" spans="1:16">
      <c r="A49" s="12"/>
      <c r="B49" s="25">
        <v>341.3</v>
      </c>
      <c r="C49" s="20" t="s">
        <v>57</v>
      </c>
      <c r="D49" s="49">
        <v>1497598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ref="N49:N60" si="9">SUM(D49:M49)</f>
        <v>1497598</v>
      </c>
      <c r="O49" s="50">
        <f t="shared" si="7"/>
        <v>103.86281989042236</v>
      </c>
      <c r="P49" s="9"/>
    </row>
    <row r="50" spans="1:16">
      <c r="A50" s="12"/>
      <c r="B50" s="25">
        <v>341.9</v>
      </c>
      <c r="C50" s="20" t="s">
        <v>58</v>
      </c>
      <c r="D50" s="49">
        <v>49417</v>
      </c>
      <c r="E50" s="49">
        <v>0</v>
      </c>
      <c r="F50" s="49">
        <v>0</v>
      </c>
      <c r="G50" s="49">
        <v>0</v>
      </c>
      <c r="H50" s="49">
        <v>0</v>
      </c>
      <c r="I50" s="49">
        <v>4069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53486</v>
      </c>
      <c r="O50" s="50">
        <f t="shared" si="7"/>
        <v>3.7094111935640472</v>
      </c>
      <c r="P50" s="9"/>
    </row>
    <row r="51" spans="1:16">
      <c r="A51" s="12"/>
      <c r="B51" s="25">
        <v>342.1</v>
      </c>
      <c r="C51" s="20" t="s">
        <v>59</v>
      </c>
      <c r="D51" s="49">
        <v>56784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56784</v>
      </c>
      <c r="O51" s="50">
        <f t="shared" si="7"/>
        <v>3.9381371801095777</v>
      </c>
      <c r="P51" s="9"/>
    </row>
    <row r="52" spans="1:16">
      <c r="A52" s="12"/>
      <c r="B52" s="25">
        <v>342.9</v>
      </c>
      <c r="C52" s="20" t="s">
        <v>60</v>
      </c>
      <c r="D52" s="49">
        <v>3135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3135</v>
      </c>
      <c r="O52" s="50">
        <f t="shared" si="7"/>
        <v>0.21742145779873778</v>
      </c>
      <c r="P52" s="9"/>
    </row>
    <row r="53" spans="1:16">
      <c r="A53" s="12"/>
      <c r="B53" s="25">
        <v>343.3</v>
      </c>
      <c r="C53" s="20" t="s">
        <v>61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2528411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2528411</v>
      </c>
      <c r="O53" s="50">
        <f t="shared" si="7"/>
        <v>175.35272903807476</v>
      </c>
      <c r="P53" s="9"/>
    </row>
    <row r="54" spans="1:16">
      <c r="A54" s="12"/>
      <c r="B54" s="25">
        <v>343.4</v>
      </c>
      <c r="C54" s="20" t="s">
        <v>62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1894996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1894996</v>
      </c>
      <c r="O54" s="50">
        <f t="shared" si="7"/>
        <v>131.42353838685068</v>
      </c>
      <c r="P54" s="9"/>
    </row>
    <row r="55" spans="1:16">
      <c r="A55" s="12"/>
      <c r="B55" s="25">
        <v>343.5</v>
      </c>
      <c r="C55" s="20" t="s">
        <v>63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2140222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2140222</v>
      </c>
      <c r="O55" s="50">
        <f t="shared" si="7"/>
        <v>148.43068173937166</v>
      </c>
      <c r="P55" s="9"/>
    </row>
    <row r="56" spans="1:16">
      <c r="A56" s="12"/>
      <c r="B56" s="25">
        <v>343.6</v>
      </c>
      <c r="C56" s="20" t="s">
        <v>64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188115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188115</v>
      </c>
      <c r="O56" s="50">
        <f t="shared" si="7"/>
        <v>13.04632776198072</v>
      </c>
      <c r="P56" s="9"/>
    </row>
    <row r="57" spans="1:16">
      <c r="A57" s="12"/>
      <c r="B57" s="25">
        <v>343.8</v>
      </c>
      <c r="C57" s="20" t="s">
        <v>65</v>
      </c>
      <c r="D57" s="49">
        <v>325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325</v>
      </c>
      <c r="O57" s="50">
        <f t="shared" si="7"/>
        <v>2.2539704556487968E-2</v>
      </c>
      <c r="P57" s="9"/>
    </row>
    <row r="58" spans="1:16">
      <c r="A58" s="12"/>
      <c r="B58" s="25">
        <v>343.9</v>
      </c>
      <c r="C58" s="20" t="s">
        <v>66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824804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824804</v>
      </c>
      <c r="O58" s="50">
        <f t="shared" si="7"/>
        <v>57.202579929260004</v>
      </c>
      <c r="P58" s="9"/>
    </row>
    <row r="59" spans="1:16">
      <c r="A59" s="12"/>
      <c r="B59" s="25">
        <v>344.9</v>
      </c>
      <c r="C59" s="20" t="s">
        <v>67</v>
      </c>
      <c r="D59" s="49">
        <v>0</v>
      </c>
      <c r="E59" s="49">
        <v>76998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76998</v>
      </c>
      <c r="O59" s="50">
        <f t="shared" si="7"/>
        <v>5.3400374505860322</v>
      </c>
      <c r="P59" s="9"/>
    </row>
    <row r="60" spans="1:16">
      <c r="A60" s="12"/>
      <c r="B60" s="25">
        <v>347.4</v>
      </c>
      <c r="C60" s="20" t="s">
        <v>68</v>
      </c>
      <c r="D60" s="49">
        <v>37807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37807</v>
      </c>
      <c r="O60" s="50">
        <f t="shared" si="7"/>
        <v>2.6220264928219712</v>
      </c>
      <c r="P60" s="9"/>
    </row>
    <row r="61" spans="1:16">
      <c r="A61" s="12"/>
      <c r="B61" s="25">
        <v>347.9</v>
      </c>
      <c r="C61" s="20" t="s">
        <v>69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500</v>
      </c>
      <c r="N61" s="49">
        <f t="shared" ref="N61:N69" si="10">SUM(D61:M61)</f>
        <v>500</v>
      </c>
      <c r="O61" s="50">
        <f t="shared" si="7"/>
        <v>3.4676468548443029E-2</v>
      </c>
      <c r="P61" s="9"/>
    </row>
    <row r="62" spans="1:16">
      <c r="A62" s="12"/>
      <c r="B62" s="25">
        <v>349</v>
      </c>
      <c r="C62" s="20" t="s">
        <v>1</v>
      </c>
      <c r="D62" s="49">
        <v>0</v>
      </c>
      <c r="E62" s="49">
        <v>3800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3800</v>
      </c>
      <c r="O62" s="50">
        <f t="shared" si="7"/>
        <v>0.26354116096816699</v>
      </c>
      <c r="P62" s="9"/>
    </row>
    <row r="63" spans="1:16" ht="15.75">
      <c r="A63" s="29" t="s">
        <v>54</v>
      </c>
      <c r="B63" s="30"/>
      <c r="C63" s="31"/>
      <c r="D63" s="32">
        <f t="shared" ref="D63:M63" si="11">SUM(D64:D67)</f>
        <v>113690</v>
      </c>
      <c r="E63" s="32">
        <f t="shared" si="11"/>
        <v>0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si="10"/>
        <v>113690</v>
      </c>
      <c r="O63" s="48">
        <f t="shared" si="7"/>
        <v>7.8847354185449756</v>
      </c>
      <c r="P63" s="10"/>
    </row>
    <row r="64" spans="1:16">
      <c r="A64" s="13"/>
      <c r="B64" s="41">
        <v>351.2</v>
      </c>
      <c r="C64" s="21" t="s">
        <v>72</v>
      </c>
      <c r="D64" s="49">
        <v>8102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8102</v>
      </c>
      <c r="O64" s="50">
        <f t="shared" si="7"/>
        <v>0.56189749635897079</v>
      </c>
      <c r="P64" s="9"/>
    </row>
    <row r="65" spans="1:16">
      <c r="A65" s="13"/>
      <c r="B65" s="41">
        <v>351.9</v>
      </c>
      <c r="C65" s="21" t="s">
        <v>75</v>
      </c>
      <c r="D65" s="49">
        <v>3424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0"/>
        <v>3424</v>
      </c>
      <c r="O65" s="50">
        <f t="shared" si="7"/>
        <v>0.23746445661973783</v>
      </c>
      <c r="P65" s="9"/>
    </row>
    <row r="66" spans="1:16">
      <c r="A66" s="13"/>
      <c r="B66" s="41">
        <v>354</v>
      </c>
      <c r="C66" s="21" t="s">
        <v>73</v>
      </c>
      <c r="D66" s="49">
        <v>100396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0"/>
        <v>100396</v>
      </c>
      <c r="O66" s="50">
        <f t="shared" si="7"/>
        <v>6.9627574727789723</v>
      </c>
      <c r="P66" s="9"/>
    </row>
    <row r="67" spans="1:16">
      <c r="A67" s="13"/>
      <c r="B67" s="41">
        <v>359</v>
      </c>
      <c r="C67" s="21" t="s">
        <v>74</v>
      </c>
      <c r="D67" s="49">
        <v>1768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0"/>
        <v>1768</v>
      </c>
      <c r="O67" s="50">
        <f t="shared" si="7"/>
        <v>0.12261599278729454</v>
      </c>
      <c r="P67" s="9"/>
    </row>
    <row r="68" spans="1:16" ht="15.75">
      <c r="A68" s="29" t="s">
        <v>4</v>
      </c>
      <c r="B68" s="30"/>
      <c r="C68" s="31"/>
      <c r="D68" s="32">
        <f t="shared" ref="D68:M68" si="12">SUM(D69:D77)</f>
        <v>1553411</v>
      </c>
      <c r="E68" s="32">
        <f t="shared" si="12"/>
        <v>22094</v>
      </c>
      <c r="F68" s="32">
        <f t="shared" si="12"/>
        <v>0</v>
      </c>
      <c r="G68" s="32">
        <f t="shared" si="12"/>
        <v>1171</v>
      </c>
      <c r="H68" s="32">
        <f t="shared" si="12"/>
        <v>0</v>
      </c>
      <c r="I68" s="32">
        <f t="shared" si="12"/>
        <v>38844</v>
      </c>
      <c r="J68" s="32">
        <f t="shared" si="12"/>
        <v>3362</v>
      </c>
      <c r="K68" s="32">
        <f t="shared" si="12"/>
        <v>1538231</v>
      </c>
      <c r="L68" s="32">
        <f t="shared" si="12"/>
        <v>0</v>
      </c>
      <c r="M68" s="32">
        <f t="shared" si="12"/>
        <v>1278106</v>
      </c>
      <c r="N68" s="32">
        <f t="shared" si="10"/>
        <v>4435219</v>
      </c>
      <c r="O68" s="48">
        <f t="shared" si="7"/>
        <v>307.59546431791387</v>
      </c>
      <c r="P68" s="10"/>
    </row>
    <row r="69" spans="1:16">
      <c r="A69" s="12"/>
      <c r="B69" s="25">
        <v>361.1</v>
      </c>
      <c r="C69" s="20" t="s">
        <v>76</v>
      </c>
      <c r="D69" s="49">
        <v>289474</v>
      </c>
      <c r="E69" s="49">
        <v>12094</v>
      </c>
      <c r="F69" s="49">
        <v>0</v>
      </c>
      <c r="G69" s="49">
        <v>1171</v>
      </c>
      <c r="H69" s="49">
        <v>0</v>
      </c>
      <c r="I69" s="49">
        <v>21879</v>
      </c>
      <c r="J69" s="49">
        <v>0</v>
      </c>
      <c r="K69" s="49">
        <v>390581</v>
      </c>
      <c r="L69" s="49">
        <v>0</v>
      </c>
      <c r="M69" s="49">
        <v>35559</v>
      </c>
      <c r="N69" s="49">
        <f t="shared" si="10"/>
        <v>750758</v>
      </c>
      <c r="O69" s="50">
        <f t="shared" ref="O69:O84" si="13">(N69/O$86)</f>
        <v>52.067272348983977</v>
      </c>
      <c r="P69" s="9"/>
    </row>
    <row r="70" spans="1:16">
      <c r="A70" s="12"/>
      <c r="B70" s="25">
        <v>361.2</v>
      </c>
      <c r="C70" s="20" t="s">
        <v>77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127520</v>
      </c>
      <c r="L70" s="49">
        <v>0</v>
      </c>
      <c r="M70" s="49">
        <v>0</v>
      </c>
      <c r="N70" s="49">
        <f t="shared" ref="N70:N77" si="14">SUM(D70:M70)</f>
        <v>127520</v>
      </c>
      <c r="O70" s="50">
        <f t="shared" si="13"/>
        <v>8.8438865385949104</v>
      </c>
      <c r="P70" s="9"/>
    </row>
    <row r="71" spans="1:16">
      <c r="A71" s="12"/>
      <c r="B71" s="25">
        <v>361.4</v>
      </c>
      <c r="C71" s="20" t="s">
        <v>78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-75278</v>
      </c>
      <c r="L71" s="49">
        <v>0</v>
      </c>
      <c r="M71" s="49">
        <v>0</v>
      </c>
      <c r="N71" s="49">
        <f t="shared" si="14"/>
        <v>-75278</v>
      </c>
      <c r="O71" s="50">
        <f t="shared" si="13"/>
        <v>-5.220750398779388</v>
      </c>
      <c r="P71" s="9"/>
    </row>
    <row r="72" spans="1:16">
      <c r="A72" s="12"/>
      <c r="B72" s="25">
        <v>362</v>
      </c>
      <c r="C72" s="20" t="s">
        <v>79</v>
      </c>
      <c r="D72" s="49">
        <v>96902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4"/>
        <v>96902</v>
      </c>
      <c r="O72" s="50">
        <f t="shared" si="13"/>
        <v>6.7204383105624519</v>
      </c>
      <c r="P72" s="9"/>
    </row>
    <row r="73" spans="1:16">
      <c r="A73" s="12"/>
      <c r="B73" s="25">
        <v>364</v>
      </c>
      <c r="C73" s="20" t="s">
        <v>80</v>
      </c>
      <c r="D73" s="49">
        <v>1103229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1239547</v>
      </c>
      <c r="N73" s="49">
        <f t="shared" si="14"/>
        <v>2342776</v>
      </c>
      <c r="O73" s="50">
        <f t="shared" si="13"/>
        <v>162.47839656009432</v>
      </c>
      <c r="P73" s="9"/>
    </row>
    <row r="74" spans="1:16">
      <c r="A74" s="12"/>
      <c r="B74" s="25">
        <v>367</v>
      </c>
      <c r="C74" s="20" t="s">
        <v>81</v>
      </c>
      <c r="D74" s="49">
        <v>10257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4"/>
        <v>10257</v>
      </c>
      <c r="O74" s="50">
        <f t="shared" si="13"/>
        <v>0.71135307580276019</v>
      </c>
      <c r="P74" s="9"/>
    </row>
    <row r="75" spans="1:16">
      <c r="A75" s="12"/>
      <c r="B75" s="25">
        <v>368</v>
      </c>
      <c r="C75" s="20" t="s">
        <v>82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1094530</v>
      </c>
      <c r="L75" s="49">
        <v>0</v>
      </c>
      <c r="M75" s="49">
        <v>0</v>
      </c>
      <c r="N75" s="49">
        <f t="shared" si="14"/>
        <v>1094530</v>
      </c>
      <c r="O75" s="50">
        <f t="shared" si="13"/>
        <v>75.908870240654693</v>
      </c>
      <c r="P75" s="9"/>
    </row>
    <row r="76" spans="1:16">
      <c r="A76" s="12"/>
      <c r="B76" s="25">
        <v>369.3</v>
      </c>
      <c r="C76" s="20" t="s">
        <v>83</v>
      </c>
      <c r="D76" s="49">
        <v>1200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4"/>
        <v>1200</v>
      </c>
      <c r="O76" s="50">
        <f t="shared" si="13"/>
        <v>8.3223524516263261E-2</v>
      </c>
      <c r="P76" s="9"/>
    </row>
    <row r="77" spans="1:16">
      <c r="A77" s="12"/>
      <c r="B77" s="25">
        <v>369.9</v>
      </c>
      <c r="C77" s="20" t="s">
        <v>84</v>
      </c>
      <c r="D77" s="49">
        <v>52349</v>
      </c>
      <c r="E77" s="49">
        <v>10000</v>
      </c>
      <c r="F77" s="49">
        <v>0</v>
      </c>
      <c r="G77" s="49">
        <v>0</v>
      </c>
      <c r="H77" s="49">
        <v>0</v>
      </c>
      <c r="I77" s="49">
        <v>16965</v>
      </c>
      <c r="J77" s="49">
        <v>3362</v>
      </c>
      <c r="K77" s="49">
        <v>878</v>
      </c>
      <c r="L77" s="49">
        <v>0</v>
      </c>
      <c r="M77" s="49">
        <v>3000</v>
      </c>
      <c r="N77" s="49">
        <f t="shared" si="14"/>
        <v>86554</v>
      </c>
      <c r="O77" s="50">
        <f t="shared" si="13"/>
        <v>6.0027741174838756</v>
      </c>
      <c r="P77" s="9"/>
    </row>
    <row r="78" spans="1:16" ht="15.75">
      <c r="A78" s="29" t="s">
        <v>55</v>
      </c>
      <c r="B78" s="30"/>
      <c r="C78" s="31"/>
      <c r="D78" s="32">
        <f t="shared" ref="D78:M78" si="15">SUM(D79:D83)</f>
        <v>535212</v>
      </c>
      <c r="E78" s="32">
        <f t="shared" si="15"/>
        <v>0</v>
      </c>
      <c r="F78" s="32">
        <f t="shared" si="15"/>
        <v>0</v>
      </c>
      <c r="G78" s="32">
        <f t="shared" si="15"/>
        <v>1166898</v>
      </c>
      <c r="H78" s="32">
        <f t="shared" si="15"/>
        <v>0</v>
      </c>
      <c r="I78" s="32">
        <f t="shared" si="15"/>
        <v>-127165</v>
      </c>
      <c r="J78" s="32">
        <f t="shared" si="15"/>
        <v>376000</v>
      </c>
      <c r="K78" s="32">
        <f t="shared" si="15"/>
        <v>0</v>
      </c>
      <c r="L78" s="32">
        <f t="shared" si="15"/>
        <v>0</v>
      </c>
      <c r="M78" s="32">
        <f t="shared" si="15"/>
        <v>18000</v>
      </c>
      <c r="N78" s="32">
        <f t="shared" ref="N78:N84" si="16">SUM(D78:M78)</f>
        <v>1968945</v>
      </c>
      <c r="O78" s="48">
        <f t="shared" si="13"/>
        <v>136.55211873222831</v>
      </c>
      <c r="P78" s="9"/>
    </row>
    <row r="79" spans="1:16">
      <c r="A79" s="12"/>
      <c r="B79" s="25">
        <v>381</v>
      </c>
      <c r="C79" s="20" t="s">
        <v>85</v>
      </c>
      <c r="D79" s="49">
        <v>218003</v>
      </c>
      <c r="E79" s="49">
        <v>0</v>
      </c>
      <c r="F79" s="49">
        <v>0</v>
      </c>
      <c r="G79" s="49">
        <v>1166898</v>
      </c>
      <c r="H79" s="49">
        <v>0</v>
      </c>
      <c r="I79" s="49">
        <v>150000</v>
      </c>
      <c r="J79" s="49">
        <v>281000</v>
      </c>
      <c r="K79" s="49">
        <v>0</v>
      </c>
      <c r="L79" s="49">
        <v>0</v>
      </c>
      <c r="M79" s="49">
        <v>0</v>
      </c>
      <c r="N79" s="49">
        <f t="shared" si="16"/>
        <v>1815901</v>
      </c>
      <c r="O79" s="50">
        <f t="shared" si="13"/>
        <v>125.93806782717247</v>
      </c>
      <c r="P79" s="9"/>
    </row>
    <row r="80" spans="1:16">
      <c r="A80" s="12"/>
      <c r="B80" s="25">
        <v>382</v>
      </c>
      <c r="C80" s="20" t="s">
        <v>97</v>
      </c>
      <c r="D80" s="49">
        <v>317209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95000</v>
      </c>
      <c r="K80" s="49">
        <v>0</v>
      </c>
      <c r="L80" s="49">
        <v>0</v>
      </c>
      <c r="M80" s="49">
        <v>0</v>
      </c>
      <c r="N80" s="49">
        <f t="shared" si="16"/>
        <v>412209</v>
      </c>
      <c r="O80" s="50">
        <f t="shared" si="13"/>
        <v>28.587904847770304</v>
      </c>
      <c r="P80" s="9"/>
    </row>
    <row r="81" spans="1:119">
      <c r="A81" s="12"/>
      <c r="B81" s="25">
        <v>389.1</v>
      </c>
      <c r="C81" s="20" t="s">
        <v>86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321</v>
      </c>
      <c r="J81" s="49">
        <v>0</v>
      </c>
      <c r="K81" s="49">
        <v>0</v>
      </c>
      <c r="L81" s="49">
        <v>0</v>
      </c>
      <c r="M81" s="49">
        <v>0</v>
      </c>
      <c r="N81" s="49">
        <f t="shared" si="16"/>
        <v>321</v>
      </c>
      <c r="O81" s="50">
        <f t="shared" si="13"/>
        <v>2.2262292808100423E-2</v>
      </c>
      <c r="P81" s="9"/>
    </row>
    <row r="82" spans="1:119">
      <c r="A82" s="12"/>
      <c r="B82" s="25">
        <v>389.9</v>
      </c>
      <c r="C82" s="20" t="s">
        <v>87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18000</v>
      </c>
      <c r="N82" s="49">
        <f t="shared" si="16"/>
        <v>18000</v>
      </c>
      <c r="O82" s="50">
        <f t="shared" si="13"/>
        <v>1.248352867743949</v>
      </c>
      <c r="P82" s="9"/>
    </row>
    <row r="83" spans="1:119" ht="15.75" thickBot="1">
      <c r="A83" s="38"/>
      <c r="B83" s="42">
        <v>393</v>
      </c>
      <c r="C83" s="39" t="s">
        <v>88</v>
      </c>
      <c r="D83" s="49">
        <v>0</v>
      </c>
      <c r="E83" s="49">
        <v>0</v>
      </c>
      <c r="F83" s="49">
        <v>0</v>
      </c>
      <c r="G83" s="49">
        <v>0</v>
      </c>
      <c r="H83" s="49">
        <v>0</v>
      </c>
      <c r="I83" s="49">
        <v>-277486</v>
      </c>
      <c r="J83" s="49">
        <v>0</v>
      </c>
      <c r="K83" s="49">
        <v>0</v>
      </c>
      <c r="L83" s="49">
        <v>0</v>
      </c>
      <c r="M83" s="49">
        <v>0</v>
      </c>
      <c r="N83" s="49">
        <f t="shared" si="16"/>
        <v>-277486</v>
      </c>
      <c r="O83" s="50">
        <f t="shared" si="13"/>
        <v>-19.244469103266525</v>
      </c>
      <c r="P83" s="9"/>
    </row>
    <row r="84" spans="1:119" ht="16.5" thickBot="1">
      <c r="A84" s="14" t="s">
        <v>70</v>
      </c>
      <c r="B84" s="23"/>
      <c r="C84" s="22"/>
      <c r="D84" s="15">
        <f t="shared" ref="D84:M84" si="17">SUM(D5,D18,D33,D47,D63,D68,D78)</f>
        <v>12667777</v>
      </c>
      <c r="E84" s="15">
        <f t="shared" si="17"/>
        <v>1380685</v>
      </c>
      <c r="F84" s="15">
        <f t="shared" si="17"/>
        <v>0</v>
      </c>
      <c r="G84" s="15">
        <f t="shared" si="17"/>
        <v>1168069</v>
      </c>
      <c r="H84" s="15">
        <f t="shared" si="17"/>
        <v>0</v>
      </c>
      <c r="I84" s="15">
        <f t="shared" si="17"/>
        <v>7986840</v>
      </c>
      <c r="J84" s="15">
        <f t="shared" si="17"/>
        <v>3538196</v>
      </c>
      <c r="K84" s="15">
        <f t="shared" si="17"/>
        <v>1641197</v>
      </c>
      <c r="L84" s="15">
        <f t="shared" si="17"/>
        <v>0</v>
      </c>
      <c r="M84" s="15">
        <f t="shared" si="17"/>
        <v>6329395</v>
      </c>
      <c r="N84" s="15">
        <f t="shared" si="16"/>
        <v>34712159</v>
      </c>
      <c r="O84" s="40">
        <f t="shared" si="13"/>
        <v>2407.3901796241071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3"/>
      <c r="B86" s="44"/>
      <c r="C86" s="44"/>
      <c r="D86" s="45"/>
      <c r="E86" s="45"/>
      <c r="F86" s="45"/>
      <c r="G86" s="45"/>
      <c r="H86" s="45"/>
      <c r="I86" s="45"/>
      <c r="J86" s="45"/>
      <c r="K86" s="45"/>
      <c r="L86" s="51" t="s">
        <v>95</v>
      </c>
      <c r="M86" s="51"/>
      <c r="N86" s="51"/>
      <c r="O86" s="46">
        <v>14419</v>
      </c>
    </row>
    <row r="87" spans="1:119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  <row r="88" spans="1:119" ht="15.75" customHeight="1" thickBot="1">
      <c r="A88" s="55" t="s">
        <v>107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7"/>
    </row>
  </sheetData>
  <mergeCells count="10">
    <mergeCell ref="A88:O88"/>
    <mergeCell ref="A87:O87"/>
    <mergeCell ref="L86:N8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6149754</v>
      </c>
      <c r="E5" s="27">
        <f t="shared" si="0"/>
        <v>1046051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108732</v>
      </c>
      <c r="L5" s="27">
        <f t="shared" si="0"/>
        <v>0</v>
      </c>
      <c r="M5" s="27">
        <f t="shared" si="0"/>
        <v>0</v>
      </c>
      <c r="N5" s="28">
        <f>SUM(D5:M5)</f>
        <v>7304537</v>
      </c>
      <c r="O5" s="33">
        <f t="shared" ref="O5:O36" si="1">(N5/O$74)</f>
        <v>505.60926143836093</v>
      </c>
      <c r="P5" s="6"/>
    </row>
    <row r="6" spans="1:133">
      <c r="A6" s="12"/>
      <c r="B6" s="25">
        <v>311</v>
      </c>
      <c r="C6" s="20" t="s">
        <v>3</v>
      </c>
      <c r="D6" s="49">
        <v>4663292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4663292</v>
      </c>
      <c r="O6" s="50">
        <f t="shared" si="1"/>
        <v>322.78618398283379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69116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69116</v>
      </c>
      <c r="O7" s="50">
        <f t="shared" si="1"/>
        <v>4.7841074271475046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588037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588037</v>
      </c>
      <c r="O8" s="50">
        <f t="shared" si="1"/>
        <v>40.703052536858863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388898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388898</v>
      </c>
      <c r="O9" s="50">
        <f t="shared" si="1"/>
        <v>26.918945109711359</v>
      </c>
      <c r="P9" s="9"/>
    </row>
    <row r="10" spans="1:133">
      <c r="A10" s="12"/>
      <c r="B10" s="25">
        <v>312.52</v>
      </c>
      <c r="C10" s="20" t="s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108732</v>
      </c>
      <c r="L10" s="49">
        <v>0</v>
      </c>
      <c r="M10" s="49">
        <v>0</v>
      </c>
      <c r="N10" s="49">
        <f>SUM(D10:M10)</f>
        <v>108732</v>
      </c>
      <c r="O10" s="50">
        <f t="shared" si="1"/>
        <v>7.5262684294317159</v>
      </c>
      <c r="P10" s="9"/>
    </row>
    <row r="11" spans="1:133">
      <c r="A11" s="12"/>
      <c r="B11" s="25">
        <v>314.10000000000002</v>
      </c>
      <c r="C11" s="20" t="s">
        <v>14</v>
      </c>
      <c r="D11" s="49">
        <v>786221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786221</v>
      </c>
      <c r="O11" s="50">
        <f t="shared" si="1"/>
        <v>54.421056274659101</v>
      </c>
      <c r="P11" s="9"/>
    </row>
    <row r="12" spans="1:133">
      <c r="A12" s="12"/>
      <c r="B12" s="25">
        <v>314.39999999999998</v>
      </c>
      <c r="C12" s="20" t="s">
        <v>15</v>
      </c>
      <c r="D12" s="49">
        <v>14369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14369</v>
      </c>
      <c r="O12" s="50">
        <f t="shared" si="1"/>
        <v>0.99460095521561565</v>
      </c>
      <c r="P12" s="9"/>
    </row>
    <row r="13" spans="1:133">
      <c r="A13" s="12"/>
      <c r="B13" s="25">
        <v>314.8</v>
      </c>
      <c r="C13" s="20" t="s">
        <v>17</v>
      </c>
      <c r="D13" s="49">
        <v>20811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20811</v>
      </c>
      <c r="O13" s="50">
        <f t="shared" si="1"/>
        <v>1.4405066795874577</v>
      </c>
      <c r="P13" s="9"/>
    </row>
    <row r="14" spans="1:133">
      <c r="A14" s="12"/>
      <c r="B14" s="25">
        <v>315</v>
      </c>
      <c r="C14" s="20" t="s">
        <v>19</v>
      </c>
      <c r="D14" s="49">
        <v>594383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594383</v>
      </c>
      <c r="O14" s="50">
        <f t="shared" si="1"/>
        <v>41.142313283034539</v>
      </c>
      <c r="P14" s="9"/>
    </row>
    <row r="15" spans="1:133">
      <c r="A15" s="12"/>
      <c r="B15" s="25">
        <v>316</v>
      </c>
      <c r="C15" s="20" t="s">
        <v>20</v>
      </c>
      <c r="D15" s="49">
        <v>70678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70678</v>
      </c>
      <c r="O15" s="50">
        <f t="shared" si="1"/>
        <v>4.8922267598809439</v>
      </c>
      <c r="P15" s="9"/>
    </row>
    <row r="16" spans="1:133" ht="15.75">
      <c r="A16" s="29" t="s">
        <v>142</v>
      </c>
      <c r="B16" s="30"/>
      <c r="C16" s="31"/>
      <c r="D16" s="32">
        <f t="shared" ref="D16:M16" si="3">SUM(D17:D20)</f>
        <v>948930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235574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 t="shared" ref="N16:N21" si="4">SUM(D16:M16)</f>
        <v>1184504</v>
      </c>
      <c r="O16" s="48">
        <f t="shared" si="1"/>
        <v>81.989617221568494</v>
      </c>
      <c r="P16" s="10"/>
    </row>
    <row r="17" spans="1:16">
      <c r="A17" s="12"/>
      <c r="B17" s="25">
        <v>322</v>
      </c>
      <c r="C17" s="20" t="s">
        <v>0</v>
      </c>
      <c r="D17" s="49">
        <v>184514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184514</v>
      </c>
      <c r="O17" s="50">
        <f t="shared" si="1"/>
        <v>12.771786530075449</v>
      </c>
      <c r="P17" s="9"/>
    </row>
    <row r="18" spans="1:16">
      <c r="A18" s="12"/>
      <c r="B18" s="25">
        <v>323.10000000000002</v>
      </c>
      <c r="C18" s="20" t="s">
        <v>22</v>
      </c>
      <c r="D18" s="49">
        <v>745800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745800</v>
      </c>
      <c r="O18" s="50">
        <f t="shared" si="1"/>
        <v>51.623174361459128</v>
      </c>
      <c r="P18" s="9"/>
    </row>
    <row r="19" spans="1:16">
      <c r="A19" s="12"/>
      <c r="B19" s="25">
        <v>323.39999999999998</v>
      </c>
      <c r="C19" s="20" t="s">
        <v>23</v>
      </c>
      <c r="D19" s="49">
        <v>17888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17888</v>
      </c>
      <c r="O19" s="50">
        <f t="shared" si="1"/>
        <v>1.2381809372187997</v>
      </c>
      <c r="P19" s="9"/>
    </row>
    <row r="20" spans="1:16">
      <c r="A20" s="12"/>
      <c r="B20" s="25">
        <v>323.7</v>
      </c>
      <c r="C20" s="20" t="s">
        <v>24</v>
      </c>
      <c r="D20" s="49">
        <v>728</v>
      </c>
      <c r="E20" s="49">
        <v>0</v>
      </c>
      <c r="F20" s="49">
        <v>0</v>
      </c>
      <c r="G20" s="49">
        <v>0</v>
      </c>
      <c r="H20" s="49">
        <v>0</v>
      </c>
      <c r="I20" s="49">
        <v>235574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236302</v>
      </c>
      <c r="O20" s="50">
        <f t="shared" si="1"/>
        <v>16.356475392815117</v>
      </c>
      <c r="P20" s="9"/>
    </row>
    <row r="21" spans="1:16" ht="15.75">
      <c r="A21" s="29" t="s">
        <v>36</v>
      </c>
      <c r="B21" s="30"/>
      <c r="C21" s="31"/>
      <c r="D21" s="32">
        <f t="shared" ref="D21:M21" si="5">SUM(D22:D31)</f>
        <v>1506336</v>
      </c>
      <c r="E21" s="32">
        <f t="shared" si="5"/>
        <v>113882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861282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7">
        <f t="shared" si="4"/>
        <v>2481500</v>
      </c>
      <c r="O21" s="48">
        <f t="shared" si="1"/>
        <v>171.76576451858517</v>
      </c>
      <c r="P21" s="10"/>
    </row>
    <row r="22" spans="1:16">
      <c r="A22" s="12"/>
      <c r="B22" s="25">
        <v>331.2</v>
      </c>
      <c r="C22" s="20" t="s">
        <v>101</v>
      </c>
      <c r="D22" s="49">
        <v>23979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ref="N22:N29" si="6">SUM(D22:M22)</f>
        <v>23979</v>
      </c>
      <c r="O22" s="50">
        <f t="shared" si="1"/>
        <v>1.6597909600609122</v>
      </c>
      <c r="P22" s="9"/>
    </row>
    <row r="23" spans="1:16">
      <c r="A23" s="12"/>
      <c r="B23" s="25">
        <v>331.39</v>
      </c>
      <c r="C23" s="20" t="s">
        <v>112</v>
      </c>
      <c r="D23" s="49">
        <v>86382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86382</v>
      </c>
      <c r="O23" s="50">
        <f t="shared" si="1"/>
        <v>5.979234443136983</v>
      </c>
      <c r="P23" s="9"/>
    </row>
    <row r="24" spans="1:16">
      <c r="A24" s="12"/>
      <c r="B24" s="25">
        <v>334.49</v>
      </c>
      <c r="C24" s="20" t="s">
        <v>40</v>
      </c>
      <c r="D24" s="49">
        <v>19312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19312</v>
      </c>
      <c r="O24" s="50">
        <f t="shared" si="1"/>
        <v>1.3367481137952517</v>
      </c>
      <c r="P24" s="9"/>
    </row>
    <row r="25" spans="1:16">
      <c r="A25" s="12"/>
      <c r="B25" s="25">
        <v>335.12</v>
      </c>
      <c r="C25" s="20" t="s">
        <v>42</v>
      </c>
      <c r="D25" s="49">
        <v>306854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306854</v>
      </c>
      <c r="O25" s="50">
        <f t="shared" si="1"/>
        <v>21.239980618813593</v>
      </c>
      <c r="P25" s="9"/>
    </row>
    <row r="26" spans="1:16">
      <c r="A26" s="12"/>
      <c r="B26" s="25">
        <v>335.14</v>
      </c>
      <c r="C26" s="20" t="s">
        <v>43</v>
      </c>
      <c r="D26" s="49">
        <v>40041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40041</v>
      </c>
      <c r="O26" s="50">
        <f t="shared" si="1"/>
        <v>2.7715788745068179</v>
      </c>
      <c r="P26" s="9"/>
    </row>
    <row r="27" spans="1:16">
      <c r="A27" s="12"/>
      <c r="B27" s="25">
        <v>335.15</v>
      </c>
      <c r="C27" s="20" t="s">
        <v>44</v>
      </c>
      <c r="D27" s="49">
        <v>16881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16881</v>
      </c>
      <c r="O27" s="50">
        <f t="shared" si="1"/>
        <v>1.1684778846819408</v>
      </c>
      <c r="P27" s="9"/>
    </row>
    <row r="28" spans="1:16">
      <c r="A28" s="12"/>
      <c r="B28" s="25">
        <v>335.16</v>
      </c>
      <c r="C28" s="20" t="s">
        <v>45</v>
      </c>
      <c r="D28" s="49">
        <v>10746</v>
      </c>
      <c r="E28" s="49">
        <v>113882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124628</v>
      </c>
      <c r="O28" s="50">
        <f t="shared" si="1"/>
        <v>8.6265660690800861</v>
      </c>
      <c r="P28" s="9"/>
    </row>
    <row r="29" spans="1:16">
      <c r="A29" s="12"/>
      <c r="B29" s="25">
        <v>335.18</v>
      </c>
      <c r="C29" s="20" t="s">
        <v>46</v>
      </c>
      <c r="D29" s="49">
        <v>859157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859157</v>
      </c>
      <c r="O29" s="50">
        <f t="shared" si="1"/>
        <v>59.469578459195681</v>
      </c>
      <c r="P29" s="9"/>
    </row>
    <row r="30" spans="1:16">
      <c r="A30" s="12"/>
      <c r="B30" s="25">
        <v>337.2</v>
      </c>
      <c r="C30" s="20" t="s">
        <v>47</v>
      </c>
      <c r="D30" s="49">
        <v>18130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18130</v>
      </c>
      <c r="O30" s="50">
        <f t="shared" si="1"/>
        <v>1.2549318197549664</v>
      </c>
      <c r="P30" s="9"/>
    </row>
    <row r="31" spans="1:16">
      <c r="A31" s="12"/>
      <c r="B31" s="25">
        <v>337.3</v>
      </c>
      <c r="C31" s="20" t="s">
        <v>48</v>
      </c>
      <c r="D31" s="49">
        <v>124854</v>
      </c>
      <c r="E31" s="49">
        <v>0</v>
      </c>
      <c r="F31" s="49">
        <v>0</v>
      </c>
      <c r="G31" s="49">
        <v>0</v>
      </c>
      <c r="H31" s="49">
        <v>0</v>
      </c>
      <c r="I31" s="49">
        <v>861282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986136</v>
      </c>
      <c r="O31" s="50">
        <f t="shared" si="1"/>
        <v>68.258877275558945</v>
      </c>
      <c r="P31" s="9"/>
    </row>
    <row r="32" spans="1:16" ht="15.75">
      <c r="A32" s="29" t="s">
        <v>53</v>
      </c>
      <c r="B32" s="30"/>
      <c r="C32" s="31"/>
      <c r="D32" s="32">
        <f t="shared" ref="D32:M32" si="7">SUM(D33:D46)</f>
        <v>1214833</v>
      </c>
      <c r="E32" s="32">
        <f t="shared" si="7"/>
        <v>89900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7490711</v>
      </c>
      <c r="J32" s="32">
        <f t="shared" si="7"/>
        <v>3003873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11799317</v>
      </c>
      <c r="O32" s="48">
        <f t="shared" si="1"/>
        <v>816.73129369419257</v>
      </c>
      <c r="P32" s="10"/>
    </row>
    <row r="33" spans="1:16">
      <c r="A33" s="12"/>
      <c r="B33" s="25">
        <v>341.2</v>
      </c>
      <c r="C33" s="20" t="s">
        <v>56</v>
      </c>
      <c r="D33" s="49">
        <v>950818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3003873</v>
      </c>
      <c r="K33" s="49">
        <v>0</v>
      </c>
      <c r="L33" s="49">
        <v>0</v>
      </c>
      <c r="M33" s="49">
        <v>0</v>
      </c>
      <c r="N33" s="49">
        <f>SUM(D33:M33)</f>
        <v>3954691</v>
      </c>
      <c r="O33" s="50">
        <f t="shared" si="1"/>
        <v>273.73786945386587</v>
      </c>
      <c r="P33" s="9"/>
    </row>
    <row r="34" spans="1:16">
      <c r="A34" s="12"/>
      <c r="B34" s="25">
        <v>341.3</v>
      </c>
      <c r="C34" s="20" t="s">
        <v>57</v>
      </c>
      <c r="D34" s="49">
        <v>43812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50" si="8">SUM(D34:M34)</f>
        <v>43812</v>
      </c>
      <c r="O34" s="50">
        <f t="shared" si="1"/>
        <v>3.0326019242749358</v>
      </c>
      <c r="P34" s="9"/>
    </row>
    <row r="35" spans="1:16">
      <c r="A35" s="12"/>
      <c r="B35" s="25">
        <v>341.9</v>
      </c>
      <c r="C35" s="20" t="s">
        <v>58</v>
      </c>
      <c r="D35" s="49">
        <v>117289</v>
      </c>
      <c r="E35" s="49">
        <v>0</v>
      </c>
      <c r="F35" s="49">
        <v>0</v>
      </c>
      <c r="G35" s="49">
        <v>0</v>
      </c>
      <c r="H35" s="49">
        <v>0</v>
      </c>
      <c r="I35" s="49">
        <v>3182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120471</v>
      </c>
      <c r="O35" s="50">
        <f t="shared" si="1"/>
        <v>8.3388246694815535</v>
      </c>
      <c r="P35" s="9"/>
    </row>
    <row r="36" spans="1:16">
      <c r="A36" s="12"/>
      <c r="B36" s="25">
        <v>342.1</v>
      </c>
      <c r="C36" s="20" t="s">
        <v>59</v>
      </c>
      <c r="D36" s="49">
        <v>57000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57000</v>
      </c>
      <c r="O36" s="50">
        <f t="shared" si="1"/>
        <v>3.9454558039731431</v>
      </c>
      <c r="P36" s="9"/>
    </row>
    <row r="37" spans="1:16">
      <c r="A37" s="12"/>
      <c r="B37" s="25">
        <v>342.9</v>
      </c>
      <c r="C37" s="20" t="s">
        <v>60</v>
      </c>
      <c r="D37" s="49">
        <v>3261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3261</v>
      </c>
      <c r="O37" s="50">
        <f t="shared" ref="O37:O68" si="9">(N37/O$74)</f>
        <v>0.22572160310098982</v>
      </c>
      <c r="P37" s="9"/>
    </row>
    <row r="38" spans="1:16">
      <c r="A38" s="12"/>
      <c r="B38" s="25">
        <v>343.3</v>
      </c>
      <c r="C38" s="20" t="s">
        <v>61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2591721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2591721</v>
      </c>
      <c r="O38" s="50">
        <f t="shared" si="9"/>
        <v>179.39509932858033</v>
      </c>
      <c r="P38" s="9"/>
    </row>
    <row r="39" spans="1:16">
      <c r="A39" s="12"/>
      <c r="B39" s="25">
        <v>343.4</v>
      </c>
      <c r="C39" s="20" t="s">
        <v>62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1891946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1891946</v>
      </c>
      <c r="O39" s="50">
        <f t="shared" si="9"/>
        <v>130.95770748252232</v>
      </c>
      <c r="P39" s="9"/>
    </row>
    <row r="40" spans="1:16">
      <c r="A40" s="12"/>
      <c r="B40" s="25">
        <v>343.5</v>
      </c>
      <c r="C40" s="20" t="s">
        <v>63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2138739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2138739</v>
      </c>
      <c r="O40" s="50">
        <f t="shared" si="9"/>
        <v>148.04035439883714</v>
      </c>
      <c r="P40" s="9"/>
    </row>
    <row r="41" spans="1:16">
      <c r="A41" s="12"/>
      <c r="B41" s="25">
        <v>343.6</v>
      </c>
      <c r="C41" s="20" t="s">
        <v>64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182495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182495</v>
      </c>
      <c r="O41" s="50">
        <f t="shared" si="9"/>
        <v>12.632034332387347</v>
      </c>
      <c r="P41" s="9"/>
    </row>
    <row r="42" spans="1:16">
      <c r="A42" s="12"/>
      <c r="B42" s="25">
        <v>343.8</v>
      </c>
      <c r="C42" s="20" t="s">
        <v>65</v>
      </c>
      <c r="D42" s="49">
        <v>250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250</v>
      </c>
      <c r="O42" s="50">
        <f t="shared" si="9"/>
        <v>1.7304630719180453E-2</v>
      </c>
      <c r="P42" s="9"/>
    </row>
    <row r="43" spans="1:16">
      <c r="A43" s="12"/>
      <c r="B43" s="25">
        <v>343.9</v>
      </c>
      <c r="C43" s="20" t="s">
        <v>66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682628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682628</v>
      </c>
      <c r="O43" s="50">
        <f t="shared" si="9"/>
        <v>47.250501834290858</v>
      </c>
      <c r="P43" s="9"/>
    </row>
    <row r="44" spans="1:16">
      <c r="A44" s="12"/>
      <c r="B44" s="25">
        <v>344.9</v>
      </c>
      <c r="C44" s="20" t="s">
        <v>67</v>
      </c>
      <c r="D44" s="49">
        <v>0</v>
      </c>
      <c r="E44" s="49">
        <v>74465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74465</v>
      </c>
      <c r="O44" s="50">
        <f t="shared" si="9"/>
        <v>5.1543573060150898</v>
      </c>
      <c r="P44" s="9"/>
    </row>
    <row r="45" spans="1:16">
      <c r="A45" s="12"/>
      <c r="B45" s="25">
        <v>347.4</v>
      </c>
      <c r="C45" s="20" t="s">
        <v>68</v>
      </c>
      <c r="D45" s="49">
        <v>42403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42403</v>
      </c>
      <c r="O45" s="50">
        <f t="shared" si="9"/>
        <v>2.9350730255416351</v>
      </c>
      <c r="P45" s="9"/>
    </row>
    <row r="46" spans="1:16">
      <c r="A46" s="12"/>
      <c r="B46" s="25">
        <v>349</v>
      </c>
      <c r="C46" s="20" t="s">
        <v>1</v>
      </c>
      <c r="D46" s="49">
        <v>0</v>
      </c>
      <c r="E46" s="49">
        <v>15435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8"/>
        <v>15435</v>
      </c>
      <c r="O46" s="50">
        <f t="shared" si="9"/>
        <v>1.0683879006022012</v>
      </c>
      <c r="P46" s="9"/>
    </row>
    <row r="47" spans="1:16" ht="15.75">
      <c r="A47" s="29" t="s">
        <v>54</v>
      </c>
      <c r="B47" s="30"/>
      <c r="C47" s="31"/>
      <c r="D47" s="32">
        <f t="shared" ref="D47:M47" si="10">SUM(D48:D52)</f>
        <v>82814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8"/>
        <v>82814</v>
      </c>
      <c r="O47" s="48">
        <f t="shared" si="9"/>
        <v>5.7322627535128401</v>
      </c>
      <c r="P47" s="10"/>
    </row>
    <row r="48" spans="1:16">
      <c r="A48" s="13"/>
      <c r="B48" s="41">
        <v>351.1</v>
      </c>
      <c r="C48" s="21" t="s">
        <v>103</v>
      </c>
      <c r="D48" s="49">
        <v>2155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8"/>
        <v>2155</v>
      </c>
      <c r="O48" s="50">
        <f t="shared" si="9"/>
        <v>0.1491659167993355</v>
      </c>
      <c r="P48" s="9"/>
    </row>
    <row r="49" spans="1:16">
      <c r="A49" s="13"/>
      <c r="B49" s="41">
        <v>351.2</v>
      </c>
      <c r="C49" s="21" t="s">
        <v>72</v>
      </c>
      <c r="D49" s="49">
        <v>6402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8"/>
        <v>6402</v>
      </c>
      <c r="O49" s="50">
        <f t="shared" si="9"/>
        <v>0.44313698345677305</v>
      </c>
      <c r="P49" s="9"/>
    </row>
    <row r="50" spans="1:16">
      <c r="A50" s="13"/>
      <c r="B50" s="41">
        <v>351.9</v>
      </c>
      <c r="C50" s="21" t="s">
        <v>75</v>
      </c>
      <c r="D50" s="49">
        <v>2760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8"/>
        <v>2760</v>
      </c>
      <c r="O50" s="50">
        <f t="shared" si="9"/>
        <v>0.19104312313975219</v>
      </c>
      <c r="P50" s="9"/>
    </row>
    <row r="51" spans="1:16">
      <c r="A51" s="13"/>
      <c r="B51" s="41">
        <v>354</v>
      </c>
      <c r="C51" s="21" t="s">
        <v>73</v>
      </c>
      <c r="D51" s="49">
        <v>70663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>SUM(D51:M51)</f>
        <v>70663</v>
      </c>
      <c r="O51" s="50">
        <f t="shared" si="9"/>
        <v>4.8911884820377933</v>
      </c>
      <c r="P51" s="9"/>
    </row>
    <row r="52" spans="1:16">
      <c r="A52" s="13"/>
      <c r="B52" s="41">
        <v>359</v>
      </c>
      <c r="C52" s="21" t="s">
        <v>74</v>
      </c>
      <c r="D52" s="49">
        <v>834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>SUM(D52:M52)</f>
        <v>834</v>
      </c>
      <c r="O52" s="50">
        <f t="shared" si="9"/>
        <v>5.7728248079185987E-2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SUM(D54:D65)</f>
        <v>325960</v>
      </c>
      <c r="E53" s="32">
        <f t="shared" si="11"/>
        <v>21098</v>
      </c>
      <c r="F53" s="32">
        <f t="shared" si="11"/>
        <v>0</v>
      </c>
      <c r="G53" s="32">
        <f t="shared" si="11"/>
        <v>25823</v>
      </c>
      <c r="H53" s="32">
        <f t="shared" si="11"/>
        <v>0</v>
      </c>
      <c r="I53" s="32">
        <f t="shared" si="11"/>
        <v>307084</v>
      </c>
      <c r="J53" s="32">
        <f t="shared" si="11"/>
        <v>1500</v>
      </c>
      <c r="K53" s="32">
        <f t="shared" si="11"/>
        <v>-1028171</v>
      </c>
      <c r="L53" s="32">
        <f t="shared" si="11"/>
        <v>-85448</v>
      </c>
      <c r="M53" s="32">
        <f t="shared" si="11"/>
        <v>4141268</v>
      </c>
      <c r="N53" s="32">
        <f>SUM(D53:M53)</f>
        <v>3709114</v>
      </c>
      <c r="O53" s="48">
        <f t="shared" si="9"/>
        <v>256.73939226136912</v>
      </c>
      <c r="P53" s="10"/>
    </row>
    <row r="54" spans="1:16">
      <c r="A54" s="12"/>
      <c r="B54" s="25">
        <v>361.1</v>
      </c>
      <c r="C54" s="20" t="s">
        <v>76</v>
      </c>
      <c r="D54" s="49">
        <v>159382</v>
      </c>
      <c r="E54" s="49">
        <v>19700</v>
      </c>
      <c r="F54" s="49">
        <v>0</v>
      </c>
      <c r="G54" s="49">
        <v>25823</v>
      </c>
      <c r="H54" s="49">
        <v>0</v>
      </c>
      <c r="I54" s="49">
        <v>114203</v>
      </c>
      <c r="J54" s="49">
        <v>0</v>
      </c>
      <c r="K54" s="49">
        <v>-696892</v>
      </c>
      <c r="L54" s="49">
        <v>-85448</v>
      </c>
      <c r="M54" s="49">
        <v>40013</v>
      </c>
      <c r="N54" s="49">
        <f>SUM(D54:M54)</f>
        <v>-423219</v>
      </c>
      <c r="O54" s="50">
        <f t="shared" si="9"/>
        <v>-29.294594033363328</v>
      </c>
      <c r="P54" s="9"/>
    </row>
    <row r="55" spans="1:16">
      <c r="A55" s="12"/>
      <c r="B55" s="25">
        <v>361.2</v>
      </c>
      <c r="C55" s="20" t="s">
        <v>77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115292</v>
      </c>
      <c r="L55" s="49">
        <v>0</v>
      </c>
      <c r="M55" s="49">
        <v>0</v>
      </c>
      <c r="N55" s="49">
        <f t="shared" ref="N55:N65" si="12">SUM(D55:M55)</f>
        <v>115292</v>
      </c>
      <c r="O55" s="50">
        <f t="shared" si="9"/>
        <v>7.9803419395030106</v>
      </c>
      <c r="P55" s="9"/>
    </row>
    <row r="56" spans="1:16">
      <c r="A56" s="12"/>
      <c r="B56" s="25">
        <v>361.4</v>
      </c>
      <c r="C56" s="20" t="s">
        <v>78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-1401483</v>
      </c>
      <c r="L56" s="49">
        <v>0</v>
      </c>
      <c r="M56" s="49">
        <v>0</v>
      </c>
      <c r="N56" s="49">
        <f t="shared" si="12"/>
        <v>-1401483</v>
      </c>
      <c r="O56" s="50">
        <f t="shared" si="9"/>
        <v>-97.008583096836716</v>
      </c>
      <c r="P56" s="9"/>
    </row>
    <row r="57" spans="1:16">
      <c r="A57" s="12"/>
      <c r="B57" s="25">
        <v>362</v>
      </c>
      <c r="C57" s="20" t="s">
        <v>79</v>
      </c>
      <c r="D57" s="49">
        <v>90749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2"/>
        <v>90749</v>
      </c>
      <c r="O57" s="50">
        <f t="shared" si="9"/>
        <v>6.2815117325396272</v>
      </c>
      <c r="P57" s="9"/>
    </row>
    <row r="58" spans="1:16">
      <c r="A58" s="12"/>
      <c r="B58" s="25">
        <v>363.22</v>
      </c>
      <c r="C58" s="20" t="s">
        <v>143</v>
      </c>
      <c r="D58" s="49">
        <v>11788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>SUM(D58:M58)</f>
        <v>11788</v>
      </c>
      <c r="O58" s="50">
        <f t="shared" si="9"/>
        <v>0.8159479476707967</v>
      </c>
      <c r="P58" s="9"/>
    </row>
    <row r="59" spans="1:16">
      <c r="A59" s="12"/>
      <c r="B59" s="25">
        <v>363.23</v>
      </c>
      <c r="C59" s="20" t="s">
        <v>144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127576</v>
      </c>
      <c r="J59" s="49">
        <v>0</v>
      </c>
      <c r="K59" s="49">
        <v>0</v>
      </c>
      <c r="L59" s="49">
        <v>0</v>
      </c>
      <c r="M59" s="49">
        <v>0</v>
      </c>
      <c r="N59" s="49">
        <f>SUM(D59:M59)</f>
        <v>127576</v>
      </c>
      <c r="O59" s="50">
        <f t="shared" si="9"/>
        <v>8.8306222745206622</v>
      </c>
      <c r="P59" s="9"/>
    </row>
    <row r="60" spans="1:16">
      <c r="A60" s="12"/>
      <c r="B60" s="25">
        <v>363.24</v>
      </c>
      <c r="C60" s="20" t="s">
        <v>145</v>
      </c>
      <c r="D60" s="49">
        <v>0</v>
      </c>
      <c r="E60" s="49">
        <v>1386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>SUM(D60:M60)</f>
        <v>1386</v>
      </c>
      <c r="O60" s="50">
        <f t="shared" si="9"/>
        <v>9.5936872707136425E-2</v>
      </c>
      <c r="P60" s="9"/>
    </row>
    <row r="61" spans="1:16">
      <c r="A61" s="12"/>
      <c r="B61" s="25">
        <v>363.29</v>
      </c>
      <c r="C61" s="20" t="s">
        <v>146</v>
      </c>
      <c r="D61" s="49">
        <v>21126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>SUM(D61:M61)</f>
        <v>21126</v>
      </c>
      <c r="O61" s="50">
        <f t="shared" si="9"/>
        <v>1.462310514293625</v>
      </c>
      <c r="P61" s="9"/>
    </row>
    <row r="62" spans="1:16">
      <c r="A62" s="12"/>
      <c r="B62" s="25">
        <v>364</v>
      </c>
      <c r="C62" s="20" t="s">
        <v>80</v>
      </c>
      <c r="D62" s="49">
        <v>22527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2"/>
        <v>22527</v>
      </c>
      <c r="O62" s="50">
        <f t="shared" si="9"/>
        <v>1.5592856648439122</v>
      </c>
      <c r="P62" s="9"/>
    </row>
    <row r="63" spans="1:16">
      <c r="A63" s="12"/>
      <c r="B63" s="25">
        <v>365</v>
      </c>
      <c r="C63" s="20" t="s">
        <v>104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-54665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2"/>
        <v>-54665</v>
      </c>
      <c r="O63" s="50">
        <f t="shared" si="9"/>
        <v>-3.7838305530559979</v>
      </c>
      <c r="P63" s="9"/>
    </row>
    <row r="64" spans="1:16">
      <c r="A64" s="12"/>
      <c r="B64" s="25">
        <v>368</v>
      </c>
      <c r="C64" s="20" t="s">
        <v>82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954907</v>
      </c>
      <c r="L64" s="49">
        <v>0</v>
      </c>
      <c r="M64" s="49">
        <v>0</v>
      </c>
      <c r="N64" s="49">
        <f t="shared" si="12"/>
        <v>954907</v>
      </c>
      <c r="O64" s="50">
        <f t="shared" si="9"/>
        <v>66.09725202464179</v>
      </c>
      <c r="P64" s="9"/>
    </row>
    <row r="65" spans="1:119">
      <c r="A65" s="12"/>
      <c r="B65" s="25">
        <v>369.9</v>
      </c>
      <c r="C65" s="20" t="s">
        <v>84</v>
      </c>
      <c r="D65" s="49">
        <v>20388</v>
      </c>
      <c r="E65" s="49">
        <v>12</v>
      </c>
      <c r="F65" s="49">
        <v>0</v>
      </c>
      <c r="G65" s="49">
        <v>0</v>
      </c>
      <c r="H65" s="49">
        <v>0</v>
      </c>
      <c r="I65" s="49">
        <v>119970</v>
      </c>
      <c r="J65" s="49">
        <v>1500</v>
      </c>
      <c r="K65" s="49">
        <v>5</v>
      </c>
      <c r="L65" s="49">
        <v>0</v>
      </c>
      <c r="M65" s="49">
        <v>4101255</v>
      </c>
      <c r="N65" s="49">
        <f t="shared" si="12"/>
        <v>4243130</v>
      </c>
      <c r="O65" s="50">
        <f t="shared" si="9"/>
        <v>293.70319097390461</v>
      </c>
      <c r="P65" s="9"/>
    </row>
    <row r="66" spans="1:119" ht="15.75">
      <c r="A66" s="29" t="s">
        <v>55</v>
      </c>
      <c r="B66" s="30"/>
      <c r="C66" s="31"/>
      <c r="D66" s="32">
        <f t="shared" ref="D66:M66" si="13">SUM(D67:D71)</f>
        <v>718406</v>
      </c>
      <c r="E66" s="32">
        <f t="shared" si="13"/>
        <v>533000</v>
      </c>
      <c r="F66" s="32">
        <f t="shared" si="13"/>
        <v>0</v>
      </c>
      <c r="G66" s="32">
        <f t="shared" si="13"/>
        <v>822127</v>
      </c>
      <c r="H66" s="32">
        <f t="shared" si="13"/>
        <v>0</v>
      </c>
      <c r="I66" s="32">
        <f t="shared" si="13"/>
        <v>300058</v>
      </c>
      <c r="J66" s="32">
        <f t="shared" si="13"/>
        <v>242000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ref="N66:N72" si="14">SUM(D66:M66)</f>
        <v>2615591</v>
      </c>
      <c r="O66" s="48">
        <f t="shared" si="9"/>
        <v>181.04734546964767</v>
      </c>
      <c r="P66" s="9"/>
    </row>
    <row r="67" spans="1:119">
      <c r="A67" s="12"/>
      <c r="B67" s="25">
        <v>381</v>
      </c>
      <c r="C67" s="20" t="s">
        <v>85</v>
      </c>
      <c r="D67" s="49">
        <v>0</v>
      </c>
      <c r="E67" s="49">
        <v>0</v>
      </c>
      <c r="F67" s="49">
        <v>0</v>
      </c>
      <c r="G67" s="49">
        <v>21000</v>
      </c>
      <c r="H67" s="49">
        <v>0</v>
      </c>
      <c r="I67" s="49">
        <v>300000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4"/>
        <v>321000</v>
      </c>
      <c r="O67" s="50">
        <f t="shared" si="9"/>
        <v>22.2191458434277</v>
      </c>
      <c r="P67" s="9"/>
    </row>
    <row r="68" spans="1:119">
      <c r="A68" s="12"/>
      <c r="B68" s="25">
        <v>382</v>
      </c>
      <c r="C68" s="20" t="s">
        <v>97</v>
      </c>
      <c r="D68" s="49">
        <v>553262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242000</v>
      </c>
      <c r="K68" s="49">
        <v>0</v>
      </c>
      <c r="L68" s="49">
        <v>0</v>
      </c>
      <c r="M68" s="49">
        <v>0</v>
      </c>
      <c r="N68" s="49">
        <f t="shared" si="14"/>
        <v>795262</v>
      </c>
      <c r="O68" s="50">
        <f t="shared" si="9"/>
        <v>55.046860939987539</v>
      </c>
      <c r="P68" s="9"/>
    </row>
    <row r="69" spans="1:119">
      <c r="A69" s="12"/>
      <c r="B69" s="25">
        <v>383</v>
      </c>
      <c r="C69" s="20" t="s">
        <v>105</v>
      </c>
      <c r="D69" s="49">
        <v>155966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4"/>
        <v>155966</v>
      </c>
      <c r="O69" s="50">
        <f>(N69/O$74)</f>
        <v>10.795736138990794</v>
      </c>
      <c r="P69" s="9"/>
    </row>
    <row r="70" spans="1:119">
      <c r="A70" s="12"/>
      <c r="B70" s="25">
        <v>384</v>
      </c>
      <c r="C70" s="20" t="s">
        <v>147</v>
      </c>
      <c r="D70" s="49">
        <v>9178</v>
      </c>
      <c r="E70" s="49">
        <v>533000</v>
      </c>
      <c r="F70" s="49">
        <v>0</v>
      </c>
      <c r="G70" s="49">
        <v>801127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4"/>
        <v>1343305</v>
      </c>
      <c r="O70" s="50">
        <f>(N70/O$74)</f>
        <v>92.981587872914787</v>
      </c>
      <c r="P70" s="9"/>
    </row>
    <row r="71" spans="1:119" ht="15.75" thickBot="1">
      <c r="A71" s="12"/>
      <c r="B71" s="25">
        <v>389.1</v>
      </c>
      <c r="C71" s="20" t="s">
        <v>86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58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4"/>
        <v>58</v>
      </c>
      <c r="O71" s="50">
        <f>(N71/O$74)</f>
        <v>4.0146743268498651E-3</v>
      </c>
      <c r="P71" s="9"/>
    </row>
    <row r="72" spans="1:119" ht="16.5" thickBot="1">
      <c r="A72" s="14" t="s">
        <v>70</v>
      </c>
      <c r="B72" s="23"/>
      <c r="C72" s="22"/>
      <c r="D72" s="15">
        <f t="shared" ref="D72:M72" si="15">SUM(D5,D16,D21,D32,D47,D53,D66)</f>
        <v>10947033</v>
      </c>
      <c r="E72" s="15">
        <f t="shared" si="15"/>
        <v>1803931</v>
      </c>
      <c r="F72" s="15">
        <f t="shared" si="15"/>
        <v>0</v>
      </c>
      <c r="G72" s="15">
        <f t="shared" si="15"/>
        <v>847950</v>
      </c>
      <c r="H72" s="15">
        <f t="shared" si="15"/>
        <v>0</v>
      </c>
      <c r="I72" s="15">
        <f t="shared" si="15"/>
        <v>9194709</v>
      </c>
      <c r="J72" s="15">
        <f t="shared" si="15"/>
        <v>3247373</v>
      </c>
      <c r="K72" s="15">
        <f t="shared" si="15"/>
        <v>-919439</v>
      </c>
      <c r="L72" s="15">
        <f t="shared" si="15"/>
        <v>-85448</v>
      </c>
      <c r="M72" s="15">
        <f t="shared" si="15"/>
        <v>4141268</v>
      </c>
      <c r="N72" s="15">
        <f t="shared" si="14"/>
        <v>29177377</v>
      </c>
      <c r="O72" s="40">
        <f>(N72/O$74)</f>
        <v>2019.6149373572368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3"/>
      <c r="B74" s="44"/>
      <c r="C74" s="44"/>
      <c r="D74" s="45"/>
      <c r="E74" s="45"/>
      <c r="F74" s="45"/>
      <c r="G74" s="45"/>
      <c r="H74" s="45"/>
      <c r="I74" s="45"/>
      <c r="J74" s="45"/>
      <c r="K74" s="45"/>
      <c r="L74" s="51" t="s">
        <v>148</v>
      </c>
      <c r="M74" s="51"/>
      <c r="N74" s="51"/>
      <c r="O74" s="46">
        <v>14447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107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1"/>
      <c r="M3" s="72"/>
      <c r="N3" s="36"/>
      <c r="O3" s="37"/>
      <c r="P3" s="73" t="s">
        <v>170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171</v>
      </c>
      <c r="N4" s="35" t="s">
        <v>10</v>
      </c>
      <c r="O4" s="35" t="s">
        <v>172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173</v>
      </c>
      <c r="B5" s="26"/>
      <c r="C5" s="26"/>
      <c r="D5" s="27">
        <f t="shared" ref="D5:N5" si="0">SUM(D6:D15)</f>
        <v>7791998</v>
      </c>
      <c r="E5" s="27">
        <f t="shared" si="0"/>
        <v>6064140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139825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13995963</v>
      </c>
      <c r="P5" s="33">
        <f t="shared" ref="P5:P36" si="1">(O5/P$74)</f>
        <v>1037.2758467353442</v>
      </c>
      <c r="Q5" s="6"/>
    </row>
    <row r="6" spans="1:134">
      <c r="A6" s="12"/>
      <c r="B6" s="25">
        <v>311</v>
      </c>
      <c r="C6" s="20" t="s">
        <v>3</v>
      </c>
      <c r="D6" s="49">
        <v>6008174</v>
      </c>
      <c r="E6" s="49">
        <v>4511887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10520061</v>
      </c>
      <c r="P6" s="50">
        <f t="shared" si="1"/>
        <v>779.66805010005191</v>
      </c>
      <c r="Q6" s="9"/>
    </row>
    <row r="7" spans="1:134">
      <c r="A7" s="12"/>
      <c r="B7" s="25">
        <v>312.3</v>
      </c>
      <c r="C7" s="20" t="s">
        <v>11</v>
      </c>
      <c r="D7" s="49">
        <v>0</v>
      </c>
      <c r="E7" s="49">
        <v>69036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5" si="2">SUM(D7:N7)</f>
        <v>69036</v>
      </c>
      <c r="P7" s="50">
        <f t="shared" si="1"/>
        <v>5.1164307418661528</v>
      </c>
      <c r="Q7" s="9"/>
    </row>
    <row r="8" spans="1:134">
      <c r="A8" s="12"/>
      <c r="B8" s="25">
        <v>312.41000000000003</v>
      </c>
      <c r="C8" s="20" t="s">
        <v>174</v>
      </c>
      <c r="D8" s="49">
        <v>0</v>
      </c>
      <c r="E8" s="49">
        <v>902988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902988</v>
      </c>
      <c r="P8" s="50">
        <f t="shared" si="1"/>
        <v>66.922700659601276</v>
      </c>
      <c r="Q8" s="9"/>
    </row>
    <row r="9" spans="1:134">
      <c r="A9" s="12"/>
      <c r="B9" s="25">
        <v>312.43</v>
      </c>
      <c r="C9" s="20" t="s">
        <v>175</v>
      </c>
      <c r="D9" s="49">
        <v>0</v>
      </c>
      <c r="E9" s="49">
        <v>580229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580229</v>
      </c>
      <c r="P9" s="50">
        <f t="shared" si="1"/>
        <v>43.002223375083375</v>
      </c>
      <c r="Q9" s="9"/>
    </row>
    <row r="10" spans="1:134">
      <c r="A10" s="12"/>
      <c r="B10" s="25">
        <v>312.51</v>
      </c>
      <c r="C10" s="20" t="s">
        <v>184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139825</v>
      </c>
      <c r="L10" s="49">
        <v>0</v>
      </c>
      <c r="M10" s="49">
        <v>0</v>
      </c>
      <c r="N10" s="49">
        <v>0</v>
      </c>
      <c r="O10" s="49">
        <f t="shared" si="2"/>
        <v>139825</v>
      </c>
      <c r="P10" s="50">
        <f t="shared" si="1"/>
        <v>10.362780701104276</v>
      </c>
      <c r="Q10" s="9"/>
    </row>
    <row r="11" spans="1:134">
      <c r="A11" s="12"/>
      <c r="B11" s="25">
        <v>314.10000000000002</v>
      </c>
      <c r="C11" s="20" t="s">
        <v>14</v>
      </c>
      <c r="D11" s="49">
        <v>1270940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1270940</v>
      </c>
      <c r="P11" s="50">
        <f t="shared" si="1"/>
        <v>94.19254428222041</v>
      </c>
      <c r="Q11" s="9"/>
    </row>
    <row r="12" spans="1:134">
      <c r="A12" s="12"/>
      <c r="B12" s="25">
        <v>314.3</v>
      </c>
      <c r="C12" s="20" t="s">
        <v>185</v>
      </c>
      <c r="D12" s="49">
        <v>19874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19874</v>
      </c>
      <c r="P12" s="50">
        <f t="shared" si="1"/>
        <v>1.4729118802341956</v>
      </c>
      <c r="Q12" s="9"/>
    </row>
    <row r="13" spans="1:134">
      <c r="A13" s="12"/>
      <c r="B13" s="25">
        <v>314.8</v>
      </c>
      <c r="C13" s="20" t="s">
        <v>17</v>
      </c>
      <c r="D13" s="49">
        <v>34747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34747</v>
      </c>
      <c r="P13" s="50">
        <f t="shared" si="1"/>
        <v>2.5751871340695174</v>
      </c>
      <c r="Q13" s="9"/>
    </row>
    <row r="14" spans="1:134">
      <c r="A14" s="12"/>
      <c r="B14" s="25">
        <v>315.10000000000002</v>
      </c>
      <c r="C14" s="20" t="s">
        <v>176</v>
      </c>
      <c r="D14" s="49">
        <v>379958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379958</v>
      </c>
      <c r="P14" s="50">
        <f t="shared" si="1"/>
        <v>28.159638330986436</v>
      </c>
      <c r="Q14" s="9"/>
    </row>
    <row r="15" spans="1:134">
      <c r="A15" s="12"/>
      <c r="B15" s="25">
        <v>315.2</v>
      </c>
      <c r="C15" s="20" t="s">
        <v>186</v>
      </c>
      <c r="D15" s="49">
        <v>78305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2"/>
        <v>78305</v>
      </c>
      <c r="P15" s="50">
        <f t="shared" si="1"/>
        <v>5.8033795301267324</v>
      </c>
      <c r="Q15" s="9"/>
    </row>
    <row r="16" spans="1:134" ht="15.75">
      <c r="A16" s="29" t="s">
        <v>21</v>
      </c>
      <c r="B16" s="30"/>
      <c r="C16" s="31"/>
      <c r="D16" s="32">
        <f t="shared" ref="D16:N16" si="3">SUM(D17:D29)</f>
        <v>3002500</v>
      </c>
      <c r="E16" s="32">
        <f t="shared" si="3"/>
        <v>560136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511426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7">
        <f>SUM(D16:N16)</f>
        <v>4074062</v>
      </c>
      <c r="P16" s="48">
        <f t="shared" si="1"/>
        <v>301.93893129770993</v>
      </c>
      <c r="Q16" s="10"/>
    </row>
    <row r="17" spans="1:17">
      <c r="A17" s="12"/>
      <c r="B17" s="25">
        <v>322</v>
      </c>
      <c r="C17" s="20" t="s">
        <v>177</v>
      </c>
      <c r="D17" s="49">
        <v>1725013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>SUM(D17:N17)</f>
        <v>1725013</v>
      </c>
      <c r="P17" s="50">
        <f t="shared" si="1"/>
        <v>127.84503075668866</v>
      </c>
      <c r="Q17" s="9"/>
    </row>
    <row r="18" spans="1:17">
      <c r="A18" s="12"/>
      <c r="B18" s="25">
        <v>322.89999999999998</v>
      </c>
      <c r="C18" s="20" t="s">
        <v>187</v>
      </c>
      <c r="D18" s="49">
        <v>400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ref="O18:O29" si="4">SUM(D18:N18)</f>
        <v>400</v>
      </c>
      <c r="P18" s="50">
        <f t="shared" si="1"/>
        <v>2.9645001111687542E-2</v>
      </c>
      <c r="Q18" s="9"/>
    </row>
    <row r="19" spans="1:17">
      <c r="A19" s="12"/>
      <c r="B19" s="25">
        <v>323.10000000000002</v>
      </c>
      <c r="C19" s="20" t="s">
        <v>22</v>
      </c>
      <c r="D19" s="49">
        <v>1042305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1042305</v>
      </c>
      <c r="P19" s="50">
        <f t="shared" si="1"/>
        <v>77.247832209293705</v>
      </c>
      <c r="Q19" s="9"/>
    </row>
    <row r="20" spans="1:17">
      <c r="A20" s="12"/>
      <c r="B20" s="25">
        <v>323.39999999999998</v>
      </c>
      <c r="C20" s="20" t="s">
        <v>23</v>
      </c>
      <c r="D20" s="49">
        <v>18246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18246</v>
      </c>
      <c r="P20" s="50">
        <f t="shared" si="1"/>
        <v>1.3522567257096272</v>
      </c>
      <c r="Q20" s="9"/>
    </row>
    <row r="21" spans="1:17">
      <c r="A21" s="12"/>
      <c r="B21" s="25">
        <v>323.7</v>
      </c>
      <c r="C21" s="20" t="s">
        <v>24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256923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256923</v>
      </c>
      <c r="P21" s="50">
        <f t="shared" si="1"/>
        <v>19.041206551545244</v>
      </c>
      <c r="Q21" s="9"/>
    </row>
    <row r="22" spans="1:17">
      <c r="A22" s="12"/>
      <c r="B22" s="25">
        <v>324.11</v>
      </c>
      <c r="C22" s="20" t="s">
        <v>25</v>
      </c>
      <c r="D22" s="49">
        <v>18752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18752</v>
      </c>
      <c r="P22" s="50">
        <f t="shared" si="1"/>
        <v>1.3897576521159118</v>
      </c>
      <c r="Q22" s="9"/>
    </row>
    <row r="23" spans="1:17">
      <c r="A23" s="12"/>
      <c r="B23" s="25">
        <v>324.12</v>
      </c>
      <c r="C23" s="20" t="s">
        <v>26</v>
      </c>
      <c r="D23" s="49">
        <v>89007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89007</v>
      </c>
      <c r="P23" s="50">
        <f t="shared" si="1"/>
        <v>6.5965315348699329</v>
      </c>
      <c r="Q23" s="9"/>
    </row>
    <row r="24" spans="1:17">
      <c r="A24" s="12"/>
      <c r="B24" s="25">
        <v>324.20999999999998</v>
      </c>
      <c r="C24" s="20" t="s">
        <v>27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118720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4"/>
        <v>118720</v>
      </c>
      <c r="P24" s="50">
        <f t="shared" si="1"/>
        <v>8.798636329948863</v>
      </c>
      <c r="Q24" s="9"/>
    </row>
    <row r="25" spans="1:17">
      <c r="A25" s="12"/>
      <c r="B25" s="25">
        <v>324.22000000000003</v>
      </c>
      <c r="C25" s="20" t="s">
        <v>28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135783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4"/>
        <v>135783</v>
      </c>
      <c r="P25" s="50">
        <f t="shared" si="1"/>
        <v>10.063217964870674</v>
      </c>
      <c r="Q25" s="9"/>
    </row>
    <row r="26" spans="1:17">
      <c r="A26" s="12"/>
      <c r="B26" s="25">
        <v>324.31</v>
      </c>
      <c r="C26" s="20" t="s">
        <v>29</v>
      </c>
      <c r="D26" s="49">
        <v>0</v>
      </c>
      <c r="E26" s="49">
        <v>54509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4"/>
        <v>54509</v>
      </c>
      <c r="P26" s="50">
        <f t="shared" si="1"/>
        <v>4.0397984139924406</v>
      </c>
      <c r="Q26" s="9"/>
    </row>
    <row r="27" spans="1:17">
      <c r="A27" s="12"/>
      <c r="B27" s="25">
        <v>324.32</v>
      </c>
      <c r="C27" s="20" t="s">
        <v>30</v>
      </c>
      <c r="D27" s="49">
        <v>0</v>
      </c>
      <c r="E27" s="49">
        <v>505627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4"/>
        <v>505627</v>
      </c>
      <c r="P27" s="50">
        <f t="shared" si="1"/>
        <v>37.473282442748094</v>
      </c>
      <c r="Q27" s="9"/>
    </row>
    <row r="28" spans="1:17">
      <c r="A28" s="12"/>
      <c r="B28" s="25">
        <v>324.61</v>
      </c>
      <c r="C28" s="20" t="s">
        <v>31</v>
      </c>
      <c r="D28" s="49">
        <v>87553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4"/>
        <v>87553</v>
      </c>
      <c r="P28" s="50">
        <f t="shared" si="1"/>
        <v>6.4887719558289483</v>
      </c>
      <c r="Q28" s="9"/>
    </row>
    <row r="29" spans="1:17">
      <c r="A29" s="12"/>
      <c r="B29" s="25">
        <v>324.91000000000003</v>
      </c>
      <c r="C29" s="20" t="s">
        <v>32</v>
      </c>
      <c r="D29" s="49">
        <v>21224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4"/>
        <v>21224</v>
      </c>
      <c r="P29" s="50">
        <f t="shared" si="1"/>
        <v>1.5729637589861409</v>
      </c>
      <c r="Q29" s="9"/>
    </row>
    <row r="30" spans="1:17" ht="15.75">
      <c r="A30" s="29" t="s">
        <v>178</v>
      </c>
      <c r="B30" s="30"/>
      <c r="C30" s="31"/>
      <c r="D30" s="32">
        <f t="shared" ref="D30:N30" si="5">SUM(D31:D41)</f>
        <v>3785883</v>
      </c>
      <c r="E30" s="32">
        <f t="shared" si="5"/>
        <v>674456</v>
      </c>
      <c r="F30" s="32">
        <f t="shared" si="5"/>
        <v>0</v>
      </c>
      <c r="G30" s="32">
        <f t="shared" si="5"/>
        <v>49775</v>
      </c>
      <c r="H30" s="32">
        <f t="shared" si="5"/>
        <v>0</v>
      </c>
      <c r="I30" s="32">
        <f t="shared" si="5"/>
        <v>45242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7">
        <f>SUM(D30:N30)</f>
        <v>4555356</v>
      </c>
      <c r="P30" s="48">
        <f t="shared" si="1"/>
        <v>337.60883421033128</v>
      </c>
      <c r="Q30" s="10"/>
    </row>
    <row r="31" spans="1:17">
      <c r="A31" s="12"/>
      <c r="B31" s="25">
        <v>331.2</v>
      </c>
      <c r="C31" s="20" t="s">
        <v>101</v>
      </c>
      <c r="D31" s="49">
        <v>7630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>SUM(D31:N31)</f>
        <v>7630</v>
      </c>
      <c r="P31" s="50">
        <f t="shared" si="1"/>
        <v>0.56547839620543983</v>
      </c>
      <c r="Q31" s="9"/>
    </row>
    <row r="32" spans="1:17">
      <c r="A32" s="12"/>
      <c r="B32" s="25">
        <v>331.35</v>
      </c>
      <c r="C32" s="20" t="s">
        <v>111</v>
      </c>
      <c r="D32" s="49">
        <v>370776</v>
      </c>
      <c r="E32" s="49">
        <v>0</v>
      </c>
      <c r="F32" s="49">
        <v>0</v>
      </c>
      <c r="G32" s="49">
        <v>0</v>
      </c>
      <c r="H32" s="49">
        <v>0</v>
      </c>
      <c r="I32" s="49">
        <v>41400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ref="O32:O38" si="6">SUM(D32:N32)</f>
        <v>412176</v>
      </c>
      <c r="P32" s="50">
        <f t="shared" si="1"/>
        <v>30.547394945527312</v>
      </c>
      <c r="Q32" s="9"/>
    </row>
    <row r="33" spans="1:17">
      <c r="A33" s="12"/>
      <c r="B33" s="25">
        <v>331.39</v>
      </c>
      <c r="C33" s="20" t="s">
        <v>112</v>
      </c>
      <c r="D33" s="49">
        <v>0</v>
      </c>
      <c r="E33" s="49">
        <v>537852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6"/>
        <v>537852</v>
      </c>
      <c r="P33" s="50">
        <f t="shared" si="1"/>
        <v>39.861557844808416</v>
      </c>
      <c r="Q33" s="9"/>
    </row>
    <row r="34" spans="1:17">
      <c r="A34" s="12"/>
      <c r="B34" s="25">
        <v>334.2</v>
      </c>
      <c r="C34" s="20" t="s">
        <v>37</v>
      </c>
      <c r="D34" s="49">
        <v>12495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6"/>
        <v>12495</v>
      </c>
      <c r="P34" s="50">
        <f t="shared" si="1"/>
        <v>0.92603572222633956</v>
      </c>
      <c r="Q34" s="9"/>
    </row>
    <row r="35" spans="1:17">
      <c r="A35" s="12"/>
      <c r="B35" s="25">
        <v>335.125</v>
      </c>
      <c r="C35" s="20" t="s">
        <v>179</v>
      </c>
      <c r="D35" s="49">
        <v>519670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6"/>
        <v>519670</v>
      </c>
      <c r="P35" s="50">
        <f t="shared" si="1"/>
        <v>38.514044319276664</v>
      </c>
      <c r="Q35" s="9"/>
    </row>
    <row r="36" spans="1:17">
      <c r="A36" s="12"/>
      <c r="B36" s="25">
        <v>335.14</v>
      </c>
      <c r="C36" s="20" t="s">
        <v>130</v>
      </c>
      <c r="D36" s="49">
        <v>31041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6"/>
        <v>31041</v>
      </c>
      <c r="P36" s="50">
        <f t="shared" si="1"/>
        <v>2.3005261987697323</v>
      </c>
      <c r="Q36" s="9"/>
    </row>
    <row r="37" spans="1:17">
      <c r="A37" s="12"/>
      <c r="B37" s="25">
        <v>335.15</v>
      </c>
      <c r="C37" s="20" t="s">
        <v>131</v>
      </c>
      <c r="D37" s="49">
        <v>17113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6"/>
        <v>17113</v>
      </c>
      <c r="P37" s="50">
        <f t="shared" ref="P37:P68" si="7">(O37/P$74)</f>
        <v>1.2682872600607722</v>
      </c>
      <c r="Q37" s="9"/>
    </row>
    <row r="38" spans="1:17">
      <c r="A38" s="12"/>
      <c r="B38" s="25">
        <v>335.18</v>
      </c>
      <c r="C38" s="20" t="s">
        <v>180</v>
      </c>
      <c r="D38" s="49">
        <v>2803367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6"/>
        <v>2803367</v>
      </c>
      <c r="P38" s="50">
        <f t="shared" si="7"/>
        <v>207.76454457867041</v>
      </c>
      <c r="Q38" s="9"/>
    </row>
    <row r="39" spans="1:17">
      <c r="A39" s="12"/>
      <c r="B39" s="25">
        <v>335.48</v>
      </c>
      <c r="C39" s="20" t="s">
        <v>115</v>
      </c>
      <c r="D39" s="49">
        <v>8071</v>
      </c>
      <c r="E39" s="49">
        <v>136604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ref="O39:O41" si="8">SUM(D39:N39)</f>
        <v>144675</v>
      </c>
      <c r="P39" s="50">
        <f t="shared" si="7"/>
        <v>10.722226339583488</v>
      </c>
      <c r="Q39" s="9"/>
    </row>
    <row r="40" spans="1:17">
      <c r="A40" s="12"/>
      <c r="B40" s="25">
        <v>337.2</v>
      </c>
      <c r="C40" s="20" t="s">
        <v>47</v>
      </c>
      <c r="D40" s="49">
        <v>15720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8"/>
        <v>15720</v>
      </c>
      <c r="P40" s="50">
        <f t="shared" si="7"/>
        <v>1.1650485436893203</v>
      </c>
      <c r="Q40" s="9"/>
    </row>
    <row r="41" spans="1:17">
      <c r="A41" s="12"/>
      <c r="B41" s="25">
        <v>337.3</v>
      </c>
      <c r="C41" s="20" t="s">
        <v>48</v>
      </c>
      <c r="D41" s="49">
        <v>0</v>
      </c>
      <c r="E41" s="49">
        <v>0</v>
      </c>
      <c r="F41" s="49">
        <v>0</v>
      </c>
      <c r="G41" s="49">
        <v>49775</v>
      </c>
      <c r="H41" s="49">
        <v>0</v>
      </c>
      <c r="I41" s="49">
        <v>3842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8"/>
        <v>53617</v>
      </c>
      <c r="P41" s="50">
        <f t="shared" si="7"/>
        <v>3.9736900615133774</v>
      </c>
      <c r="Q41" s="9"/>
    </row>
    <row r="42" spans="1:17" ht="15.75">
      <c r="A42" s="29" t="s">
        <v>53</v>
      </c>
      <c r="B42" s="30"/>
      <c r="C42" s="31"/>
      <c r="D42" s="32">
        <f t="shared" ref="D42:N42" si="9">SUM(D43:D53)</f>
        <v>823046</v>
      </c>
      <c r="E42" s="32">
        <f t="shared" si="9"/>
        <v>144834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11918907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12886787</v>
      </c>
      <c r="P42" s="48">
        <f t="shared" si="7"/>
        <v>955.07203735270139</v>
      </c>
      <c r="Q42" s="10"/>
    </row>
    <row r="43" spans="1:17">
      <c r="A43" s="12"/>
      <c r="B43" s="25">
        <v>341.9</v>
      </c>
      <c r="C43" s="20" t="s">
        <v>134</v>
      </c>
      <c r="D43" s="49">
        <v>634576</v>
      </c>
      <c r="E43" s="49">
        <v>625</v>
      </c>
      <c r="F43" s="49">
        <v>0</v>
      </c>
      <c r="G43" s="49">
        <v>0</v>
      </c>
      <c r="H43" s="49">
        <v>0</v>
      </c>
      <c r="I43" s="49">
        <v>790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ref="O43:O52" si="10">SUM(D43:N43)</f>
        <v>635991</v>
      </c>
      <c r="P43" s="50">
        <f t="shared" si="7"/>
        <v>47.134884755058181</v>
      </c>
      <c r="Q43" s="9"/>
    </row>
    <row r="44" spans="1:17">
      <c r="A44" s="12"/>
      <c r="B44" s="25">
        <v>342.1</v>
      </c>
      <c r="C44" s="20" t="s">
        <v>59</v>
      </c>
      <c r="D44" s="49">
        <v>152645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10"/>
        <v>152645</v>
      </c>
      <c r="P44" s="50">
        <f t="shared" si="7"/>
        <v>11.312902986733862</v>
      </c>
      <c r="Q44" s="9"/>
    </row>
    <row r="45" spans="1:17">
      <c r="A45" s="12"/>
      <c r="B45" s="25">
        <v>343.3</v>
      </c>
      <c r="C45" s="20" t="s">
        <v>61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4470626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10"/>
        <v>4470626</v>
      </c>
      <c r="P45" s="50">
        <f t="shared" si="7"/>
        <v>331.32928184984809</v>
      </c>
      <c r="Q45" s="9"/>
    </row>
    <row r="46" spans="1:17">
      <c r="A46" s="12"/>
      <c r="B46" s="25">
        <v>343.4</v>
      </c>
      <c r="C46" s="20" t="s">
        <v>62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2187526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10"/>
        <v>2187526</v>
      </c>
      <c r="P46" s="50">
        <f t="shared" si="7"/>
        <v>162.12302675461351</v>
      </c>
      <c r="Q46" s="9"/>
    </row>
    <row r="47" spans="1:17">
      <c r="A47" s="12"/>
      <c r="B47" s="25">
        <v>343.5</v>
      </c>
      <c r="C47" s="20" t="s">
        <v>63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3669871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10"/>
        <v>3669871</v>
      </c>
      <c r="P47" s="50">
        <f t="shared" si="7"/>
        <v>271.98332468687465</v>
      </c>
      <c r="Q47" s="9"/>
    </row>
    <row r="48" spans="1:17">
      <c r="A48" s="12"/>
      <c r="B48" s="25">
        <v>343.7</v>
      </c>
      <c r="C48" s="20" t="s">
        <v>152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960232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10"/>
        <v>960232</v>
      </c>
      <c r="P48" s="50">
        <f t="shared" si="7"/>
        <v>71.165196768694884</v>
      </c>
      <c r="Q48" s="9"/>
    </row>
    <row r="49" spans="1:17">
      <c r="A49" s="12"/>
      <c r="B49" s="25">
        <v>343.8</v>
      </c>
      <c r="C49" s="20" t="s">
        <v>65</v>
      </c>
      <c r="D49" s="49">
        <v>455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10"/>
        <v>455</v>
      </c>
      <c r="P49" s="50">
        <f t="shared" si="7"/>
        <v>3.372118876454458E-2</v>
      </c>
      <c r="Q49" s="9"/>
    </row>
    <row r="50" spans="1:17">
      <c r="A50" s="12"/>
      <c r="B50" s="25">
        <v>343.9</v>
      </c>
      <c r="C50" s="20" t="s">
        <v>66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568949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si="10"/>
        <v>568949</v>
      </c>
      <c r="P50" s="50">
        <f t="shared" si="7"/>
        <v>42.166234343733791</v>
      </c>
      <c r="Q50" s="9"/>
    </row>
    <row r="51" spans="1:17">
      <c r="A51" s="12"/>
      <c r="B51" s="25">
        <v>344.9</v>
      </c>
      <c r="C51" s="20" t="s">
        <v>135</v>
      </c>
      <c r="D51" s="49">
        <v>0</v>
      </c>
      <c r="E51" s="49">
        <v>144187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 t="shared" si="10"/>
        <v>144187</v>
      </c>
      <c r="P51" s="50">
        <f t="shared" si="7"/>
        <v>10.686059438227229</v>
      </c>
      <c r="Q51" s="9"/>
    </row>
    <row r="52" spans="1:17">
      <c r="A52" s="12"/>
      <c r="B52" s="25">
        <v>347.4</v>
      </c>
      <c r="C52" s="20" t="s">
        <v>68</v>
      </c>
      <c r="D52" s="49">
        <v>17894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10"/>
        <v>17894</v>
      </c>
      <c r="P52" s="50">
        <f t="shared" si="7"/>
        <v>1.3261691247313421</v>
      </c>
      <c r="Q52" s="9"/>
    </row>
    <row r="53" spans="1:17">
      <c r="A53" s="12"/>
      <c r="B53" s="25">
        <v>349</v>
      </c>
      <c r="C53" s="20" t="s">
        <v>181</v>
      </c>
      <c r="D53" s="49">
        <v>17476</v>
      </c>
      <c r="E53" s="49">
        <v>22</v>
      </c>
      <c r="F53" s="49">
        <v>0</v>
      </c>
      <c r="G53" s="49">
        <v>0</v>
      </c>
      <c r="H53" s="49">
        <v>0</v>
      </c>
      <c r="I53" s="49">
        <v>60913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>SUM(D53:N53)</f>
        <v>78411</v>
      </c>
      <c r="P53" s="50">
        <f t="shared" si="7"/>
        <v>5.8112354554213299</v>
      </c>
      <c r="Q53" s="9"/>
    </row>
    <row r="54" spans="1:17" ht="15.75">
      <c r="A54" s="29" t="s">
        <v>54</v>
      </c>
      <c r="B54" s="30"/>
      <c r="C54" s="31"/>
      <c r="D54" s="32">
        <f t="shared" ref="D54:N54" si="11">SUM(D55:D58)</f>
        <v>65020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180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65200</v>
      </c>
      <c r="P54" s="48">
        <f t="shared" si="7"/>
        <v>4.8321351812050697</v>
      </c>
      <c r="Q54" s="10"/>
    </row>
    <row r="55" spans="1:17">
      <c r="A55" s="13"/>
      <c r="B55" s="41">
        <v>351.2</v>
      </c>
      <c r="C55" s="21" t="s">
        <v>72</v>
      </c>
      <c r="D55" s="49">
        <v>13347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ref="O55:O58" si="12">SUM(D55:N55)</f>
        <v>13347</v>
      </c>
      <c r="P55" s="50">
        <f t="shared" si="7"/>
        <v>0.989179574594234</v>
      </c>
      <c r="Q55" s="9"/>
    </row>
    <row r="56" spans="1:17">
      <c r="A56" s="13"/>
      <c r="B56" s="41">
        <v>351.3</v>
      </c>
      <c r="C56" s="21" t="s">
        <v>116</v>
      </c>
      <c r="D56" s="49">
        <v>2322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 t="shared" si="12"/>
        <v>2322</v>
      </c>
      <c r="P56" s="50">
        <f t="shared" si="7"/>
        <v>0.17208923145334618</v>
      </c>
      <c r="Q56" s="9"/>
    </row>
    <row r="57" spans="1:17">
      <c r="A57" s="13"/>
      <c r="B57" s="41">
        <v>354</v>
      </c>
      <c r="C57" s="21" t="s">
        <v>73</v>
      </c>
      <c r="D57" s="49">
        <v>48751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f t="shared" si="12"/>
        <v>48751</v>
      </c>
      <c r="P57" s="50">
        <f t="shared" si="7"/>
        <v>3.6130586229896982</v>
      </c>
      <c r="Q57" s="9"/>
    </row>
    <row r="58" spans="1:17">
      <c r="A58" s="13"/>
      <c r="B58" s="41">
        <v>359</v>
      </c>
      <c r="C58" s="21" t="s">
        <v>74</v>
      </c>
      <c r="D58" s="49">
        <v>600</v>
      </c>
      <c r="E58" s="49">
        <v>0</v>
      </c>
      <c r="F58" s="49">
        <v>0</v>
      </c>
      <c r="G58" s="49">
        <v>0</v>
      </c>
      <c r="H58" s="49">
        <v>0</v>
      </c>
      <c r="I58" s="49">
        <v>180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f t="shared" si="12"/>
        <v>780</v>
      </c>
      <c r="P58" s="50">
        <f t="shared" si="7"/>
        <v>5.7807752167790709E-2</v>
      </c>
      <c r="Q58" s="9"/>
    </row>
    <row r="59" spans="1:17" ht="15.75">
      <c r="A59" s="29" t="s">
        <v>4</v>
      </c>
      <c r="B59" s="30"/>
      <c r="C59" s="31"/>
      <c r="D59" s="32">
        <f t="shared" ref="D59:N59" si="13">SUM(D60:D68)</f>
        <v>183465</v>
      </c>
      <c r="E59" s="32">
        <f t="shared" si="13"/>
        <v>543948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344819</v>
      </c>
      <c r="J59" s="32">
        <f t="shared" si="13"/>
        <v>0</v>
      </c>
      <c r="K59" s="32">
        <f t="shared" si="13"/>
        <v>-4450361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>SUM(D59:N59)</f>
        <v>-3378129</v>
      </c>
      <c r="P59" s="48">
        <f t="shared" si="7"/>
        <v>-250.36159490105982</v>
      </c>
      <c r="Q59" s="10"/>
    </row>
    <row r="60" spans="1:17">
      <c r="A60" s="12"/>
      <c r="B60" s="25">
        <v>361.1</v>
      </c>
      <c r="C60" s="20" t="s">
        <v>76</v>
      </c>
      <c r="D60" s="49">
        <v>-161121</v>
      </c>
      <c r="E60" s="49">
        <v>36657</v>
      </c>
      <c r="F60" s="49">
        <v>0</v>
      </c>
      <c r="G60" s="49">
        <v>0</v>
      </c>
      <c r="H60" s="49">
        <v>0</v>
      </c>
      <c r="I60" s="49">
        <v>63950</v>
      </c>
      <c r="J60" s="49">
        <v>0</v>
      </c>
      <c r="K60" s="49">
        <v>85875</v>
      </c>
      <c r="L60" s="49">
        <v>0</v>
      </c>
      <c r="M60" s="49">
        <v>0</v>
      </c>
      <c r="N60" s="49">
        <v>0</v>
      </c>
      <c r="O60" s="49">
        <f>SUM(D60:N60)</f>
        <v>25361</v>
      </c>
      <c r="P60" s="50">
        <f t="shared" si="7"/>
        <v>1.8795671829837695</v>
      </c>
      <c r="Q60" s="9"/>
    </row>
    <row r="61" spans="1:17">
      <c r="A61" s="12"/>
      <c r="B61" s="25">
        <v>361.2</v>
      </c>
      <c r="C61" s="20" t="s">
        <v>77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800075</v>
      </c>
      <c r="L61" s="49">
        <v>0</v>
      </c>
      <c r="M61" s="49">
        <v>0</v>
      </c>
      <c r="N61" s="49">
        <v>0</v>
      </c>
      <c r="O61" s="49">
        <f t="shared" ref="O61:O71" si="14">SUM(D61:N61)</f>
        <v>800075</v>
      </c>
      <c r="P61" s="50">
        <f t="shared" si="7"/>
        <v>59.295560661083528</v>
      </c>
      <c r="Q61" s="9"/>
    </row>
    <row r="62" spans="1:17">
      <c r="A62" s="12"/>
      <c r="B62" s="25">
        <v>361.3</v>
      </c>
      <c r="C62" s="20" t="s">
        <v>122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-6404968</v>
      </c>
      <c r="L62" s="49">
        <v>0</v>
      </c>
      <c r="M62" s="49">
        <v>0</v>
      </c>
      <c r="N62" s="49">
        <v>0</v>
      </c>
      <c r="O62" s="49">
        <f t="shared" si="14"/>
        <v>-6404968</v>
      </c>
      <c r="P62" s="50">
        <f t="shared" si="7"/>
        <v>-474.68820870080782</v>
      </c>
      <c r="Q62" s="9"/>
    </row>
    <row r="63" spans="1:17">
      <c r="A63" s="12"/>
      <c r="B63" s="25">
        <v>362</v>
      </c>
      <c r="C63" s="20" t="s">
        <v>79</v>
      </c>
      <c r="D63" s="49">
        <v>198811</v>
      </c>
      <c r="E63" s="49">
        <v>6320</v>
      </c>
      <c r="F63" s="49">
        <v>0</v>
      </c>
      <c r="G63" s="49">
        <v>0</v>
      </c>
      <c r="H63" s="49">
        <v>0</v>
      </c>
      <c r="I63" s="49">
        <v>125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f t="shared" si="14"/>
        <v>205256</v>
      </c>
      <c r="P63" s="50">
        <f t="shared" si="7"/>
        <v>15.212035870451345</v>
      </c>
      <c r="Q63" s="9"/>
    </row>
    <row r="64" spans="1:17">
      <c r="A64" s="12"/>
      <c r="B64" s="25">
        <v>364</v>
      </c>
      <c r="C64" s="20" t="s">
        <v>138</v>
      </c>
      <c r="D64" s="49">
        <v>103591</v>
      </c>
      <c r="E64" s="49">
        <v>152858</v>
      </c>
      <c r="F64" s="49">
        <v>0</v>
      </c>
      <c r="G64" s="49">
        <v>0</v>
      </c>
      <c r="H64" s="49">
        <v>0</v>
      </c>
      <c r="I64" s="49">
        <v>37205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 t="shared" si="14"/>
        <v>293654</v>
      </c>
      <c r="P64" s="50">
        <f t="shared" si="7"/>
        <v>21.763432891128733</v>
      </c>
      <c r="Q64" s="9"/>
    </row>
    <row r="65" spans="1:120">
      <c r="A65" s="12"/>
      <c r="B65" s="25">
        <v>365</v>
      </c>
      <c r="C65" s="20" t="s">
        <v>139</v>
      </c>
      <c r="D65" s="49">
        <v>9492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f t="shared" si="14"/>
        <v>9492</v>
      </c>
      <c r="P65" s="50">
        <f t="shared" si="7"/>
        <v>0.70347587638034537</v>
      </c>
      <c r="Q65" s="9"/>
    </row>
    <row r="66" spans="1:120">
      <c r="A66" s="12"/>
      <c r="B66" s="25">
        <v>366</v>
      </c>
      <c r="C66" s="20" t="s">
        <v>123</v>
      </c>
      <c r="D66" s="49">
        <v>2229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f t="shared" si="14"/>
        <v>2229</v>
      </c>
      <c r="P66" s="50">
        <f t="shared" si="7"/>
        <v>0.16519676869487881</v>
      </c>
      <c r="Q66" s="9"/>
    </row>
    <row r="67" spans="1:120">
      <c r="A67" s="12"/>
      <c r="B67" s="25">
        <v>368</v>
      </c>
      <c r="C67" s="20" t="s">
        <v>82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1068745</v>
      </c>
      <c r="L67" s="49">
        <v>0</v>
      </c>
      <c r="M67" s="49">
        <v>0</v>
      </c>
      <c r="N67" s="49">
        <v>0</v>
      </c>
      <c r="O67" s="49">
        <f t="shared" si="14"/>
        <v>1068745</v>
      </c>
      <c r="P67" s="50">
        <f t="shared" si="7"/>
        <v>79.207366782776248</v>
      </c>
      <c r="Q67" s="9"/>
    </row>
    <row r="68" spans="1:120">
      <c r="A68" s="12"/>
      <c r="B68" s="25">
        <v>369.9</v>
      </c>
      <c r="C68" s="20" t="s">
        <v>84</v>
      </c>
      <c r="D68" s="49">
        <v>30463</v>
      </c>
      <c r="E68" s="49">
        <v>348113</v>
      </c>
      <c r="F68" s="49">
        <v>0</v>
      </c>
      <c r="G68" s="49">
        <v>0</v>
      </c>
      <c r="H68" s="49">
        <v>0</v>
      </c>
      <c r="I68" s="49">
        <v>243539</v>
      </c>
      <c r="J68" s="49">
        <v>0</v>
      </c>
      <c r="K68" s="49">
        <v>-88</v>
      </c>
      <c r="L68" s="49">
        <v>0</v>
      </c>
      <c r="M68" s="49">
        <v>0</v>
      </c>
      <c r="N68" s="49">
        <v>0</v>
      </c>
      <c r="O68" s="49">
        <f t="shared" si="14"/>
        <v>622027</v>
      </c>
      <c r="P68" s="50">
        <f t="shared" si="7"/>
        <v>46.099977766249168</v>
      </c>
      <c r="Q68" s="9"/>
    </row>
    <row r="69" spans="1:120" ht="15.75">
      <c r="A69" s="29" t="s">
        <v>55</v>
      </c>
      <c r="B69" s="30"/>
      <c r="C69" s="31"/>
      <c r="D69" s="32">
        <f t="shared" ref="D69:N69" si="15">SUM(D70:D71)</f>
        <v>7059487</v>
      </c>
      <c r="E69" s="32">
        <f t="shared" si="15"/>
        <v>332096</v>
      </c>
      <c r="F69" s="32">
        <f t="shared" si="15"/>
        <v>0</v>
      </c>
      <c r="G69" s="32">
        <f t="shared" si="15"/>
        <v>490859</v>
      </c>
      <c r="H69" s="32">
        <f t="shared" si="15"/>
        <v>0</v>
      </c>
      <c r="I69" s="32">
        <f t="shared" si="15"/>
        <v>133046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 t="shared" si="15"/>
        <v>0</v>
      </c>
      <c r="O69" s="32">
        <f t="shared" si="14"/>
        <v>8015488</v>
      </c>
      <c r="P69" s="48">
        <f t="shared" ref="P69:P72" si="16">(O69/P$74)</f>
        <v>594.04787667679534</v>
      </c>
      <c r="Q69" s="9"/>
    </row>
    <row r="70" spans="1:120">
      <c r="A70" s="12"/>
      <c r="B70" s="25">
        <v>381</v>
      </c>
      <c r="C70" s="20" t="s">
        <v>85</v>
      </c>
      <c r="D70" s="49">
        <v>1013257</v>
      </c>
      <c r="E70" s="49">
        <v>290557</v>
      </c>
      <c r="F70" s="49">
        <v>0</v>
      </c>
      <c r="G70" s="49">
        <v>490859</v>
      </c>
      <c r="H70" s="49">
        <v>0</v>
      </c>
      <c r="I70" s="49">
        <v>133046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f t="shared" si="14"/>
        <v>1927719</v>
      </c>
      <c r="P70" s="50">
        <f t="shared" si="16"/>
        <v>142.868079745053</v>
      </c>
      <c r="Q70" s="9"/>
    </row>
    <row r="71" spans="1:120" ht="15.75" thickBot="1">
      <c r="A71" s="12"/>
      <c r="B71" s="25">
        <v>384</v>
      </c>
      <c r="C71" s="20" t="s">
        <v>147</v>
      </c>
      <c r="D71" s="49">
        <v>6046230</v>
      </c>
      <c r="E71" s="49">
        <v>41539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f t="shared" si="14"/>
        <v>6087769</v>
      </c>
      <c r="P71" s="50">
        <f t="shared" si="16"/>
        <v>451.17979693174237</v>
      </c>
      <c r="Q71" s="9"/>
    </row>
    <row r="72" spans="1:120" ht="16.5" thickBot="1">
      <c r="A72" s="14" t="s">
        <v>70</v>
      </c>
      <c r="B72" s="23"/>
      <c r="C72" s="22"/>
      <c r="D72" s="15">
        <f t="shared" ref="D72:N72" si="17">SUM(D5,D16,D30,D42,D54,D59,D69)</f>
        <v>22711399</v>
      </c>
      <c r="E72" s="15">
        <f t="shared" si="17"/>
        <v>8319610</v>
      </c>
      <c r="F72" s="15">
        <f t="shared" si="17"/>
        <v>0</v>
      </c>
      <c r="G72" s="15">
        <f t="shared" si="17"/>
        <v>540634</v>
      </c>
      <c r="H72" s="15">
        <f t="shared" si="17"/>
        <v>0</v>
      </c>
      <c r="I72" s="15">
        <f t="shared" si="17"/>
        <v>12953620</v>
      </c>
      <c r="J72" s="15">
        <f t="shared" si="17"/>
        <v>0</v>
      </c>
      <c r="K72" s="15">
        <f t="shared" si="17"/>
        <v>-4310536</v>
      </c>
      <c r="L72" s="15">
        <f t="shared" si="17"/>
        <v>0</v>
      </c>
      <c r="M72" s="15">
        <f t="shared" si="17"/>
        <v>0</v>
      </c>
      <c r="N72" s="15">
        <f t="shared" si="17"/>
        <v>0</v>
      </c>
      <c r="O72" s="15">
        <f>SUM(D72:N72)</f>
        <v>40214727</v>
      </c>
      <c r="P72" s="40">
        <f t="shared" si="16"/>
        <v>2980.4140665530276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43"/>
      <c r="B74" s="44"/>
      <c r="C74" s="44"/>
      <c r="D74" s="45"/>
      <c r="E74" s="45"/>
      <c r="F74" s="45"/>
      <c r="G74" s="45"/>
      <c r="H74" s="45"/>
      <c r="I74" s="45"/>
      <c r="J74" s="45"/>
      <c r="K74" s="45"/>
      <c r="L74" s="45"/>
      <c r="M74" s="51" t="s">
        <v>188</v>
      </c>
      <c r="N74" s="51"/>
      <c r="O74" s="51"/>
      <c r="P74" s="46">
        <v>13493</v>
      </c>
    </row>
    <row r="75" spans="1:120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  <row r="76" spans="1:120" ht="15.75" customHeight="1" thickBot="1">
      <c r="A76" s="55" t="s">
        <v>107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7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1"/>
      <c r="M3" s="72"/>
      <c r="N3" s="36"/>
      <c r="O3" s="37"/>
      <c r="P3" s="73" t="s">
        <v>170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171</v>
      </c>
      <c r="N4" s="35" t="s">
        <v>10</v>
      </c>
      <c r="O4" s="35" t="s">
        <v>172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173</v>
      </c>
      <c r="B5" s="26"/>
      <c r="C5" s="26"/>
      <c r="D5" s="27">
        <f t="shared" ref="D5:N5" si="0">SUM(D6:D15)</f>
        <v>7326604</v>
      </c>
      <c r="E5" s="27">
        <f t="shared" si="0"/>
        <v>5824008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144799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13295411</v>
      </c>
      <c r="P5" s="33">
        <f t="shared" ref="P5:P36" si="1">(O5/P$63)</f>
        <v>996.06015882529221</v>
      </c>
      <c r="Q5" s="6"/>
    </row>
    <row r="6" spans="1:134">
      <c r="A6" s="12"/>
      <c r="B6" s="25">
        <v>311</v>
      </c>
      <c r="C6" s="20" t="s">
        <v>3</v>
      </c>
      <c r="D6" s="49">
        <v>5631120</v>
      </c>
      <c r="E6" s="49">
        <v>4346512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9977632</v>
      </c>
      <c r="P6" s="50">
        <f t="shared" si="1"/>
        <v>747.50014983518133</v>
      </c>
      <c r="Q6" s="9"/>
    </row>
    <row r="7" spans="1:134">
      <c r="A7" s="12"/>
      <c r="B7" s="25">
        <v>312.3</v>
      </c>
      <c r="C7" s="20" t="s">
        <v>11</v>
      </c>
      <c r="D7" s="49">
        <v>0</v>
      </c>
      <c r="E7" s="49">
        <v>66345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5" si="2">SUM(D7:N7)</f>
        <v>66345</v>
      </c>
      <c r="P7" s="50">
        <f t="shared" si="1"/>
        <v>4.9704075516931372</v>
      </c>
      <c r="Q7" s="9"/>
    </row>
    <row r="8" spans="1:134">
      <c r="A8" s="12"/>
      <c r="B8" s="25">
        <v>312.41000000000003</v>
      </c>
      <c r="C8" s="20" t="s">
        <v>174</v>
      </c>
      <c r="D8" s="49">
        <v>0</v>
      </c>
      <c r="E8" s="49">
        <v>856363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856363</v>
      </c>
      <c r="P8" s="50">
        <f t="shared" si="1"/>
        <v>64.156652682049739</v>
      </c>
      <c r="Q8" s="9"/>
    </row>
    <row r="9" spans="1:134">
      <c r="A9" s="12"/>
      <c r="B9" s="25">
        <v>312.43</v>
      </c>
      <c r="C9" s="20" t="s">
        <v>175</v>
      </c>
      <c r="D9" s="49">
        <v>0</v>
      </c>
      <c r="E9" s="49">
        <v>554788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554788</v>
      </c>
      <c r="P9" s="50">
        <f t="shared" si="1"/>
        <v>41.563380281690144</v>
      </c>
      <c r="Q9" s="9"/>
    </row>
    <row r="10" spans="1:134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144799</v>
      </c>
      <c r="L10" s="49">
        <v>0</v>
      </c>
      <c r="M10" s="49">
        <v>0</v>
      </c>
      <c r="N10" s="49">
        <v>0</v>
      </c>
      <c r="O10" s="49">
        <f t="shared" si="2"/>
        <v>144799</v>
      </c>
      <c r="P10" s="50">
        <f t="shared" si="1"/>
        <v>10.847992208570572</v>
      </c>
      <c r="Q10" s="9"/>
    </row>
    <row r="11" spans="1:134">
      <c r="A11" s="12"/>
      <c r="B11" s="25">
        <v>314.10000000000002</v>
      </c>
      <c r="C11" s="20" t="s">
        <v>14</v>
      </c>
      <c r="D11" s="49">
        <v>1195453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1195453</v>
      </c>
      <c r="P11" s="50">
        <f t="shared" si="1"/>
        <v>89.560458495654785</v>
      </c>
      <c r="Q11" s="9"/>
    </row>
    <row r="12" spans="1:134">
      <c r="A12" s="12"/>
      <c r="B12" s="25">
        <v>314.39999999999998</v>
      </c>
      <c r="C12" s="20" t="s">
        <v>15</v>
      </c>
      <c r="D12" s="49">
        <v>18957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18957</v>
      </c>
      <c r="P12" s="50">
        <f t="shared" si="1"/>
        <v>1.4202127659574468</v>
      </c>
      <c r="Q12" s="9"/>
    </row>
    <row r="13" spans="1:134">
      <c r="A13" s="12"/>
      <c r="B13" s="25">
        <v>314.8</v>
      </c>
      <c r="C13" s="20" t="s">
        <v>17</v>
      </c>
      <c r="D13" s="49">
        <v>27867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27867</v>
      </c>
      <c r="P13" s="50">
        <f t="shared" si="1"/>
        <v>2.0877284986514835</v>
      </c>
      <c r="Q13" s="9"/>
    </row>
    <row r="14" spans="1:134">
      <c r="A14" s="12"/>
      <c r="B14" s="25">
        <v>315.10000000000002</v>
      </c>
      <c r="C14" s="20" t="s">
        <v>176</v>
      </c>
      <c r="D14" s="49">
        <v>381096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381096</v>
      </c>
      <c r="P14" s="50">
        <f t="shared" si="1"/>
        <v>28.550794126460893</v>
      </c>
      <c r="Q14" s="9"/>
    </row>
    <row r="15" spans="1:134">
      <c r="A15" s="12"/>
      <c r="B15" s="25">
        <v>316</v>
      </c>
      <c r="C15" s="20" t="s">
        <v>128</v>
      </c>
      <c r="D15" s="49">
        <v>72111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2"/>
        <v>72111</v>
      </c>
      <c r="P15" s="50">
        <f t="shared" si="1"/>
        <v>5.4023823793826793</v>
      </c>
      <c r="Q15" s="9"/>
    </row>
    <row r="16" spans="1:134" ht="15.75">
      <c r="A16" s="29" t="s">
        <v>21</v>
      </c>
      <c r="B16" s="30"/>
      <c r="C16" s="31"/>
      <c r="D16" s="32">
        <f t="shared" ref="D16:N16" si="3">SUM(D17:D20)</f>
        <v>1986017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246580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7">
        <f t="shared" ref="O16:O21" si="4">SUM(D16:N16)</f>
        <v>2232597</v>
      </c>
      <c r="P16" s="48">
        <f t="shared" si="1"/>
        <v>167.26078813305364</v>
      </c>
      <c r="Q16" s="10"/>
    </row>
    <row r="17" spans="1:17">
      <c r="A17" s="12"/>
      <c r="B17" s="25">
        <v>322</v>
      </c>
      <c r="C17" s="20" t="s">
        <v>177</v>
      </c>
      <c r="D17" s="49">
        <v>1064577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si="4"/>
        <v>1064577</v>
      </c>
      <c r="P17" s="50">
        <f t="shared" si="1"/>
        <v>79.755543901708123</v>
      </c>
      <c r="Q17" s="9"/>
    </row>
    <row r="18" spans="1:17">
      <c r="A18" s="12"/>
      <c r="B18" s="25">
        <v>323.10000000000002</v>
      </c>
      <c r="C18" s="20" t="s">
        <v>22</v>
      </c>
      <c r="D18" s="49">
        <v>905289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4"/>
        <v>905289</v>
      </c>
      <c r="P18" s="50">
        <f t="shared" si="1"/>
        <v>67.822070722205581</v>
      </c>
      <c r="Q18" s="9"/>
    </row>
    <row r="19" spans="1:17">
      <c r="A19" s="12"/>
      <c r="B19" s="25">
        <v>323.39999999999998</v>
      </c>
      <c r="C19" s="20" t="s">
        <v>23</v>
      </c>
      <c r="D19" s="49">
        <v>16151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16151</v>
      </c>
      <c r="P19" s="50">
        <f t="shared" si="1"/>
        <v>1.2099940065927479</v>
      </c>
      <c r="Q19" s="9"/>
    </row>
    <row r="20" spans="1:17">
      <c r="A20" s="12"/>
      <c r="B20" s="25">
        <v>323.7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246580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246580</v>
      </c>
      <c r="P20" s="50">
        <f t="shared" si="1"/>
        <v>18.473179502547197</v>
      </c>
      <c r="Q20" s="9"/>
    </row>
    <row r="21" spans="1:17" ht="15.75">
      <c r="A21" s="29" t="s">
        <v>178</v>
      </c>
      <c r="B21" s="30"/>
      <c r="C21" s="31"/>
      <c r="D21" s="32">
        <f t="shared" ref="D21:N21" si="5">SUM(D22:D31)</f>
        <v>2888100</v>
      </c>
      <c r="E21" s="32">
        <f t="shared" si="5"/>
        <v>115922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5778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7">
        <f t="shared" si="4"/>
        <v>3009800</v>
      </c>
      <c r="P21" s="48">
        <f t="shared" si="1"/>
        <v>225.48696433922686</v>
      </c>
      <c r="Q21" s="10"/>
    </row>
    <row r="22" spans="1:17">
      <c r="A22" s="12"/>
      <c r="B22" s="25">
        <v>331.39</v>
      </c>
      <c r="C22" s="20" t="s">
        <v>112</v>
      </c>
      <c r="D22" s="49">
        <v>0</v>
      </c>
      <c r="E22" s="49">
        <v>3707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ref="O22:O27" si="6">SUM(D22:N22)</f>
        <v>3707</v>
      </c>
      <c r="P22" s="50">
        <f t="shared" si="1"/>
        <v>0.27771950854060534</v>
      </c>
      <c r="Q22" s="9"/>
    </row>
    <row r="23" spans="1:17">
      <c r="A23" s="12"/>
      <c r="B23" s="25">
        <v>331.49</v>
      </c>
      <c r="C23" s="20" t="s">
        <v>38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-68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6"/>
        <v>-68</v>
      </c>
      <c r="P23" s="50">
        <f t="shared" si="1"/>
        <v>-5.0943961642193588E-3</v>
      </c>
      <c r="Q23" s="9"/>
    </row>
    <row r="24" spans="1:17">
      <c r="A24" s="12"/>
      <c r="B24" s="25">
        <v>335.125</v>
      </c>
      <c r="C24" s="20" t="s">
        <v>179</v>
      </c>
      <c r="D24" s="49">
        <v>404029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6"/>
        <v>404029</v>
      </c>
      <c r="P24" s="50">
        <f t="shared" si="1"/>
        <v>30.268879232843872</v>
      </c>
      <c r="Q24" s="9"/>
    </row>
    <row r="25" spans="1:17">
      <c r="A25" s="12"/>
      <c r="B25" s="25">
        <v>335.14</v>
      </c>
      <c r="C25" s="20" t="s">
        <v>130</v>
      </c>
      <c r="D25" s="49">
        <v>29112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6"/>
        <v>29112</v>
      </c>
      <c r="P25" s="50">
        <f t="shared" si="1"/>
        <v>2.1810008990110878</v>
      </c>
      <c r="Q25" s="9"/>
    </row>
    <row r="26" spans="1:17">
      <c r="A26" s="12"/>
      <c r="B26" s="25">
        <v>335.15</v>
      </c>
      <c r="C26" s="20" t="s">
        <v>131</v>
      </c>
      <c r="D26" s="49">
        <v>13578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6"/>
        <v>13578</v>
      </c>
      <c r="P26" s="50">
        <f t="shared" si="1"/>
        <v>1.0172310458495655</v>
      </c>
      <c r="Q26" s="9"/>
    </row>
    <row r="27" spans="1:17">
      <c r="A27" s="12"/>
      <c r="B27" s="25">
        <v>335.18</v>
      </c>
      <c r="C27" s="20" t="s">
        <v>180</v>
      </c>
      <c r="D27" s="49">
        <v>2405574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6"/>
        <v>2405574</v>
      </c>
      <c r="P27" s="50">
        <f t="shared" si="1"/>
        <v>180.21980821096793</v>
      </c>
      <c r="Q27" s="9"/>
    </row>
    <row r="28" spans="1:17">
      <c r="A28" s="12"/>
      <c r="B28" s="25">
        <v>335.48</v>
      </c>
      <c r="C28" s="20" t="s">
        <v>115</v>
      </c>
      <c r="D28" s="49">
        <v>7648</v>
      </c>
      <c r="E28" s="49">
        <v>112215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>SUM(D28:N28)</f>
        <v>119863</v>
      </c>
      <c r="P28" s="50">
        <f t="shared" si="1"/>
        <v>8.9798471681150733</v>
      </c>
      <c r="Q28" s="9"/>
    </row>
    <row r="29" spans="1:17">
      <c r="A29" s="12"/>
      <c r="B29" s="25">
        <v>337.1</v>
      </c>
      <c r="C29" s="20" t="s">
        <v>167</v>
      </c>
      <c r="D29" s="49">
        <v>6704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>SUM(D29:N29)</f>
        <v>6704</v>
      </c>
      <c r="P29" s="50">
        <f t="shared" si="1"/>
        <v>0.50224752771950854</v>
      </c>
      <c r="Q29" s="9"/>
    </row>
    <row r="30" spans="1:17">
      <c r="A30" s="12"/>
      <c r="B30" s="25">
        <v>337.2</v>
      </c>
      <c r="C30" s="20" t="s">
        <v>47</v>
      </c>
      <c r="D30" s="49">
        <v>21455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>SUM(D30:N30)</f>
        <v>21455</v>
      </c>
      <c r="P30" s="50">
        <f t="shared" si="1"/>
        <v>1.6073569074018579</v>
      </c>
      <c r="Q30" s="9"/>
    </row>
    <row r="31" spans="1:17">
      <c r="A31" s="12"/>
      <c r="B31" s="25">
        <v>337.3</v>
      </c>
      <c r="C31" s="20" t="s">
        <v>48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5846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>SUM(D31:N31)</f>
        <v>5846</v>
      </c>
      <c r="P31" s="50">
        <f t="shared" si="1"/>
        <v>0.43796823494156428</v>
      </c>
      <c r="Q31" s="9"/>
    </row>
    <row r="32" spans="1:17" ht="15.75">
      <c r="A32" s="29" t="s">
        <v>53</v>
      </c>
      <c r="B32" s="30"/>
      <c r="C32" s="31"/>
      <c r="D32" s="32">
        <f t="shared" ref="D32:N32" si="7">SUM(D33:D43)</f>
        <v>820141</v>
      </c>
      <c r="E32" s="32">
        <f t="shared" si="7"/>
        <v>134868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11596075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12551084</v>
      </c>
      <c r="P32" s="48">
        <f t="shared" si="1"/>
        <v>940.29697332933767</v>
      </c>
      <c r="Q32" s="10"/>
    </row>
    <row r="33" spans="1:17">
      <c r="A33" s="12"/>
      <c r="B33" s="25">
        <v>341.9</v>
      </c>
      <c r="C33" s="20" t="s">
        <v>134</v>
      </c>
      <c r="D33" s="49">
        <v>646801</v>
      </c>
      <c r="E33" s="49">
        <v>225</v>
      </c>
      <c r="F33" s="49">
        <v>0</v>
      </c>
      <c r="G33" s="49">
        <v>0</v>
      </c>
      <c r="H33" s="49">
        <v>0</v>
      </c>
      <c r="I33" s="49">
        <v>944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ref="O33:O43" si="8">SUM(D33:N33)</f>
        <v>647970</v>
      </c>
      <c r="P33" s="50">
        <f t="shared" si="1"/>
        <v>48.544351213664967</v>
      </c>
      <c r="Q33" s="9"/>
    </row>
    <row r="34" spans="1:17">
      <c r="A34" s="12"/>
      <c r="B34" s="25">
        <v>342.1</v>
      </c>
      <c r="C34" s="20" t="s">
        <v>59</v>
      </c>
      <c r="D34" s="49">
        <v>134326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8"/>
        <v>134326</v>
      </c>
      <c r="P34" s="50">
        <f t="shared" si="1"/>
        <v>10.06338028169014</v>
      </c>
      <c r="Q34" s="9"/>
    </row>
    <row r="35" spans="1:17">
      <c r="A35" s="12"/>
      <c r="B35" s="25">
        <v>343.3</v>
      </c>
      <c r="C35" s="20" t="s">
        <v>61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4331112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8"/>
        <v>4331112</v>
      </c>
      <c r="P35" s="50">
        <f t="shared" si="1"/>
        <v>324.4764758765358</v>
      </c>
      <c r="Q35" s="9"/>
    </row>
    <row r="36" spans="1:17">
      <c r="A36" s="12"/>
      <c r="B36" s="25">
        <v>343.4</v>
      </c>
      <c r="C36" s="20" t="s">
        <v>62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2138941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8"/>
        <v>2138941</v>
      </c>
      <c r="P36" s="50">
        <f t="shared" si="1"/>
        <v>160.24430626311059</v>
      </c>
      <c r="Q36" s="9"/>
    </row>
    <row r="37" spans="1:17">
      <c r="A37" s="12"/>
      <c r="B37" s="25">
        <v>343.5</v>
      </c>
      <c r="C37" s="20" t="s">
        <v>63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3610741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8"/>
        <v>3610741</v>
      </c>
      <c r="P37" s="50">
        <f t="shared" ref="P37:P61" si="9">(O37/P$63)</f>
        <v>270.50801618219958</v>
      </c>
      <c r="Q37" s="9"/>
    </row>
    <row r="38" spans="1:17">
      <c r="A38" s="12"/>
      <c r="B38" s="25">
        <v>343.7</v>
      </c>
      <c r="C38" s="20" t="s">
        <v>152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916916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8"/>
        <v>916916</v>
      </c>
      <c r="P38" s="50">
        <f t="shared" si="9"/>
        <v>68.693137548696427</v>
      </c>
      <c r="Q38" s="9"/>
    </row>
    <row r="39" spans="1:17">
      <c r="A39" s="12"/>
      <c r="B39" s="25">
        <v>343.8</v>
      </c>
      <c r="C39" s="20" t="s">
        <v>65</v>
      </c>
      <c r="D39" s="49">
        <v>625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8"/>
        <v>625</v>
      </c>
      <c r="P39" s="50">
        <f t="shared" si="9"/>
        <v>4.6823494156427926E-2</v>
      </c>
      <c r="Q39" s="9"/>
    </row>
    <row r="40" spans="1:17">
      <c r="A40" s="12"/>
      <c r="B40" s="25">
        <v>343.9</v>
      </c>
      <c r="C40" s="20" t="s">
        <v>66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540804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8"/>
        <v>540804</v>
      </c>
      <c r="P40" s="50">
        <f t="shared" si="9"/>
        <v>40.515732694036558</v>
      </c>
      <c r="Q40" s="9"/>
    </row>
    <row r="41" spans="1:17">
      <c r="A41" s="12"/>
      <c r="B41" s="25">
        <v>344.9</v>
      </c>
      <c r="C41" s="20" t="s">
        <v>135</v>
      </c>
      <c r="D41" s="49">
        <v>0</v>
      </c>
      <c r="E41" s="49">
        <v>134618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8"/>
        <v>134618</v>
      </c>
      <c r="P41" s="50">
        <f t="shared" si="9"/>
        <v>10.085256218160024</v>
      </c>
      <c r="Q41" s="9"/>
    </row>
    <row r="42" spans="1:17">
      <c r="A42" s="12"/>
      <c r="B42" s="25">
        <v>347.4</v>
      </c>
      <c r="C42" s="20" t="s">
        <v>68</v>
      </c>
      <c r="D42" s="49">
        <v>34689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8"/>
        <v>34689</v>
      </c>
      <c r="P42" s="50">
        <f t="shared" si="9"/>
        <v>2.5988163020677253</v>
      </c>
      <c r="Q42" s="9"/>
    </row>
    <row r="43" spans="1:17">
      <c r="A43" s="12"/>
      <c r="B43" s="25">
        <v>349</v>
      </c>
      <c r="C43" s="20" t="s">
        <v>181</v>
      </c>
      <c r="D43" s="49">
        <v>3700</v>
      </c>
      <c r="E43" s="49">
        <v>25</v>
      </c>
      <c r="F43" s="49">
        <v>0</v>
      </c>
      <c r="G43" s="49">
        <v>0</v>
      </c>
      <c r="H43" s="49">
        <v>0</v>
      </c>
      <c r="I43" s="49">
        <v>56617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8"/>
        <v>60342</v>
      </c>
      <c r="P43" s="50">
        <f t="shared" si="9"/>
        <v>4.5206772550194785</v>
      </c>
      <c r="Q43" s="9"/>
    </row>
    <row r="44" spans="1:17" ht="15.75">
      <c r="A44" s="29" t="s">
        <v>54</v>
      </c>
      <c r="B44" s="30"/>
      <c r="C44" s="31"/>
      <c r="D44" s="32">
        <f t="shared" ref="D44:N44" si="10">SUM(D45:D47)</f>
        <v>49541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ref="O44:O49" si="11">SUM(D44:N44)</f>
        <v>49541</v>
      </c>
      <c r="P44" s="48">
        <f t="shared" si="9"/>
        <v>3.7114923584057538</v>
      </c>
      <c r="Q44" s="10"/>
    </row>
    <row r="45" spans="1:17">
      <c r="A45" s="13"/>
      <c r="B45" s="41">
        <v>351.2</v>
      </c>
      <c r="C45" s="21" t="s">
        <v>72</v>
      </c>
      <c r="D45" s="49">
        <v>13293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11"/>
        <v>13293</v>
      </c>
      <c r="P45" s="50">
        <f t="shared" si="9"/>
        <v>0.99587953251423433</v>
      </c>
      <c r="Q45" s="9"/>
    </row>
    <row r="46" spans="1:17">
      <c r="A46" s="13"/>
      <c r="B46" s="41">
        <v>351.3</v>
      </c>
      <c r="C46" s="21" t="s">
        <v>116</v>
      </c>
      <c r="D46" s="49">
        <v>2910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11"/>
        <v>2910</v>
      </c>
      <c r="P46" s="50">
        <f t="shared" si="9"/>
        <v>0.21801018879232845</v>
      </c>
      <c r="Q46" s="9"/>
    </row>
    <row r="47" spans="1:17">
      <c r="A47" s="13"/>
      <c r="B47" s="41">
        <v>354</v>
      </c>
      <c r="C47" s="21" t="s">
        <v>73</v>
      </c>
      <c r="D47" s="49">
        <v>33338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11"/>
        <v>33338</v>
      </c>
      <c r="P47" s="50">
        <f t="shared" si="9"/>
        <v>2.4976026370991908</v>
      </c>
      <c r="Q47" s="9"/>
    </row>
    <row r="48" spans="1:17" ht="15.75">
      <c r="A48" s="29" t="s">
        <v>4</v>
      </c>
      <c r="B48" s="30"/>
      <c r="C48" s="31"/>
      <c r="D48" s="32">
        <f t="shared" ref="D48:N48" si="12">SUM(D49:D57)</f>
        <v>253140</v>
      </c>
      <c r="E48" s="32">
        <f t="shared" si="12"/>
        <v>62200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182244</v>
      </c>
      <c r="J48" s="32">
        <f t="shared" si="12"/>
        <v>0</v>
      </c>
      <c r="K48" s="32">
        <f t="shared" si="12"/>
        <v>6845008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1"/>
        <v>7342592</v>
      </c>
      <c r="P48" s="48">
        <f t="shared" si="9"/>
        <v>550.08930176805518</v>
      </c>
      <c r="Q48" s="10"/>
    </row>
    <row r="49" spans="1:120">
      <c r="A49" s="12"/>
      <c r="B49" s="25">
        <v>361.1</v>
      </c>
      <c r="C49" s="20" t="s">
        <v>76</v>
      </c>
      <c r="D49" s="49">
        <v>34648</v>
      </c>
      <c r="E49" s="49">
        <v>27220</v>
      </c>
      <c r="F49" s="49">
        <v>0</v>
      </c>
      <c r="G49" s="49">
        <v>0</v>
      </c>
      <c r="H49" s="49">
        <v>0</v>
      </c>
      <c r="I49" s="49">
        <v>47229</v>
      </c>
      <c r="J49" s="49">
        <v>0</v>
      </c>
      <c r="K49" s="49">
        <v>83623</v>
      </c>
      <c r="L49" s="49">
        <v>0</v>
      </c>
      <c r="M49" s="49">
        <v>0</v>
      </c>
      <c r="N49" s="49">
        <v>0</v>
      </c>
      <c r="O49" s="49">
        <f t="shared" si="11"/>
        <v>192720</v>
      </c>
      <c r="P49" s="50">
        <f t="shared" si="9"/>
        <v>14.438118070122865</v>
      </c>
      <c r="Q49" s="9"/>
    </row>
    <row r="50" spans="1:120">
      <c r="A50" s="12"/>
      <c r="B50" s="25">
        <v>361.2</v>
      </c>
      <c r="C50" s="20" t="s">
        <v>77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489102</v>
      </c>
      <c r="L50" s="49">
        <v>0</v>
      </c>
      <c r="M50" s="49">
        <v>0</v>
      </c>
      <c r="N50" s="49">
        <v>0</v>
      </c>
      <c r="O50" s="49">
        <f t="shared" ref="O50:O57" si="13">SUM(D50:N50)</f>
        <v>489102</v>
      </c>
      <c r="P50" s="50">
        <f t="shared" si="9"/>
        <v>36.642343422235541</v>
      </c>
      <c r="Q50" s="9"/>
    </row>
    <row r="51" spans="1:120">
      <c r="A51" s="12"/>
      <c r="B51" s="25">
        <v>361.3</v>
      </c>
      <c r="C51" s="20" t="s">
        <v>122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5191608</v>
      </c>
      <c r="L51" s="49">
        <v>0</v>
      </c>
      <c r="M51" s="49">
        <v>0</v>
      </c>
      <c r="N51" s="49">
        <v>0</v>
      </c>
      <c r="O51" s="49">
        <f t="shared" si="13"/>
        <v>5191608</v>
      </c>
      <c r="P51" s="50">
        <f t="shared" si="9"/>
        <v>388.94276296074321</v>
      </c>
      <c r="Q51" s="9"/>
    </row>
    <row r="52" spans="1:120">
      <c r="A52" s="12"/>
      <c r="B52" s="25">
        <v>362</v>
      </c>
      <c r="C52" s="20" t="s">
        <v>79</v>
      </c>
      <c r="D52" s="49">
        <v>151001</v>
      </c>
      <c r="E52" s="49">
        <v>6000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13"/>
        <v>157001</v>
      </c>
      <c r="P52" s="50">
        <f t="shared" si="9"/>
        <v>11.762136649685345</v>
      </c>
      <c r="Q52" s="9"/>
    </row>
    <row r="53" spans="1:120">
      <c r="A53" s="12"/>
      <c r="B53" s="25">
        <v>364</v>
      </c>
      <c r="C53" s="20" t="s">
        <v>138</v>
      </c>
      <c r="D53" s="49">
        <v>6750</v>
      </c>
      <c r="E53" s="49">
        <v>19080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13"/>
        <v>25830</v>
      </c>
      <c r="P53" s="50">
        <f t="shared" si="9"/>
        <v>1.9351213664968534</v>
      </c>
      <c r="Q53" s="9"/>
    </row>
    <row r="54" spans="1:120">
      <c r="A54" s="12"/>
      <c r="B54" s="25">
        <v>365</v>
      </c>
      <c r="C54" s="20" t="s">
        <v>139</v>
      </c>
      <c r="D54" s="49">
        <v>1876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13"/>
        <v>1876</v>
      </c>
      <c r="P54" s="50">
        <f t="shared" si="9"/>
        <v>0.14054540005993407</v>
      </c>
      <c r="Q54" s="9"/>
    </row>
    <row r="55" spans="1:120">
      <c r="A55" s="12"/>
      <c r="B55" s="25">
        <v>366</v>
      </c>
      <c r="C55" s="20" t="s">
        <v>123</v>
      </c>
      <c r="D55" s="49">
        <v>12200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si="13"/>
        <v>12200</v>
      </c>
      <c r="P55" s="50">
        <f t="shared" si="9"/>
        <v>0.91399460593347315</v>
      </c>
      <c r="Q55" s="9"/>
    </row>
    <row r="56" spans="1:120">
      <c r="A56" s="12"/>
      <c r="B56" s="25">
        <v>368</v>
      </c>
      <c r="C56" s="20" t="s">
        <v>82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1081439</v>
      </c>
      <c r="L56" s="49">
        <v>0</v>
      </c>
      <c r="M56" s="49">
        <v>0</v>
      </c>
      <c r="N56" s="49">
        <v>0</v>
      </c>
      <c r="O56" s="49">
        <f t="shared" si="13"/>
        <v>1081439</v>
      </c>
      <c r="P56" s="50">
        <f t="shared" si="9"/>
        <v>81.01880431525322</v>
      </c>
      <c r="Q56" s="9"/>
    </row>
    <row r="57" spans="1:120">
      <c r="A57" s="12"/>
      <c r="B57" s="25">
        <v>369.9</v>
      </c>
      <c r="C57" s="20" t="s">
        <v>84</v>
      </c>
      <c r="D57" s="49">
        <v>46665</v>
      </c>
      <c r="E57" s="49">
        <v>9900</v>
      </c>
      <c r="F57" s="49">
        <v>0</v>
      </c>
      <c r="G57" s="49">
        <v>0</v>
      </c>
      <c r="H57" s="49">
        <v>0</v>
      </c>
      <c r="I57" s="49">
        <v>135015</v>
      </c>
      <c r="J57" s="49">
        <v>0</v>
      </c>
      <c r="K57" s="49">
        <v>-764</v>
      </c>
      <c r="L57" s="49">
        <v>0</v>
      </c>
      <c r="M57" s="49">
        <v>0</v>
      </c>
      <c r="N57" s="49">
        <v>0</v>
      </c>
      <c r="O57" s="49">
        <f t="shared" si="13"/>
        <v>190816</v>
      </c>
      <c r="P57" s="50">
        <f t="shared" si="9"/>
        <v>14.295474977524723</v>
      </c>
      <c r="Q57" s="9"/>
    </row>
    <row r="58" spans="1:120" ht="15.75">
      <c r="A58" s="29" t="s">
        <v>55</v>
      </c>
      <c r="B58" s="30"/>
      <c r="C58" s="31"/>
      <c r="D58" s="32">
        <f t="shared" ref="D58:N58" si="14">SUM(D59:D60)</f>
        <v>1539822</v>
      </c>
      <c r="E58" s="32">
        <f t="shared" si="14"/>
        <v>196667</v>
      </c>
      <c r="F58" s="32">
        <f t="shared" si="14"/>
        <v>0</v>
      </c>
      <c r="G58" s="32">
        <f t="shared" si="14"/>
        <v>581130</v>
      </c>
      <c r="H58" s="32">
        <f t="shared" si="14"/>
        <v>0</v>
      </c>
      <c r="I58" s="32">
        <f t="shared" si="14"/>
        <v>79288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si="14"/>
        <v>0</v>
      </c>
      <c r="O58" s="32">
        <f>SUM(D58:N58)</f>
        <v>2396907</v>
      </c>
      <c r="P58" s="48">
        <f t="shared" si="9"/>
        <v>179.57049745280193</v>
      </c>
      <c r="Q58" s="9"/>
    </row>
    <row r="59" spans="1:120">
      <c r="A59" s="12"/>
      <c r="B59" s="25">
        <v>381</v>
      </c>
      <c r="C59" s="20" t="s">
        <v>85</v>
      </c>
      <c r="D59" s="49">
        <v>1012536</v>
      </c>
      <c r="E59" s="49">
        <v>0</v>
      </c>
      <c r="F59" s="49">
        <v>0</v>
      </c>
      <c r="G59" s="49">
        <v>581130</v>
      </c>
      <c r="H59" s="49">
        <v>0</v>
      </c>
      <c r="I59" s="49">
        <v>79288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>SUM(D59:N59)</f>
        <v>1672954</v>
      </c>
      <c r="P59" s="50">
        <f t="shared" si="9"/>
        <v>125.33368294875636</v>
      </c>
      <c r="Q59" s="9"/>
    </row>
    <row r="60" spans="1:120" ht="15.75" thickBot="1">
      <c r="A60" s="12"/>
      <c r="B60" s="25">
        <v>384</v>
      </c>
      <c r="C60" s="20" t="s">
        <v>147</v>
      </c>
      <c r="D60" s="49">
        <v>527286</v>
      </c>
      <c r="E60" s="49">
        <v>196667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>SUM(D60:N60)</f>
        <v>723953</v>
      </c>
      <c r="P60" s="50">
        <f t="shared" si="9"/>
        <v>54.236814504045547</v>
      </c>
      <c r="Q60" s="9"/>
    </row>
    <row r="61" spans="1:120" ht="16.5" thickBot="1">
      <c r="A61" s="14" t="s">
        <v>70</v>
      </c>
      <c r="B61" s="23"/>
      <c r="C61" s="22"/>
      <c r="D61" s="15">
        <f t="shared" ref="D61:N61" si="15">SUM(D5,D16,D21,D32,D44,D48,D58)</f>
        <v>14863365</v>
      </c>
      <c r="E61" s="15">
        <f t="shared" si="15"/>
        <v>6333665</v>
      </c>
      <c r="F61" s="15">
        <f t="shared" si="15"/>
        <v>0</v>
      </c>
      <c r="G61" s="15">
        <f t="shared" si="15"/>
        <v>581130</v>
      </c>
      <c r="H61" s="15">
        <f t="shared" si="15"/>
        <v>0</v>
      </c>
      <c r="I61" s="15">
        <f t="shared" si="15"/>
        <v>12109965</v>
      </c>
      <c r="J61" s="15">
        <f t="shared" si="15"/>
        <v>0</v>
      </c>
      <c r="K61" s="15">
        <f t="shared" si="15"/>
        <v>6989807</v>
      </c>
      <c r="L61" s="15">
        <f t="shared" si="15"/>
        <v>0</v>
      </c>
      <c r="M61" s="15">
        <f t="shared" si="15"/>
        <v>0</v>
      </c>
      <c r="N61" s="15">
        <f t="shared" si="15"/>
        <v>0</v>
      </c>
      <c r="O61" s="15">
        <f>SUM(D61:N61)</f>
        <v>40877932</v>
      </c>
      <c r="P61" s="40">
        <f t="shared" si="9"/>
        <v>3062.476176206173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3"/>
      <c r="B63" s="44"/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51" t="s">
        <v>182</v>
      </c>
      <c r="N63" s="51"/>
      <c r="O63" s="51"/>
      <c r="P63" s="46">
        <v>13348</v>
      </c>
    </row>
    <row r="64" spans="1:120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  <row r="65" spans="1:16" ht="15.75" customHeight="1" thickBot="1">
      <c r="A65" s="55" t="s">
        <v>107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7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6974347</v>
      </c>
      <c r="E5" s="27">
        <f t="shared" si="0"/>
        <v>5531489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133879</v>
      </c>
      <c r="L5" s="27">
        <f t="shared" si="0"/>
        <v>0</v>
      </c>
      <c r="M5" s="27">
        <f t="shared" si="0"/>
        <v>0</v>
      </c>
      <c r="N5" s="28">
        <f>SUM(D5:M5)</f>
        <v>12639715</v>
      </c>
      <c r="O5" s="33">
        <f t="shared" ref="O5:O36" si="1">(N5/O$74)</f>
        <v>925.2408315643072</v>
      </c>
      <c r="P5" s="6"/>
    </row>
    <row r="6" spans="1:133">
      <c r="A6" s="12"/>
      <c r="B6" s="25">
        <v>311</v>
      </c>
      <c r="C6" s="20" t="s">
        <v>3</v>
      </c>
      <c r="D6" s="49">
        <v>5264944</v>
      </c>
      <c r="E6" s="49">
        <v>4114334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9379278</v>
      </c>
      <c r="O6" s="50">
        <f t="shared" si="1"/>
        <v>686.57331088500109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65081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65081</v>
      </c>
      <c r="O7" s="50">
        <f t="shared" si="1"/>
        <v>4.7639997071956666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819735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819735</v>
      </c>
      <c r="O8" s="50">
        <f t="shared" si="1"/>
        <v>60.0054900812532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532339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532339</v>
      </c>
      <c r="O9" s="50">
        <f t="shared" si="1"/>
        <v>38.967791523314546</v>
      </c>
      <c r="P9" s="9"/>
    </row>
    <row r="10" spans="1:133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133879</v>
      </c>
      <c r="L10" s="49">
        <v>0</v>
      </c>
      <c r="M10" s="49">
        <v>0</v>
      </c>
      <c r="N10" s="49">
        <f>SUM(D10:M10)</f>
        <v>133879</v>
      </c>
      <c r="O10" s="50">
        <f t="shared" si="1"/>
        <v>9.8000878413000514</v>
      </c>
      <c r="P10" s="9"/>
    </row>
    <row r="11" spans="1:133">
      <c r="A11" s="12"/>
      <c r="B11" s="25">
        <v>314.10000000000002</v>
      </c>
      <c r="C11" s="20" t="s">
        <v>14</v>
      </c>
      <c r="D11" s="49">
        <v>1185897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1185897</v>
      </c>
      <c r="O11" s="50">
        <f t="shared" si="1"/>
        <v>86.808945172388547</v>
      </c>
      <c r="P11" s="9"/>
    </row>
    <row r="12" spans="1:133">
      <c r="A12" s="12"/>
      <c r="B12" s="25">
        <v>314.39999999999998</v>
      </c>
      <c r="C12" s="20" t="s">
        <v>15</v>
      </c>
      <c r="D12" s="49">
        <v>15026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15026</v>
      </c>
      <c r="O12" s="50">
        <f t="shared" si="1"/>
        <v>1.0999194788082864</v>
      </c>
      <c r="P12" s="9"/>
    </row>
    <row r="13" spans="1:133">
      <c r="A13" s="12"/>
      <c r="B13" s="25">
        <v>314.8</v>
      </c>
      <c r="C13" s="20" t="s">
        <v>17</v>
      </c>
      <c r="D13" s="49">
        <v>26666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26666</v>
      </c>
      <c r="O13" s="50">
        <f t="shared" si="1"/>
        <v>1.9519800893053216</v>
      </c>
      <c r="P13" s="9"/>
    </row>
    <row r="14" spans="1:133">
      <c r="A14" s="12"/>
      <c r="B14" s="25">
        <v>315</v>
      </c>
      <c r="C14" s="20" t="s">
        <v>127</v>
      </c>
      <c r="D14" s="49">
        <v>412800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412800</v>
      </c>
      <c r="O14" s="50">
        <f t="shared" si="1"/>
        <v>30.217407217626821</v>
      </c>
      <c r="P14" s="9"/>
    </row>
    <row r="15" spans="1:133">
      <c r="A15" s="12"/>
      <c r="B15" s="25">
        <v>316</v>
      </c>
      <c r="C15" s="20" t="s">
        <v>128</v>
      </c>
      <c r="D15" s="49">
        <v>69014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69014</v>
      </c>
      <c r="O15" s="50">
        <f t="shared" si="1"/>
        <v>5.0518995681136083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SUM(D17:D28)</f>
        <v>2184501</v>
      </c>
      <c r="E16" s="32">
        <f t="shared" si="3"/>
        <v>265151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719990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3169642</v>
      </c>
      <c r="O16" s="48">
        <f t="shared" si="1"/>
        <v>232.02122831417904</v>
      </c>
      <c r="P16" s="10"/>
    </row>
    <row r="17" spans="1:16">
      <c r="A17" s="12"/>
      <c r="B17" s="25">
        <v>322</v>
      </c>
      <c r="C17" s="20" t="s">
        <v>0</v>
      </c>
      <c r="D17" s="49">
        <v>1095346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1095346</v>
      </c>
      <c r="O17" s="50">
        <f t="shared" si="1"/>
        <v>80.180513871605299</v>
      </c>
      <c r="P17" s="9"/>
    </row>
    <row r="18" spans="1:16">
      <c r="A18" s="12"/>
      <c r="B18" s="25">
        <v>323.10000000000002</v>
      </c>
      <c r="C18" s="20" t="s">
        <v>22</v>
      </c>
      <c r="D18" s="49">
        <v>870385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8" si="4">SUM(D18:M18)</f>
        <v>870385</v>
      </c>
      <c r="O18" s="50">
        <f t="shared" si="1"/>
        <v>63.713124954249324</v>
      </c>
      <c r="P18" s="9"/>
    </row>
    <row r="19" spans="1:16">
      <c r="A19" s="12"/>
      <c r="B19" s="25">
        <v>323.39999999999998</v>
      </c>
      <c r="C19" s="20" t="s">
        <v>23</v>
      </c>
      <c r="D19" s="49">
        <v>12266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12266</v>
      </c>
      <c r="O19" s="50">
        <f t="shared" si="1"/>
        <v>0.89788448869043258</v>
      </c>
      <c r="P19" s="9"/>
    </row>
    <row r="20" spans="1:16">
      <c r="A20" s="12"/>
      <c r="B20" s="25">
        <v>323.7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235851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235851</v>
      </c>
      <c r="O20" s="50">
        <f t="shared" si="1"/>
        <v>17.264548715320988</v>
      </c>
      <c r="P20" s="9"/>
    </row>
    <row r="21" spans="1:16">
      <c r="A21" s="12"/>
      <c r="B21" s="25">
        <v>324.11</v>
      </c>
      <c r="C21" s="20" t="s">
        <v>25</v>
      </c>
      <c r="D21" s="49">
        <v>19168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19168</v>
      </c>
      <c r="O21" s="50">
        <f t="shared" si="1"/>
        <v>1.403118366151819</v>
      </c>
      <c r="P21" s="9"/>
    </row>
    <row r="22" spans="1:16">
      <c r="A22" s="12"/>
      <c r="B22" s="25">
        <v>324.12</v>
      </c>
      <c r="C22" s="20" t="s">
        <v>26</v>
      </c>
      <c r="D22" s="49">
        <v>76142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76142</v>
      </c>
      <c r="O22" s="50">
        <f t="shared" si="1"/>
        <v>5.5736768904179783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97684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97684</v>
      </c>
      <c r="O23" s="50">
        <f t="shared" si="1"/>
        <v>7.1505746285045015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386455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386455</v>
      </c>
      <c r="O24" s="50">
        <f t="shared" si="1"/>
        <v>28.288924676085205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55720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55720</v>
      </c>
      <c r="O25" s="50">
        <f t="shared" si="1"/>
        <v>4.0787643657126127</v>
      </c>
      <c r="P25" s="9"/>
    </row>
    <row r="26" spans="1:16">
      <c r="A26" s="12"/>
      <c r="B26" s="25">
        <v>324.32</v>
      </c>
      <c r="C26" s="20" t="s">
        <v>30</v>
      </c>
      <c r="D26" s="49">
        <v>0</v>
      </c>
      <c r="E26" s="49">
        <v>209431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209431</v>
      </c>
      <c r="O26" s="50">
        <f t="shared" si="1"/>
        <v>15.330576092526169</v>
      </c>
      <c r="P26" s="9"/>
    </row>
    <row r="27" spans="1:16">
      <c r="A27" s="12"/>
      <c r="B27" s="25">
        <v>324.61</v>
      </c>
      <c r="C27" s="20" t="s">
        <v>31</v>
      </c>
      <c r="D27" s="49">
        <v>89498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89498</v>
      </c>
      <c r="O27" s="50">
        <f t="shared" si="1"/>
        <v>6.551350559988288</v>
      </c>
      <c r="P27" s="9"/>
    </row>
    <row r="28" spans="1:16">
      <c r="A28" s="12"/>
      <c r="B28" s="25">
        <v>324.70999999999998</v>
      </c>
      <c r="C28" s="20" t="s">
        <v>32</v>
      </c>
      <c r="D28" s="49">
        <v>21696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21696</v>
      </c>
      <c r="O28" s="50">
        <f t="shared" si="1"/>
        <v>1.5881707049264329</v>
      </c>
      <c r="P28" s="9"/>
    </row>
    <row r="29" spans="1:16" ht="15.75">
      <c r="A29" s="29" t="s">
        <v>36</v>
      </c>
      <c r="B29" s="30"/>
      <c r="C29" s="31"/>
      <c r="D29" s="32">
        <f t="shared" ref="D29:M29" si="5">SUM(D30:D41)</f>
        <v>2496715</v>
      </c>
      <c r="E29" s="32">
        <f t="shared" si="5"/>
        <v>113195</v>
      </c>
      <c r="F29" s="32">
        <f t="shared" si="5"/>
        <v>0</v>
      </c>
      <c r="G29" s="32">
        <f t="shared" si="5"/>
        <v>409010</v>
      </c>
      <c r="H29" s="32">
        <f t="shared" si="5"/>
        <v>0</v>
      </c>
      <c r="I29" s="32">
        <f t="shared" si="5"/>
        <v>527589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7">
        <f t="shared" ref="N29:N42" si="6">SUM(D29:M29)</f>
        <v>3546509</v>
      </c>
      <c r="O29" s="48">
        <f t="shared" si="1"/>
        <v>259.60830100285483</v>
      </c>
      <c r="P29" s="10"/>
    </row>
    <row r="30" spans="1:16">
      <c r="A30" s="12"/>
      <c r="B30" s="25">
        <v>331.2</v>
      </c>
      <c r="C30" s="20" t="s">
        <v>101</v>
      </c>
      <c r="D30" s="49">
        <v>3612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3612</v>
      </c>
      <c r="O30" s="50">
        <f t="shared" si="1"/>
        <v>0.26440231315423468</v>
      </c>
      <c r="P30" s="9"/>
    </row>
    <row r="31" spans="1:16">
      <c r="A31" s="12"/>
      <c r="B31" s="25">
        <v>331.31</v>
      </c>
      <c r="C31" s="20" t="s">
        <v>110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232288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232288</v>
      </c>
      <c r="O31" s="50">
        <f t="shared" si="1"/>
        <v>17.003733255252179</v>
      </c>
      <c r="P31" s="9"/>
    </row>
    <row r="32" spans="1:16">
      <c r="A32" s="12"/>
      <c r="B32" s="25">
        <v>331.39</v>
      </c>
      <c r="C32" s="20" t="s">
        <v>112</v>
      </c>
      <c r="D32" s="49">
        <v>0</v>
      </c>
      <c r="E32" s="49">
        <v>12552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12552</v>
      </c>
      <c r="O32" s="50">
        <f t="shared" si="1"/>
        <v>0.91881999853597829</v>
      </c>
      <c r="P32" s="9"/>
    </row>
    <row r="33" spans="1:16">
      <c r="A33" s="12"/>
      <c r="B33" s="25">
        <v>331.49</v>
      </c>
      <c r="C33" s="20" t="s">
        <v>38</v>
      </c>
      <c r="D33" s="49">
        <v>414</v>
      </c>
      <c r="E33" s="49">
        <v>0</v>
      </c>
      <c r="F33" s="49">
        <v>0</v>
      </c>
      <c r="G33" s="49">
        <v>414711</v>
      </c>
      <c r="H33" s="49">
        <v>0</v>
      </c>
      <c r="I33" s="49">
        <v>8679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423804</v>
      </c>
      <c r="O33" s="50">
        <f t="shared" si="1"/>
        <v>31.022911939096698</v>
      </c>
      <c r="P33" s="9"/>
    </row>
    <row r="34" spans="1:16">
      <c r="A34" s="12"/>
      <c r="B34" s="25">
        <v>335.12</v>
      </c>
      <c r="C34" s="20" t="s">
        <v>129</v>
      </c>
      <c r="D34" s="49">
        <v>346570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346570</v>
      </c>
      <c r="O34" s="50">
        <f t="shared" si="1"/>
        <v>25.369299465632093</v>
      </c>
      <c r="P34" s="9"/>
    </row>
    <row r="35" spans="1:16">
      <c r="A35" s="12"/>
      <c r="B35" s="25">
        <v>335.14</v>
      </c>
      <c r="C35" s="20" t="s">
        <v>130</v>
      </c>
      <c r="D35" s="49">
        <v>27675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27675</v>
      </c>
      <c r="O35" s="50">
        <f t="shared" si="1"/>
        <v>2.0258399824317399</v>
      </c>
      <c r="P35" s="9"/>
    </row>
    <row r="36" spans="1:16">
      <c r="A36" s="12"/>
      <c r="B36" s="25">
        <v>335.15</v>
      </c>
      <c r="C36" s="20" t="s">
        <v>131</v>
      </c>
      <c r="D36" s="49">
        <v>14117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14117</v>
      </c>
      <c r="O36" s="50">
        <f t="shared" si="1"/>
        <v>1.0333796940194715</v>
      </c>
      <c r="P36" s="9"/>
    </row>
    <row r="37" spans="1:16">
      <c r="A37" s="12"/>
      <c r="B37" s="25">
        <v>335.18</v>
      </c>
      <c r="C37" s="20" t="s">
        <v>132</v>
      </c>
      <c r="D37" s="49">
        <v>2024822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2024822</v>
      </c>
      <c r="O37" s="50">
        <f t="shared" ref="O37:O68" si="7">(N37/O$74)</f>
        <v>148.21916404362784</v>
      </c>
      <c r="P37" s="9"/>
    </row>
    <row r="38" spans="1:16">
      <c r="A38" s="12"/>
      <c r="B38" s="25">
        <v>335.49</v>
      </c>
      <c r="C38" s="20" t="s">
        <v>115</v>
      </c>
      <c r="D38" s="49">
        <v>11832</v>
      </c>
      <c r="E38" s="49">
        <v>100643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112475</v>
      </c>
      <c r="O38" s="50">
        <f t="shared" si="7"/>
        <v>8.2332918527194199</v>
      </c>
      <c r="P38" s="9"/>
    </row>
    <row r="39" spans="1:16">
      <c r="A39" s="12"/>
      <c r="B39" s="25">
        <v>337.1</v>
      </c>
      <c r="C39" s="20" t="s">
        <v>167</v>
      </c>
      <c r="D39" s="49">
        <v>45786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45786</v>
      </c>
      <c r="O39" s="50">
        <f t="shared" si="7"/>
        <v>3.3515848034550912</v>
      </c>
      <c r="P39" s="9"/>
    </row>
    <row r="40" spans="1:16">
      <c r="A40" s="12"/>
      <c r="B40" s="25">
        <v>337.2</v>
      </c>
      <c r="C40" s="20" t="s">
        <v>47</v>
      </c>
      <c r="D40" s="49">
        <v>21887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21887</v>
      </c>
      <c r="O40" s="50">
        <f t="shared" si="7"/>
        <v>1.6021521118512554</v>
      </c>
      <c r="P40" s="9"/>
    </row>
    <row r="41" spans="1:16">
      <c r="A41" s="12"/>
      <c r="B41" s="25">
        <v>337.3</v>
      </c>
      <c r="C41" s="20" t="s">
        <v>48</v>
      </c>
      <c r="D41" s="49">
        <v>0</v>
      </c>
      <c r="E41" s="49">
        <v>0</v>
      </c>
      <c r="F41" s="49">
        <v>0</v>
      </c>
      <c r="G41" s="49">
        <v>-5701</v>
      </c>
      <c r="H41" s="49">
        <v>0</v>
      </c>
      <c r="I41" s="49">
        <v>286622</v>
      </c>
      <c r="J41" s="49">
        <v>0</v>
      </c>
      <c r="K41" s="49">
        <v>0</v>
      </c>
      <c r="L41" s="49">
        <v>0</v>
      </c>
      <c r="M41" s="49">
        <v>0</v>
      </c>
      <c r="N41" s="49">
        <f t="shared" si="6"/>
        <v>280921</v>
      </c>
      <c r="O41" s="50">
        <f t="shared" si="7"/>
        <v>20.563721543078838</v>
      </c>
      <c r="P41" s="9"/>
    </row>
    <row r="42" spans="1:16" ht="15.75">
      <c r="A42" s="29" t="s">
        <v>53</v>
      </c>
      <c r="B42" s="30"/>
      <c r="C42" s="31"/>
      <c r="D42" s="32">
        <f t="shared" ref="D42:M42" si="8">SUM(D43:D53)</f>
        <v>823469</v>
      </c>
      <c r="E42" s="32">
        <f t="shared" si="8"/>
        <v>132610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11252977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6"/>
        <v>12209056</v>
      </c>
      <c r="O42" s="48">
        <f t="shared" si="7"/>
        <v>893.71612619866778</v>
      </c>
      <c r="P42" s="10"/>
    </row>
    <row r="43" spans="1:16">
      <c r="A43" s="12"/>
      <c r="B43" s="25">
        <v>341.9</v>
      </c>
      <c r="C43" s="20" t="s">
        <v>134</v>
      </c>
      <c r="D43" s="49">
        <v>619804</v>
      </c>
      <c r="E43" s="49">
        <v>25</v>
      </c>
      <c r="F43" s="49">
        <v>0</v>
      </c>
      <c r="G43" s="49">
        <v>0</v>
      </c>
      <c r="H43" s="49">
        <v>0</v>
      </c>
      <c r="I43" s="49">
        <v>7238</v>
      </c>
      <c r="J43" s="49">
        <v>0</v>
      </c>
      <c r="K43" s="49">
        <v>0</v>
      </c>
      <c r="L43" s="49">
        <v>0</v>
      </c>
      <c r="M43" s="49">
        <v>0</v>
      </c>
      <c r="N43" s="49">
        <f t="shared" ref="N43:N53" si="9">SUM(D43:M43)</f>
        <v>627067</v>
      </c>
      <c r="O43" s="50">
        <f t="shared" si="7"/>
        <v>45.901983749359488</v>
      </c>
      <c r="P43" s="9"/>
    </row>
    <row r="44" spans="1:16">
      <c r="A44" s="12"/>
      <c r="B44" s="25">
        <v>342.1</v>
      </c>
      <c r="C44" s="20" t="s">
        <v>59</v>
      </c>
      <c r="D44" s="49">
        <v>193963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193963</v>
      </c>
      <c r="O44" s="50">
        <f t="shared" si="7"/>
        <v>14.198301734865677</v>
      </c>
      <c r="P44" s="9"/>
    </row>
    <row r="45" spans="1:16">
      <c r="A45" s="12"/>
      <c r="B45" s="25">
        <v>343.3</v>
      </c>
      <c r="C45" s="20" t="s">
        <v>61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4269264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4269264</v>
      </c>
      <c r="O45" s="50">
        <f t="shared" si="7"/>
        <v>312.51475001830028</v>
      </c>
      <c r="P45" s="9"/>
    </row>
    <row r="46" spans="1:16">
      <c r="A46" s="12"/>
      <c r="B46" s="25">
        <v>343.4</v>
      </c>
      <c r="C46" s="20" t="s">
        <v>62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2041186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2041186</v>
      </c>
      <c r="O46" s="50">
        <f t="shared" si="7"/>
        <v>149.41702657199326</v>
      </c>
      <c r="P46" s="9"/>
    </row>
    <row r="47" spans="1:16">
      <c r="A47" s="12"/>
      <c r="B47" s="25">
        <v>343.5</v>
      </c>
      <c r="C47" s="20" t="s">
        <v>63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3523480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3523480</v>
      </c>
      <c r="O47" s="50">
        <f t="shared" si="7"/>
        <v>257.92255325378818</v>
      </c>
      <c r="P47" s="9"/>
    </row>
    <row r="48" spans="1:16">
      <c r="A48" s="12"/>
      <c r="B48" s="25">
        <v>343.7</v>
      </c>
      <c r="C48" s="20" t="s">
        <v>152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877172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877172</v>
      </c>
      <c r="O48" s="50">
        <f t="shared" si="7"/>
        <v>64.20994070712247</v>
      </c>
      <c r="P48" s="9"/>
    </row>
    <row r="49" spans="1:16">
      <c r="A49" s="12"/>
      <c r="B49" s="25">
        <v>343.8</v>
      </c>
      <c r="C49" s="20" t="s">
        <v>65</v>
      </c>
      <c r="D49" s="49">
        <v>325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325</v>
      </c>
      <c r="O49" s="50">
        <f t="shared" si="7"/>
        <v>2.3790352097211039E-2</v>
      </c>
      <c r="P49" s="9"/>
    </row>
    <row r="50" spans="1:16">
      <c r="A50" s="12"/>
      <c r="B50" s="25">
        <v>343.9</v>
      </c>
      <c r="C50" s="20" t="s">
        <v>66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493129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493129</v>
      </c>
      <c r="O50" s="50">
        <f t="shared" si="7"/>
        <v>36.097577044140252</v>
      </c>
      <c r="P50" s="9"/>
    </row>
    <row r="51" spans="1:16">
      <c r="A51" s="12"/>
      <c r="B51" s="25">
        <v>344.9</v>
      </c>
      <c r="C51" s="20" t="s">
        <v>135</v>
      </c>
      <c r="D51" s="49">
        <v>0</v>
      </c>
      <c r="E51" s="49">
        <v>132433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132433</v>
      </c>
      <c r="O51" s="50">
        <f t="shared" si="7"/>
        <v>9.6942390747383058</v>
      </c>
      <c r="P51" s="9"/>
    </row>
    <row r="52" spans="1:16">
      <c r="A52" s="12"/>
      <c r="B52" s="25">
        <v>347.4</v>
      </c>
      <c r="C52" s="20" t="s">
        <v>68</v>
      </c>
      <c r="D52" s="49">
        <v>9377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9377</v>
      </c>
      <c r="O52" s="50">
        <f t="shared" si="7"/>
        <v>0.68640655881707047</v>
      </c>
      <c r="P52" s="9"/>
    </row>
    <row r="53" spans="1:16">
      <c r="A53" s="12"/>
      <c r="B53" s="25">
        <v>349</v>
      </c>
      <c r="C53" s="20" t="s">
        <v>1</v>
      </c>
      <c r="D53" s="49">
        <v>0</v>
      </c>
      <c r="E53" s="49">
        <v>152</v>
      </c>
      <c r="F53" s="49">
        <v>0</v>
      </c>
      <c r="G53" s="49">
        <v>0</v>
      </c>
      <c r="H53" s="49">
        <v>0</v>
      </c>
      <c r="I53" s="49">
        <v>41508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41660</v>
      </c>
      <c r="O53" s="50">
        <f t="shared" si="7"/>
        <v>3.0495571334455751</v>
      </c>
      <c r="P53" s="9"/>
    </row>
    <row r="54" spans="1:16" ht="15.75">
      <c r="A54" s="29" t="s">
        <v>54</v>
      </c>
      <c r="B54" s="30"/>
      <c r="C54" s="31"/>
      <c r="D54" s="32">
        <f t="shared" ref="D54:M54" si="10">SUM(D55:D58)</f>
        <v>47005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0" si="11">SUM(D54:M54)</f>
        <v>47005</v>
      </c>
      <c r="O54" s="48">
        <f t="shared" si="7"/>
        <v>3.4408169240904765</v>
      </c>
      <c r="P54" s="10"/>
    </row>
    <row r="55" spans="1:16">
      <c r="A55" s="13"/>
      <c r="B55" s="41">
        <v>351.2</v>
      </c>
      <c r="C55" s="21" t="s">
        <v>72</v>
      </c>
      <c r="D55" s="49">
        <v>16291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1"/>
        <v>16291</v>
      </c>
      <c r="O55" s="50">
        <f t="shared" si="7"/>
        <v>1.1925188492789693</v>
      </c>
      <c r="P55" s="9"/>
    </row>
    <row r="56" spans="1:16">
      <c r="A56" s="13"/>
      <c r="B56" s="41">
        <v>351.3</v>
      </c>
      <c r="C56" s="21" t="s">
        <v>116</v>
      </c>
      <c r="D56" s="49">
        <v>2406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1"/>
        <v>2406</v>
      </c>
      <c r="O56" s="50">
        <f t="shared" si="7"/>
        <v>0.17612180660273771</v>
      </c>
      <c r="P56" s="9"/>
    </row>
    <row r="57" spans="1:16">
      <c r="A57" s="13"/>
      <c r="B57" s="41">
        <v>354</v>
      </c>
      <c r="C57" s="21" t="s">
        <v>73</v>
      </c>
      <c r="D57" s="49">
        <v>27314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1"/>
        <v>27314</v>
      </c>
      <c r="O57" s="50">
        <f t="shared" si="7"/>
        <v>1.9994143913329918</v>
      </c>
      <c r="P57" s="9"/>
    </row>
    <row r="58" spans="1:16">
      <c r="A58" s="13"/>
      <c r="B58" s="41">
        <v>359</v>
      </c>
      <c r="C58" s="21" t="s">
        <v>74</v>
      </c>
      <c r="D58" s="49">
        <v>994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1"/>
        <v>994</v>
      </c>
      <c r="O58" s="50">
        <f t="shared" si="7"/>
        <v>7.2761876875777759E-2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SUM(D60:D68)</f>
        <v>468932</v>
      </c>
      <c r="E59" s="32">
        <f t="shared" si="12"/>
        <v>115333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258152</v>
      </c>
      <c r="J59" s="32">
        <f t="shared" si="12"/>
        <v>0</v>
      </c>
      <c r="K59" s="32">
        <f t="shared" si="12"/>
        <v>3646706</v>
      </c>
      <c r="L59" s="32">
        <f t="shared" si="12"/>
        <v>0</v>
      </c>
      <c r="M59" s="32">
        <f t="shared" si="12"/>
        <v>0</v>
      </c>
      <c r="N59" s="32">
        <f t="shared" si="11"/>
        <v>4489123</v>
      </c>
      <c r="O59" s="48">
        <f t="shared" si="7"/>
        <v>328.60866700827171</v>
      </c>
      <c r="P59" s="10"/>
    </row>
    <row r="60" spans="1:16">
      <c r="A60" s="12"/>
      <c r="B60" s="25">
        <v>361.1</v>
      </c>
      <c r="C60" s="20" t="s">
        <v>76</v>
      </c>
      <c r="D60" s="49">
        <v>320859</v>
      </c>
      <c r="E60" s="49">
        <v>104576</v>
      </c>
      <c r="F60" s="49">
        <v>0</v>
      </c>
      <c r="G60" s="49">
        <v>0</v>
      </c>
      <c r="H60" s="49">
        <v>0</v>
      </c>
      <c r="I60" s="49">
        <v>154425</v>
      </c>
      <c r="J60" s="49">
        <v>0</v>
      </c>
      <c r="K60" s="49">
        <v>92668</v>
      </c>
      <c r="L60" s="49">
        <v>0</v>
      </c>
      <c r="M60" s="49">
        <v>0</v>
      </c>
      <c r="N60" s="49">
        <f t="shared" si="11"/>
        <v>672528</v>
      </c>
      <c r="O60" s="50">
        <f t="shared" si="7"/>
        <v>49.229778200717369</v>
      </c>
      <c r="P60" s="9"/>
    </row>
    <row r="61" spans="1:16">
      <c r="A61" s="12"/>
      <c r="B61" s="25">
        <v>361.2</v>
      </c>
      <c r="C61" s="20" t="s">
        <v>77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519019</v>
      </c>
      <c r="L61" s="49">
        <v>0</v>
      </c>
      <c r="M61" s="49">
        <v>0</v>
      </c>
      <c r="N61" s="49">
        <f t="shared" ref="N61:N68" si="13">SUM(D61:M61)</f>
        <v>519019</v>
      </c>
      <c r="O61" s="50">
        <f t="shared" si="7"/>
        <v>37.992753092745772</v>
      </c>
      <c r="P61" s="9"/>
    </row>
    <row r="62" spans="1:16">
      <c r="A62" s="12"/>
      <c r="B62" s="25">
        <v>361.3</v>
      </c>
      <c r="C62" s="20" t="s">
        <v>122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1740523</v>
      </c>
      <c r="L62" s="49">
        <v>0</v>
      </c>
      <c r="M62" s="49">
        <v>0</v>
      </c>
      <c r="N62" s="49">
        <f t="shared" si="13"/>
        <v>1740523</v>
      </c>
      <c r="O62" s="50">
        <f t="shared" si="7"/>
        <v>127.40816924090477</v>
      </c>
      <c r="P62" s="9"/>
    </row>
    <row r="63" spans="1:16">
      <c r="A63" s="12"/>
      <c r="B63" s="25">
        <v>362</v>
      </c>
      <c r="C63" s="20" t="s">
        <v>79</v>
      </c>
      <c r="D63" s="49">
        <v>114030</v>
      </c>
      <c r="E63" s="49">
        <v>6710</v>
      </c>
      <c r="F63" s="49">
        <v>0</v>
      </c>
      <c r="G63" s="49">
        <v>0</v>
      </c>
      <c r="H63" s="49">
        <v>0</v>
      </c>
      <c r="I63" s="49">
        <v>25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3"/>
        <v>120765</v>
      </c>
      <c r="O63" s="50">
        <f t="shared" si="7"/>
        <v>8.840128833906741</v>
      </c>
      <c r="P63" s="9"/>
    </row>
    <row r="64" spans="1:16">
      <c r="A64" s="12"/>
      <c r="B64" s="25">
        <v>364</v>
      </c>
      <c r="C64" s="20" t="s">
        <v>138</v>
      </c>
      <c r="D64" s="49">
        <v>8982</v>
      </c>
      <c r="E64" s="49">
        <v>2312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3"/>
        <v>11294</v>
      </c>
      <c r="O64" s="50">
        <f t="shared" si="7"/>
        <v>0.82673303564892764</v>
      </c>
      <c r="P64" s="9"/>
    </row>
    <row r="65" spans="1:119">
      <c r="A65" s="12"/>
      <c r="B65" s="25">
        <v>365</v>
      </c>
      <c r="C65" s="20" t="s">
        <v>139</v>
      </c>
      <c r="D65" s="49">
        <v>1680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3"/>
        <v>1680</v>
      </c>
      <c r="O65" s="50">
        <f t="shared" si="7"/>
        <v>0.12297782007173706</v>
      </c>
      <c r="P65" s="9"/>
    </row>
    <row r="66" spans="1:119">
      <c r="A66" s="12"/>
      <c r="B66" s="25">
        <v>366</v>
      </c>
      <c r="C66" s="20" t="s">
        <v>123</v>
      </c>
      <c r="D66" s="49">
        <v>3000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3"/>
        <v>3000</v>
      </c>
      <c r="O66" s="50">
        <f t="shared" si="7"/>
        <v>0.21960325012810189</v>
      </c>
      <c r="P66" s="9"/>
    </row>
    <row r="67" spans="1:119">
      <c r="A67" s="12"/>
      <c r="B67" s="25">
        <v>368</v>
      </c>
      <c r="C67" s="20" t="s">
        <v>82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1293835</v>
      </c>
      <c r="L67" s="49">
        <v>0</v>
      </c>
      <c r="M67" s="49">
        <v>0</v>
      </c>
      <c r="N67" s="49">
        <f t="shared" si="13"/>
        <v>1293835</v>
      </c>
      <c r="O67" s="50">
        <f t="shared" si="7"/>
        <v>94.71012370983091</v>
      </c>
      <c r="P67" s="9"/>
    </row>
    <row r="68" spans="1:119">
      <c r="A68" s="12"/>
      <c r="B68" s="25">
        <v>369.9</v>
      </c>
      <c r="C68" s="20" t="s">
        <v>84</v>
      </c>
      <c r="D68" s="49">
        <v>20381</v>
      </c>
      <c r="E68" s="49">
        <v>1735</v>
      </c>
      <c r="F68" s="49">
        <v>0</v>
      </c>
      <c r="G68" s="49">
        <v>0</v>
      </c>
      <c r="H68" s="49">
        <v>0</v>
      </c>
      <c r="I68" s="49">
        <v>103702</v>
      </c>
      <c r="J68" s="49">
        <v>0</v>
      </c>
      <c r="K68" s="49">
        <v>661</v>
      </c>
      <c r="L68" s="49">
        <v>0</v>
      </c>
      <c r="M68" s="49">
        <v>0</v>
      </c>
      <c r="N68" s="49">
        <f t="shared" si="13"/>
        <v>126479</v>
      </c>
      <c r="O68" s="50">
        <f t="shared" si="7"/>
        <v>9.2583998243173991</v>
      </c>
      <c r="P68" s="9"/>
    </row>
    <row r="69" spans="1:119" ht="15.75">
      <c r="A69" s="29" t="s">
        <v>55</v>
      </c>
      <c r="B69" s="30"/>
      <c r="C69" s="31"/>
      <c r="D69" s="32">
        <f t="shared" ref="D69:M69" si="14">SUM(D70:D71)</f>
        <v>1307537</v>
      </c>
      <c r="E69" s="32">
        <f t="shared" si="14"/>
        <v>84990</v>
      </c>
      <c r="F69" s="32">
        <f t="shared" si="14"/>
        <v>0</v>
      </c>
      <c r="G69" s="32">
        <f t="shared" si="14"/>
        <v>403400</v>
      </c>
      <c r="H69" s="32">
        <f t="shared" si="14"/>
        <v>0</v>
      </c>
      <c r="I69" s="32">
        <f t="shared" si="14"/>
        <v>129707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1925634</v>
      </c>
      <c r="O69" s="48">
        <f>(N69/O$74)</f>
        <v>140.95849498572579</v>
      </c>
      <c r="P69" s="9"/>
    </row>
    <row r="70" spans="1:119">
      <c r="A70" s="12"/>
      <c r="B70" s="25">
        <v>381</v>
      </c>
      <c r="C70" s="20" t="s">
        <v>85</v>
      </c>
      <c r="D70" s="49">
        <v>1052861</v>
      </c>
      <c r="E70" s="49">
        <v>0</v>
      </c>
      <c r="F70" s="49">
        <v>0</v>
      </c>
      <c r="G70" s="49">
        <v>403400</v>
      </c>
      <c r="H70" s="49">
        <v>0</v>
      </c>
      <c r="I70" s="49">
        <v>129707</v>
      </c>
      <c r="J70" s="49">
        <v>0</v>
      </c>
      <c r="K70" s="49">
        <v>0</v>
      </c>
      <c r="L70" s="49">
        <v>0</v>
      </c>
      <c r="M70" s="49">
        <v>0</v>
      </c>
      <c r="N70" s="49">
        <f>SUM(D70:M70)</f>
        <v>1585968</v>
      </c>
      <c r="O70" s="50">
        <f>(N70/O$74)</f>
        <v>116.09457579972184</v>
      </c>
      <c r="P70" s="9"/>
    </row>
    <row r="71" spans="1:119" ht="15.75" thickBot="1">
      <c r="A71" s="12"/>
      <c r="B71" s="25">
        <v>384</v>
      </c>
      <c r="C71" s="20" t="s">
        <v>147</v>
      </c>
      <c r="D71" s="49">
        <v>254676</v>
      </c>
      <c r="E71" s="49">
        <v>84990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>SUM(D71:M71)</f>
        <v>339666</v>
      </c>
      <c r="O71" s="50">
        <f>(N71/O$74)</f>
        <v>24.863919186003955</v>
      </c>
      <c r="P71" s="9"/>
    </row>
    <row r="72" spans="1:119" ht="16.5" thickBot="1">
      <c r="A72" s="14" t="s">
        <v>70</v>
      </c>
      <c r="B72" s="23"/>
      <c r="C72" s="22"/>
      <c r="D72" s="15">
        <f>SUM(D5,D16,D29,D42,D54,D59,D69)</f>
        <v>14302506</v>
      </c>
      <c r="E72" s="15">
        <f t="shared" ref="E72:M72" si="15">SUM(E5,E16,E29,E42,E54,E59,E69)</f>
        <v>6242768</v>
      </c>
      <c r="F72" s="15">
        <f t="shared" si="15"/>
        <v>0</v>
      </c>
      <c r="G72" s="15">
        <f t="shared" si="15"/>
        <v>812410</v>
      </c>
      <c r="H72" s="15">
        <f t="shared" si="15"/>
        <v>0</v>
      </c>
      <c r="I72" s="15">
        <f t="shared" si="15"/>
        <v>12888415</v>
      </c>
      <c r="J72" s="15">
        <f t="shared" si="15"/>
        <v>0</v>
      </c>
      <c r="K72" s="15">
        <f t="shared" si="15"/>
        <v>3780585</v>
      </c>
      <c r="L72" s="15">
        <f t="shared" si="15"/>
        <v>0</v>
      </c>
      <c r="M72" s="15">
        <f t="shared" si="15"/>
        <v>0</v>
      </c>
      <c r="N72" s="15">
        <f>SUM(D72:M72)</f>
        <v>38026684</v>
      </c>
      <c r="O72" s="40">
        <f>(N72/O$74)</f>
        <v>2783.5944659980969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3"/>
      <c r="B74" s="44"/>
      <c r="C74" s="44"/>
      <c r="D74" s="45"/>
      <c r="E74" s="45"/>
      <c r="F74" s="45"/>
      <c r="G74" s="45"/>
      <c r="H74" s="45"/>
      <c r="I74" s="45"/>
      <c r="J74" s="45"/>
      <c r="K74" s="45"/>
      <c r="L74" s="51" t="s">
        <v>168</v>
      </c>
      <c r="M74" s="51"/>
      <c r="N74" s="51"/>
      <c r="O74" s="46">
        <v>13661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107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6608159</v>
      </c>
      <c r="E5" s="27">
        <f t="shared" si="0"/>
        <v>5293269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131486</v>
      </c>
      <c r="L5" s="27">
        <f t="shared" si="0"/>
        <v>0</v>
      </c>
      <c r="M5" s="27">
        <f t="shared" si="0"/>
        <v>0</v>
      </c>
      <c r="N5" s="28">
        <f>SUM(D5:M5)</f>
        <v>12032914</v>
      </c>
      <c r="O5" s="33">
        <f t="shared" ref="O5:O36" si="1">(N5/O$73)</f>
        <v>900.66721556886228</v>
      </c>
      <c r="P5" s="6"/>
    </row>
    <row r="6" spans="1:133">
      <c r="A6" s="12"/>
      <c r="B6" s="25">
        <v>311</v>
      </c>
      <c r="C6" s="20" t="s">
        <v>3</v>
      </c>
      <c r="D6" s="49">
        <v>4903205</v>
      </c>
      <c r="E6" s="49">
        <v>3812836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8716041</v>
      </c>
      <c r="O6" s="50">
        <f t="shared" si="1"/>
        <v>652.39827844311378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70557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70557</v>
      </c>
      <c r="O7" s="50">
        <f t="shared" si="1"/>
        <v>5.2812125748502998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855599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855599</v>
      </c>
      <c r="O8" s="50">
        <f t="shared" si="1"/>
        <v>64.041841317365268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554277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554277</v>
      </c>
      <c r="O9" s="50">
        <f t="shared" si="1"/>
        <v>41.487799401197606</v>
      </c>
      <c r="P9" s="9"/>
    </row>
    <row r="10" spans="1:133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131486</v>
      </c>
      <c r="L10" s="49">
        <v>0</v>
      </c>
      <c r="M10" s="49">
        <v>0</v>
      </c>
      <c r="N10" s="49">
        <f>SUM(D10:M10)</f>
        <v>131486</v>
      </c>
      <c r="O10" s="50">
        <f t="shared" si="1"/>
        <v>9.8417664670658684</v>
      </c>
      <c r="P10" s="9"/>
    </row>
    <row r="11" spans="1:133">
      <c r="A11" s="12"/>
      <c r="B11" s="25">
        <v>314.10000000000002</v>
      </c>
      <c r="C11" s="20" t="s">
        <v>14</v>
      </c>
      <c r="D11" s="49">
        <v>1206747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1206747</v>
      </c>
      <c r="O11" s="50">
        <f t="shared" si="1"/>
        <v>90.32537425149701</v>
      </c>
      <c r="P11" s="9"/>
    </row>
    <row r="12" spans="1:133">
      <c r="A12" s="12"/>
      <c r="B12" s="25">
        <v>314.39999999999998</v>
      </c>
      <c r="C12" s="20" t="s">
        <v>15</v>
      </c>
      <c r="D12" s="49">
        <v>12212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12212</v>
      </c>
      <c r="O12" s="50">
        <f t="shared" si="1"/>
        <v>0.91407185628742516</v>
      </c>
      <c r="P12" s="9"/>
    </row>
    <row r="13" spans="1:133">
      <c r="A13" s="12"/>
      <c r="B13" s="25">
        <v>314.8</v>
      </c>
      <c r="C13" s="20" t="s">
        <v>17</v>
      </c>
      <c r="D13" s="49">
        <v>30345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30345</v>
      </c>
      <c r="O13" s="50">
        <f t="shared" si="1"/>
        <v>2.2713323353293413</v>
      </c>
      <c r="P13" s="9"/>
    </row>
    <row r="14" spans="1:133">
      <c r="A14" s="12"/>
      <c r="B14" s="25">
        <v>315</v>
      </c>
      <c r="C14" s="20" t="s">
        <v>127</v>
      </c>
      <c r="D14" s="49">
        <v>370253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370253</v>
      </c>
      <c r="O14" s="50">
        <f t="shared" si="1"/>
        <v>27.713547904191618</v>
      </c>
      <c r="P14" s="9"/>
    </row>
    <row r="15" spans="1:133">
      <c r="A15" s="12"/>
      <c r="B15" s="25">
        <v>316</v>
      </c>
      <c r="C15" s="20" t="s">
        <v>128</v>
      </c>
      <c r="D15" s="49">
        <v>85397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85397</v>
      </c>
      <c r="O15" s="50">
        <f t="shared" si="1"/>
        <v>6.391991017964072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SUM(D17:D28)</f>
        <v>1796564</v>
      </c>
      <c r="E16" s="32">
        <f t="shared" si="3"/>
        <v>56931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334158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2187653</v>
      </c>
      <c r="O16" s="48">
        <f t="shared" si="1"/>
        <v>163.74648203592815</v>
      </c>
      <c r="P16" s="10"/>
    </row>
    <row r="17" spans="1:16">
      <c r="A17" s="12"/>
      <c r="B17" s="25">
        <v>322</v>
      </c>
      <c r="C17" s="20" t="s">
        <v>0</v>
      </c>
      <c r="D17" s="49">
        <v>736076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736076</v>
      </c>
      <c r="O17" s="50">
        <f t="shared" si="1"/>
        <v>55.095508982035931</v>
      </c>
      <c r="P17" s="9"/>
    </row>
    <row r="18" spans="1:16">
      <c r="A18" s="12"/>
      <c r="B18" s="25">
        <v>323.10000000000002</v>
      </c>
      <c r="C18" s="20" t="s">
        <v>22</v>
      </c>
      <c r="D18" s="49">
        <v>917856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8" si="4">SUM(D18:M18)</f>
        <v>917856</v>
      </c>
      <c r="O18" s="50">
        <f t="shared" si="1"/>
        <v>68.701796407185626</v>
      </c>
      <c r="P18" s="9"/>
    </row>
    <row r="19" spans="1:16">
      <c r="A19" s="12"/>
      <c r="B19" s="25">
        <v>323.39999999999998</v>
      </c>
      <c r="C19" s="20" t="s">
        <v>23</v>
      </c>
      <c r="D19" s="49">
        <v>10034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10034</v>
      </c>
      <c r="O19" s="50">
        <f t="shared" si="1"/>
        <v>0.75104790419161682</v>
      </c>
      <c r="P19" s="9"/>
    </row>
    <row r="20" spans="1:16">
      <c r="A20" s="12"/>
      <c r="B20" s="25">
        <v>323.7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227526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227526</v>
      </c>
      <c r="O20" s="50">
        <f t="shared" si="1"/>
        <v>17.030389221556888</v>
      </c>
      <c r="P20" s="9"/>
    </row>
    <row r="21" spans="1:16">
      <c r="A21" s="12"/>
      <c r="B21" s="25">
        <v>324.11</v>
      </c>
      <c r="C21" s="20" t="s">
        <v>25</v>
      </c>
      <c r="D21" s="49">
        <v>19168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19168</v>
      </c>
      <c r="O21" s="50">
        <f t="shared" si="1"/>
        <v>1.4347305389221556</v>
      </c>
      <c r="P21" s="9"/>
    </row>
    <row r="22" spans="1:16">
      <c r="A22" s="12"/>
      <c r="B22" s="25">
        <v>324.12</v>
      </c>
      <c r="C22" s="20" t="s">
        <v>26</v>
      </c>
      <c r="D22" s="49">
        <v>2235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2235</v>
      </c>
      <c r="O22" s="50">
        <f t="shared" si="1"/>
        <v>0.16729041916167664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99212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99212</v>
      </c>
      <c r="O23" s="50">
        <f t="shared" si="1"/>
        <v>7.4260479041916172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7420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7420</v>
      </c>
      <c r="O24" s="50">
        <f t="shared" si="1"/>
        <v>0.55538922155688619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55720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55720</v>
      </c>
      <c r="O25" s="50">
        <f t="shared" si="1"/>
        <v>4.1706586826347305</v>
      </c>
      <c r="P25" s="9"/>
    </row>
    <row r="26" spans="1:16">
      <c r="A26" s="12"/>
      <c r="B26" s="25">
        <v>324.32</v>
      </c>
      <c r="C26" s="20" t="s">
        <v>30</v>
      </c>
      <c r="D26" s="49">
        <v>0</v>
      </c>
      <c r="E26" s="49">
        <v>1211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1211</v>
      </c>
      <c r="O26" s="50">
        <f t="shared" si="1"/>
        <v>9.0643712574850294E-2</v>
      </c>
      <c r="P26" s="9"/>
    </row>
    <row r="27" spans="1:16">
      <c r="A27" s="12"/>
      <c r="B27" s="25">
        <v>324.61</v>
      </c>
      <c r="C27" s="20" t="s">
        <v>31</v>
      </c>
      <c r="D27" s="49">
        <v>89499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89499</v>
      </c>
      <c r="O27" s="50">
        <f t="shared" si="1"/>
        <v>6.699026946107784</v>
      </c>
      <c r="P27" s="9"/>
    </row>
    <row r="28" spans="1:16">
      <c r="A28" s="12"/>
      <c r="B28" s="25">
        <v>324.70999999999998</v>
      </c>
      <c r="C28" s="20" t="s">
        <v>32</v>
      </c>
      <c r="D28" s="49">
        <v>21696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21696</v>
      </c>
      <c r="O28" s="50">
        <f t="shared" si="1"/>
        <v>1.6239520958083833</v>
      </c>
      <c r="P28" s="9"/>
    </row>
    <row r="29" spans="1:16" ht="15.75">
      <c r="A29" s="29" t="s">
        <v>36</v>
      </c>
      <c r="B29" s="30"/>
      <c r="C29" s="31"/>
      <c r="D29" s="32">
        <f t="shared" ref="D29:M29" si="5">SUM(D30:D40)</f>
        <v>2565783</v>
      </c>
      <c r="E29" s="32">
        <f t="shared" si="5"/>
        <v>282514</v>
      </c>
      <c r="F29" s="32">
        <f t="shared" si="5"/>
        <v>0</v>
      </c>
      <c r="G29" s="32">
        <f t="shared" si="5"/>
        <v>26440</v>
      </c>
      <c r="H29" s="32">
        <f t="shared" si="5"/>
        <v>0</v>
      </c>
      <c r="I29" s="32">
        <f t="shared" si="5"/>
        <v>728145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7">
        <f t="shared" ref="N29:N41" si="6">SUM(D29:M29)</f>
        <v>3602882</v>
      </c>
      <c r="O29" s="48">
        <f t="shared" si="1"/>
        <v>269.67679640718563</v>
      </c>
      <c r="P29" s="10"/>
    </row>
    <row r="30" spans="1:16">
      <c r="A30" s="12"/>
      <c r="B30" s="25">
        <v>331.2</v>
      </c>
      <c r="C30" s="20" t="s">
        <v>101</v>
      </c>
      <c r="D30" s="49">
        <v>12049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12049</v>
      </c>
      <c r="O30" s="50">
        <f t="shared" si="1"/>
        <v>0.90187125748502994</v>
      </c>
      <c r="P30" s="9"/>
    </row>
    <row r="31" spans="1:16">
      <c r="A31" s="12"/>
      <c r="B31" s="25">
        <v>331.31</v>
      </c>
      <c r="C31" s="20" t="s">
        <v>110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367712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367712</v>
      </c>
      <c r="O31" s="50">
        <f t="shared" si="1"/>
        <v>27.523353293413173</v>
      </c>
      <c r="P31" s="9"/>
    </row>
    <row r="32" spans="1:16">
      <c r="A32" s="12"/>
      <c r="B32" s="25">
        <v>331.39</v>
      </c>
      <c r="C32" s="20" t="s">
        <v>112</v>
      </c>
      <c r="D32" s="49">
        <v>0</v>
      </c>
      <c r="E32" s="49">
        <v>170506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170506</v>
      </c>
      <c r="O32" s="50">
        <f t="shared" si="1"/>
        <v>12.762425149700599</v>
      </c>
      <c r="P32" s="9"/>
    </row>
    <row r="33" spans="1:16">
      <c r="A33" s="12"/>
      <c r="B33" s="25">
        <v>331.49</v>
      </c>
      <c r="C33" s="20" t="s">
        <v>38</v>
      </c>
      <c r="D33" s="49">
        <v>94282</v>
      </c>
      <c r="E33" s="49">
        <v>831</v>
      </c>
      <c r="F33" s="49">
        <v>0</v>
      </c>
      <c r="G33" s="49">
        <v>14739</v>
      </c>
      <c r="H33" s="49">
        <v>0</v>
      </c>
      <c r="I33" s="49">
        <v>319576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429428</v>
      </c>
      <c r="O33" s="50">
        <f t="shared" si="1"/>
        <v>32.142814371257487</v>
      </c>
      <c r="P33" s="9"/>
    </row>
    <row r="34" spans="1:16">
      <c r="A34" s="12"/>
      <c r="B34" s="25">
        <v>335.12</v>
      </c>
      <c r="C34" s="20" t="s">
        <v>129</v>
      </c>
      <c r="D34" s="49">
        <v>373477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373477</v>
      </c>
      <c r="O34" s="50">
        <f t="shared" si="1"/>
        <v>27.954865269461077</v>
      </c>
      <c r="P34" s="9"/>
    </row>
    <row r="35" spans="1:16">
      <c r="A35" s="12"/>
      <c r="B35" s="25">
        <v>335.14</v>
      </c>
      <c r="C35" s="20" t="s">
        <v>130</v>
      </c>
      <c r="D35" s="49">
        <v>29954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29954</v>
      </c>
      <c r="O35" s="50">
        <f t="shared" si="1"/>
        <v>2.2420658682634729</v>
      </c>
      <c r="P35" s="9"/>
    </row>
    <row r="36" spans="1:16">
      <c r="A36" s="12"/>
      <c r="B36" s="25">
        <v>335.15</v>
      </c>
      <c r="C36" s="20" t="s">
        <v>131</v>
      </c>
      <c r="D36" s="49">
        <v>14820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14820</v>
      </c>
      <c r="O36" s="50">
        <f t="shared" si="1"/>
        <v>1.1092814371257484</v>
      </c>
      <c r="P36" s="9"/>
    </row>
    <row r="37" spans="1:16">
      <c r="A37" s="12"/>
      <c r="B37" s="25">
        <v>335.18</v>
      </c>
      <c r="C37" s="20" t="s">
        <v>132</v>
      </c>
      <c r="D37" s="49">
        <v>2022593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2022593</v>
      </c>
      <c r="O37" s="50">
        <f t="shared" ref="O37:O68" si="7">(N37/O$73)</f>
        <v>151.39169161676648</v>
      </c>
      <c r="P37" s="9"/>
    </row>
    <row r="38" spans="1:16">
      <c r="A38" s="12"/>
      <c r="B38" s="25">
        <v>335.49</v>
      </c>
      <c r="C38" s="20" t="s">
        <v>115</v>
      </c>
      <c r="D38" s="49">
        <v>11608</v>
      </c>
      <c r="E38" s="49">
        <v>111177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122785</v>
      </c>
      <c r="O38" s="50">
        <f t="shared" si="7"/>
        <v>9.1904940119760479</v>
      </c>
      <c r="P38" s="9"/>
    </row>
    <row r="39" spans="1:16">
      <c r="A39" s="12"/>
      <c r="B39" s="25">
        <v>337.2</v>
      </c>
      <c r="C39" s="20" t="s">
        <v>47</v>
      </c>
      <c r="D39" s="49">
        <v>7000</v>
      </c>
      <c r="E39" s="49">
        <v>0</v>
      </c>
      <c r="F39" s="49">
        <v>0</v>
      </c>
      <c r="G39" s="49">
        <v>6000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13000</v>
      </c>
      <c r="O39" s="50">
        <f t="shared" si="7"/>
        <v>0.97305389221556882</v>
      </c>
      <c r="P39" s="9"/>
    </row>
    <row r="40" spans="1:16">
      <c r="A40" s="12"/>
      <c r="B40" s="25">
        <v>337.3</v>
      </c>
      <c r="C40" s="20" t="s">
        <v>48</v>
      </c>
      <c r="D40" s="49">
        <v>0</v>
      </c>
      <c r="E40" s="49">
        <v>0</v>
      </c>
      <c r="F40" s="49">
        <v>0</v>
      </c>
      <c r="G40" s="49">
        <v>5701</v>
      </c>
      <c r="H40" s="49">
        <v>0</v>
      </c>
      <c r="I40" s="49">
        <v>40857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46558</v>
      </c>
      <c r="O40" s="50">
        <f t="shared" si="7"/>
        <v>3.4848802395209582</v>
      </c>
      <c r="P40" s="9"/>
    </row>
    <row r="41" spans="1:16" ht="15.75">
      <c r="A41" s="29" t="s">
        <v>53</v>
      </c>
      <c r="B41" s="30"/>
      <c r="C41" s="31"/>
      <c r="D41" s="32">
        <f t="shared" ref="D41:M41" si="8">SUM(D42:D52)</f>
        <v>833689</v>
      </c>
      <c r="E41" s="32">
        <f t="shared" si="8"/>
        <v>129537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10683615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6"/>
        <v>11646841</v>
      </c>
      <c r="O41" s="48">
        <f t="shared" si="7"/>
        <v>871.76953592814368</v>
      </c>
      <c r="P41" s="10"/>
    </row>
    <row r="42" spans="1:16">
      <c r="A42" s="12"/>
      <c r="B42" s="25">
        <v>341.9</v>
      </c>
      <c r="C42" s="20" t="s">
        <v>134</v>
      </c>
      <c r="D42" s="49">
        <v>575434</v>
      </c>
      <c r="E42" s="49">
        <v>75</v>
      </c>
      <c r="F42" s="49">
        <v>0</v>
      </c>
      <c r="G42" s="49">
        <v>0</v>
      </c>
      <c r="H42" s="49">
        <v>0</v>
      </c>
      <c r="I42" s="49">
        <v>10436</v>
      </c>
      <c r="J42" s="49">
        <v>0</v>
      </c>
      <c r="K42" s="49">
        <v>0</v>
      </c>
      <c r="L42" s="49">
        <v>0</v>
      </c>
      <c r="M42" s="49">
        <v>0</v>
      </c>
      <c r="N42" s="49">
        <f t="shared" ref="N42:N52" si="9">SUM(D42:M42)</f>
        <v>585945</v>
      </c>
      <c r="O42" s="50">
        <f t="shared" si="7"/>
        <v>43.85815868263473</v>
      </c>
      <c r="P42" s="9"/>
    </row>
    <row r="43" spans="1:16">
      <c r="A43" s="12"/>
      <c r="B43" s="25">
        <v>342.1</v>
      </c>
      <c r="C43" s="20" t="s">
        <v>59</v>
      </c>
      <c r="D43" s="49">
        <v>221357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221357</v>
      </c>
      <c r="O43" s="50">
        <f t="shared" si="7"/>
        <v>16.568637724550896</v>
      </c>
      <c r="P43" s="9"/>
    </row>
    <row r="44" spans="1:16">
      <c r="A44" s="12"/>
      <c r="B44" s="25">
        <v>343.3</v>
      </c>
      <c r="C44" s="20" t="s">
        <v>61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4029156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4029156</v>
      </c>
      <c r="O44" s="50">
        <f t="shared" si="7"/>
        <v>301.58353293413171</v>
      </c>
      <c r="P44" s="9"/>
    </row>
    <row r="45" spans="1:16">
      <c r="A45" s="12"/>
      <c r="B45" s="25">
        <v>343.4</v>
      </c>
      <c r="C45" s="20" t="s">
        <v>62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1944143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1944143</v>
      </c>
      <c r="O45" s="50">
        <f t="shared" si="7"/>
        <v>145.51968562874251</v>
      </c>
      <c r="P45" s="9"/>
    </row>
    <row r="46" spans="1:16">
      <c r="A46" s="12"/>
      <c r="B46" s="25">
        <v>343.5</v>
      </c>
      <c r="C46" s="20" t="s">
        <v>63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3372728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3372728</v>
      </c>
      <c r="O46" s="50">
        <f t="shared" si="7"/>
        <v>252.44970059880239</v>
      </c>
      <c r="P46" s="9"/>
    </row>
    <row r="47" spans="1:16">
      <c r="A47" s="12"/>
      <c r="B47" s="25">
        <v>343.7</v>
      </c>
      <c r="C47" s="20" t="s">
        <v>152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801579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801579</v>
      </c>
      <c r="O47" s="50">
        <f t="shared" si="7"/>
        <v>59.998428143712573</v>
      </c>
      <c r="P47" s="9"/>
    </row>
    <row r="48" spans="1:16">
      <c r="A48" s="12"/>
      <c r="B48" s="25">
        <v>343.8</v>
      </c>
      <c r="C48" s="20" t="s">
        <v>65</v>
      </c>
      <c r="D48" s="49">
        <v>700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700</v>
      </c>
      <c r="O48" s="50">
        <f t="shared" si="7"/>
        <v>5.239520958083832E-2</v>
      </c>
      <c r="P48" s="9"/>
    </row>
    <row r="49" spans="1:16">
      <c r="A49" s="12"/>
      <c r="B49" s="25">
        <v>343.9</v>
      </c>
      <c r="C49" s="20" t="s">
        <v>66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437988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437988</v>
      </c>
      <c r="O49" s="50">
        <f t="shared" si="7"/>
        <v>32.783532934131735</v>
      </c>
      <c r="P49" s="9"/>
    </row>
    <row r="50" spans="1:16">
      <c r="A50" s="12"/>
      <c r="B50" s="25">
        <v>344.9</v>
      </c>
      <c r="C50" s="20" t="s">
        <v>135</v>
      </c>
      <c r="D50" s="49">
        <v>0</v>
      </c>
      <c r="E50" s="49">
        <v>129432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129432</v>
      </c>
      <c r="O50" s="50">
        <f t="shared" si="7"/>
        <v>9.6880239520958078</v>
      </c>
      <c r="P50" s="9"/>
    </row>
    <row r="51" spans="1:16">
      <c r="A51" s="12"/>
      <c r="B51" s="25">
        <v>347.4</v>
      </c>
      <c r="C51" s="20" t="s">
        <v>68</v>
      </c>
      <c r="D51" s="49">
        <v>36198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36198</v>
      </c>
      <c r="O51" s="50">
        <f t="shared" si="7"/>
        <v>2.7094311377245508</v>
      </c>
      <c r="P51" s="9"/>
    </row>
    <row r="52" spans="1:16">
      <c r="A52" s="12"/>
      <c r="B52" s="25">
        <v>349</v>
      </c>
      <c r="C52" s="20" t="s">
        <v>1</v>
      </c>
      <c r="D52" s="49">
        <v>0</v>
      </c>
      <c r="E52" s="49">
        <v>30</v>
      </c>
      <c r="F52" s="49">
        <v>0</v>
      </c>
      <c r="G52" s="49">
        <v>0</v>
      </c>
      <c r="H52" s="49">
        <v>0</v>
      </c>
      <c r="I52" s="49">
        <v>87585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87615</v>
      </c>
      <c r="O52" s="50">
        <f t="shared" si="7"/>
        <v>6.5580089820359282</v>
      </c>
      <c r="P52" s="9"/>
    </row>
    <row r="53" spans="1:16" ht="15.75">
      <c r="A53" s="29" t="s">
        <v>54</v>
      </c>
      <c r="B53" s="30"/>
      <c r="C53" s="31"/>
      <c r="D53" s="32">
        <f t="shared" ref="D53:M53" si="10">SUM(D54:D57)</f>
        <v>61499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61499</v>
      </c>
      <c r="O53" s="48">
        <f t="shared" si="7"/>
        <v>4.6032185628742512</v>
      </c>
      <c r="P53" s="10"/>
    </row>
    <row r="54" spans="1:16">
      <c r="A54" s="13"/>
      <c r="B54" s="41">
        <v>351.2</v>
      </c>
      <c r="C54" s="21" t="s">
        <v>72</v>
      </c>
      <c r="D54" s="49">
        <v>16008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1"/>
        <v>16008</v>
      </c>
      <c r="O54" s="50">
        <f t="shared" si="7"/>
        <v>1.1982035928143713</v>
      </c>
      <c r="P54" s="9"/>
    </row>
    <row r="55" spans="1:16">
      <c r="A55" s="13"/>
      <c r="B55" s="41">
        <v>351.3</v>
      </c>
      <c r="C55" s="21" t="s">
        <v>116</v>
      </c>
      <c r="D55" s="49">
        <v>2606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1"/>
        <v>2606</v>
      </c>
      <c r="O55" s="50">
        <f t="shared" si="7"/>
        <v>0.19505988023952095</v>
      </c>
      <c r="P55" s="9"/>
    </row>
    <row r="56" spans="1:16">
      <c r="A56" s="13"/>
      <c r="B56" s="41">
        <v>354</v>
      </c>
      <c r="C56" s="21" t="s">
        <v>73</v>
      </c>
      <c r="D56" s="49">
        <v>32522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1"/>
        <v>32522</v>
      </c>
      <c r="O56" s="50">
        <f t="shared" si="7"/>
        <v>2.4342814371257484</v>
      </c>
      <c r="P56" s="9"/>
    </row>
    <row r="57" spans="1:16">
      <c r="A57" s="13"/>
      <c r="B57" s="41">
        <v>359</v>
      </c>
      <c r="C57" s="21" t="s">
        <v>74</v>
      </c>
      <c r="D57" s="49">
        <v>10363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1"/>
        <v>10363</v>
      </c>
      <c r="O57" s="50">
        <f t="shared" si="7"/>
        <v>0.77567365269461075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SUM(D59:D67)</f>
        <v>554453</v>
      </c>
      <c r="E58" s="32">
        <f t="shared" si="12"/>
        <v>265285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403313</v>
      </c>
      <c r="J58" s="32">
        <f t="shared" si="12"/>
        <v>0</v>
      </c>
      <c r="K58" s="32">
        <f t="shared" si="12"/>
        <v>2526765</v>
      </c>
      <c r="L58" s="32">
        <f t="shared" si="12"/>
        <v>0</v>
      </c>
      <c r="M58" s="32">
        <f t="shared" si="12"/>
        <v>0</v>
      </c>
      <c r="N58" s="32">
        <f t="shared" si="11"/>
        <v>3749816</v>
      </c>
      <c r="O58" s="48">
        <f t="shared" si="7"/>
        <v>280.67485029940121</v>
      </c>
      <c r="P58" s="10"/>
    </row>
    <row r="59" spans="1:16">
      <c r="A59" s="12"/>
      <c r="B59" s="25">
        <v>361.1</v>
      </c>
      <c r="C59" s="20" t="s">
        <v>76</v>
      </c>
      <c r="D59" s="49">
        <v>370460</v>
      </c>
      <c r="E59" s="49">
        <v>134779</v>
      </c>
      <c r="F59" s="49">
        <v>0</v>
      </c>
      <c r="G59" s="49">
        <v>0</v>
      </c>
      <c r="H59" s="49">
        <v>0</v>
      </c>
      <c r="I59" s="49">
        <v>213941</v>
      </c>
      <c r="J59" s="49">
        <v>0</v>
      </c>
      <c r="K59" s="49">
        <v>100745</v>
      </c>
      <c r="L59" s="49">
        <v>0</v>
      </c>
      <c r="M59" s="49">
        <v>0</v>
      </c>
      <c r="N59" s="49">
        <f t="shared" si="11"/>
        <v>819925</v>
      </c>
      <c r="O59" s="50">
        <f t="shared" si="7"/>
        <v>61.371631736526943</v>
      </c>
      <c r="P59" s="9"/>
    </row>
    <row r="60" spans="1:16">
      <c r="A60" s="12"/>
      <c r="B60" s="25">
        <v>361.2</v>
      </c>
      <c r="C60" s="20" t="s">
        <v>77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559614</v>
      </c>
      <c r="L60" s="49">
        <v>0</v>
      </c>
      <c r="M60" s="49">
        <v>0</v>
      </c>
      <c r="N60" s="49">
        <f t="shared" ref="N60:N67" si="13">SUM(D60:M60)</f>
        <v>559614</v>
      </c>
      <c r="O60" s="50">
        <f t="shared" si="7"/>
        <v>41.887275449101793</v>
      </c>
      <c r="P60" s="9"/>
    </row>
    <row r="61" spans="1:16">
      <c r="A61" s="12"/>
      <c r="B61" s="25">
        <v>361.3</v>
      </c>
      <c r="C61" s="20" t="s">
        <v>122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409553</v>
      </c>
      <c r="L61" s="49">
        <v>0</v>
      </c>
      <c r="M61" s="49">
        <v>0</v>
      </c>
      <c r="N61" s="49">
        <f t="shared" si="13"/>
        <v>409553</v>
      </c>
      <c r="O61" s="50">
        <f t="shared" si="7"/>
        <v>30.655164670658682</v>
      </c>
      <c r="P61" s="9"/>
    </row>
    <row r="62" spans="1:16">
      <c r="A62" s="12"/>
      <c r="B62" s="25">
        <v>362</v>
      </c>
      <c r="C62" s="20" t="s">
        <v>79</v>
      </c>
      <c r="D62" s="49">
        <v>125234</v>
      </c>
      <c r="E62" s="49">
        <v>2120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3"/>
        <v>127354</v>
      </c>
      <c r="O62" s="50">
        <f t="shared" si="7"/>
        <v>9.5324850299401191</v>
      </c>
      <c r="P62" s="9"/>
    </row>
    <row r="63" spans="1:16">
      <c r="A63" s="12"/>
      <c r="B63" s="25">
        <v>364</v>
      </c>
      <c r="C63" s="20" t="s">
        <v>138</v>
      </c>
      <c r="D63" s="49">
        <v>3855</v>
      </c>
      <c r="E63" s="49">
        <v>12520</v>
      </c>
      <c r="F63" s="49">
        <v>0</v>
      </c>
      <c r="G63" s="49">
        <v>0</v>
      </c>
      <c r="H63" s="49">
        <v>0</v>
      </c>
      <c r="I63" s="49">
        <v>11685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3"/>
        <v>28060</v>
      </c>
      <c r="O63" s="50">
        <f t="shared" si="7"/>
        <v>2.1002994011976046</v>
      </c>
      <c r="P63" s="9"/>
    </row>
    <row r="64" spans="1:16">
      <c r="A64" s="12"/>
      <c r="B64" s="25">
        <v>365</v>
      </c>
      <c r="C64" s="20" t="s">
        <v>139</v>
      </c>
      <c r="D64" s="49">
        <v>6728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3"/>
        <v>6728</v>
      </c>
      <c r="O64" s="50">
        <f t="shared" si="7"/>
        <v>0.50359281437125747</v>
      </c>
      <c r="P64" s="9"/>
    </row>
    <row r="65" spans="1:119">
      <c r="A65" s="12"/>
      <c r="B65" s="25">
        <v>366</v>
      </c>
      <c r="C65" s="20" t="s">
        <v>123</v>
      </c>
      <c r="D65" s="49">
        <v>3747</v>
      </c>
      <c r="E65" s="49">
        <v>5000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3"/>
        <v>8747</v>
      </c>
      <c r="O65" s="50">
        <f t="shared" si="7"/>
        <v>0.65471556886227544</v>
      </c>
      <c r="P65" s="9"/>
    </row>
    <row r="66" spans="1:119">
      <c r="A66" s="12"/>
      <c r="B66" s="25">
        <v>368</v>
      </c>
      <c r="C66" s="20" t="s">
        <v>82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1452986</v>
      </c>
      <c r="L66" s="49">
        <v>0</v>
      </c>
      <c r="M66" s="49">
        <v>0</v>
      </c>
      <c r="N66" s="49">
        <f t="shared" si="13"/>
        <v>1452986</v>
      </c>
      <c r="O66" s="50">
        <f t="shared" si="7"/>
        <v>108.7564371257485</v>
      </c>
      <c r="P66" s="9"/>
    </row>
    <row r="67" spans="1:119">
      <c r="A67" s="12"/>
      <c r="B67" s="25">
        <v>369.9</v>
      </c>
      <c r="C67" s="20" t="s">
        <v>84</v>
      </c>
      <c r="D67" s="49">
        <v>44429</v>
      </c>
      <c r="E67" s="49">
        <v>110866</v>
      </c>
      <c r="F67" s="49">
        <v>0</v>
      </c>
      <c r="G67" s="49">
        <v>0</v>
      </c>
      <c r="H67" s="49">
        <v>0</v>
      </c>
      <c r="I67" s="49">
        <v>177687</v>
      </c>
      <c r="J67" s="49">
        <v>0</v>
      </c>
      <c r="K67" s="49">
        <v>3867</v>
      </c>
      <c r="L67" s="49">
        <v>0</v>
      </c>
      <c r="M67" s="49">
        <v>0</v>
      </c>
      <c r="N67" s="49">
        <f t="shared" si="13"/>
        <v>336849</v>
      </c>
      <c r="O67" s="50">
        <f t="shared" si="7"/>
        <v>25.213248502994013</v>
      </c>
      <c r="P67" s="9"/>
    </row>
    <row r="68" spans="1:119" ht="15.75">
      <c r="A68" s="29" t="s">
        <v>55</v>
      </c>
      <c r="B68" s="30"/>
      <c r="C68" s="31"/>
      <c r="D68" s="32">
        <f t="shared" ref="D68:M68" si="14">SUM(D69:D70)</f>
        <v>1646080</v>
      </c>
      <c r="E68" s="32">
        <f t="shared" si="14"/>
        <v>1051469</v>
      </c>
      <c r="F68" s="32">
        <f t="shared" si="14"/>
        <v>0</v>
      </c>
      <c r="G68" s="32">
        <f t="shared" si="14"/>
        <v>497766</v>
      </c>
      <c r="H68" s="32">
        <f t="shared" si="14"/>
        <v>0</v>
      </c>
      <c r="I68" s="32">
        <f t="shared" si="14"/>
        <v>578933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3774248</v>
      </c>
      <c r="O68" s="48">
        <f t="shared" si="7"/>
        <v>282.50359281437125</v>
      </c>
      <c r="P68" s="9"/>
    </row>
    <row r="69" spans="1:119">
      <c r="A69" s="12"/>
      <c r="B69" s="25">
        <v>381</v>
      </c>
      <c r="C69" s="20" t="s">
        <v>85</v>
      </c>
      <c r="D69" s="49">
        <v>1009978</v>
      </c>
      <c r="E69" s="49">
        <v>0</v>
      </c>
      <c r="F69" s="49">
        <v>0</v>
      </c>
      <c r="G69" s="49">
        <v>497766</v>
      </c>
      <c r="H69" s="49">
        <v>0</v>
      </c>
      <c r="I69" s="49">
        <v>578933</v>
      </c>
      <c r="J69" s="49">
        <v>0</v>
      </c>
      <c r="K69" s="49">
        <v>0</v>
      </c>
      <c r="L69" s="49">
        <v>0</v>
      </c>
      <c r="M69" s="49">
        <v>0</v>
      </c>
      <c r="N69" s="49">
        <f>SUM(D69:M69)</f>
        <v>2086677</v>
      </c>
      <c r="O69" s="50">
        <f>(N69/O$73)</f>
        <v>156.18839820359281</v>
      </c>
      <c r="P69" s="9"/>
    </row>
    <row r="70" spans="1:119" ht="15.75" thickBot="1">
      <c r="A70" s="12"/>
      <c r="B70" s="25">
        <v>384</v>
      </c>
      <c r="C70" s="20" t="s">
        <v>147</v>
      </c>
      <c r="D70" s="49">
        <v>636102</v>
      </c>
      <c r="E70" s="49">
        <v>1051469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>SUM(D70:M70)</f>
        <v>1687571</v>
      </c>
      <c r="O70" s="50">
        <f>(N70/O$73)</f>
        <v>126.31519461077845</v>
      </c>
      <c r="P70" s="9"/>
    </row>
    <row r="71" spans="1:119" ht="16.5" thickBot="1">
      <c r="A71" s="14" t="s">
        <v>70</v>
      </c>
      <c r="B71" s="23"/>
      <c r="C71" s="22"/>
      <c r="D71" s="15">
        <f t="shared" ref="D71:M71" si="15">SUM(D5,D16,D29,D41,D53,D58,D68)</f>
        <v>14066227</v>
      </c>
      <c r="E71" s="15">
        <f t="shared" si="15"/>
        <v>7079005</v>
      </c>
      <c r="F71" s="15">
        <f t="shared" si="15"/>
        <v>0</v>
      </c>
      <c r="G71" s="15">
        <f t="shared" si="15"/>
        <v>524206</v>
      </c>
      <c r="H71" s="15">
        <f t="shared" si="15"/>
        <v>0</v>
      </c>
      <c r="I71" s="15">
        <f t="shared" si="15"/>
        <v>12728164</v>
      </c>
      <c r="J71" s="15">
        <f t="shared" si="15"/>
        <v>0</v>
      </c>
      <c r="K71" s="15">
        <f t="shared" si="15"/>
        <v>2658251</v>
      </c>
      <c r="L71" s="15">
        <f t="shared" si="15"/>
        <v>0</v>
      </c>
      <c r="M71" s="15">
        <f t="shared" si="15"/>
        <v>0</v>
      </c>
      <c r="N71" s="15">
        <f>SUM(D71:M71)</f>
        <v>37055853</v>
      </c>
      <c r="O71" s="40">
        <f>(N71/O$73)</f>
        <v>2773.6416916167664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3"/>
      <c r="B73" s="44"/>
      <c r="C73" s="44"/>
      <c r="D73" s="45"/>
      <c r="E73" s="45"/>
      <c r="F73" s="45"/>
      <c r="G73" s="45"/>
      <c r="H73" s="45"/>
      <c r="I73" s="45"/>
      <c r="J73" s="45"/>
      <c r="K73" s="45"/>
      <c r="L73" s="51" t="s">
        <v>165</v>
      </c>
      <c r="M73" s="51"/>
      <c r="N73" s="51"/>
      <c r="O73" s="46">
        <v>13360</v>
      </c>
    </row>
    <row r="74" spans="1:119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  <row r="75" spans="1:119" ht="15.75" customHeight="1" thickBot="1">
      <c r="A75" s="55" t="s">
        <v>107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7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6314937</v>
      </c>
      <c r="E5" s="27">
        <f t="shared" si="0"/>
        <v>5073645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130363</v>
      </c>
      <c r="L5" s="27">
        <f t="shared" si="0"/>
        <v>0</v>
      </c>
      <c r="M5" s="27">
        <f t="shared" si="0"/>
        <v>0</v>
      </c>
      <c r="N5" s="28">
        <f>SUM(D5:M5)</f>
        <v>11518945</v>
      </c>
      <c r="O5" s="33">
        <f t="shared" ref="O5:O36" si="1">(N5/O$72)</f>
        <v>865.63049522807546</v>
      </c>
      <c r="P5" s="6"/>
    </row>
    <row r="6" spans="1:133">
      <c r="A6" s="12"/>
      <c r="B6" s="25">
        <v>311</v>
      </c>
      <c r="C6" s="20" t="s">
        <v>3</v>
      </c>
      <c r="D6" s="49">
        <v>4671351</v>
      </c>
      <c r="E6" s="49">
        <v>3605932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8277283</v>
      </c>
      <c r="O6" s="50">
        <f t="shared" si="1"/>
        <v>622.02472382956341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71148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71148</v>
      </c>
      <c r="O7" s="50">
        <f t="shared" si="1"/>
        <v>5.3466596528143082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847240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847240</v>
      </c>
      <c r="O8" s="50">
        <f t="shared" si="1"/>
        <v>63.668745772901481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549325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549325</v>
      </c>
      <c r="O9" s="50">
        <f t="shared" si="1"/>
        <v>41.280904786954231</v>
      </c>
      <c r="P9" s="9"/>
    </row>
    <row r="10" spans="1:133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130363</v>
      </c>
      <c r="L10" s="49">
        <v>0</v>
      </c>
      <c r="M10" s="49">
        <v>0</v>
      </c>
      <c r="N10" s="49">
        <f>SUM(D10:M10)</f>
        <v>130363</v>
      </c>
      <c r="O10" s="50">
        <f t="shared" si="1"/>
        <v>9.7965732321334631</v>
      </c>
      <c r="P10" s="9"/>
    </row>
    <row r="11" spans="1:133">
      <c r="A11" s="12"/>
      <c r="B11" s="25">
        <v>314.10000000000002</v>
      </c>
      <c r="C11" s="20" t="s">
        <v>14</v>
      </c>
      <c r="D11" s="49">
        <v>1149052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1149052</v>
      </c>
      <c r="O11" s="50">
        <f t="shared" si="1"/>
        <v>86.349440144284969</v>
      </c>
      <c r="P11" s="9"/>
    </row>
    <row r="12" spans="1:133">
      <c r="A12" s="12"/>
      <c r="B12" s="25">
        <v>314.39999999999998</v>
      </c>
      <c r="C12" s="20" t="s">
        <v>15</v>
      </c>
      <c r="D12" s="49">
        <v>11146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11146</v>
      </c>
      <c r="O12" s="50">
        <f t="shared" si="1"/>
        <v>0.83760426843014957</v>
      </c>
      <c r="P12" s="9"/>
    </row>
    <row r="13" spans="1:133">
      <c r="A13" s="12"/>
      <c r="B13" s="25">
        <v>314.8</v>
      </c>
      <c r="C13" s="20" t="s">
        <v>17</v>
      </c>
      <c r="D13" s="49">
        <v>27795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27795</v>
      </c>
      <c r="O13" s="50">
        <f t="shared" si="1"/>
        <v>2.088750281806568</v>
      </c>
      <c r="P13" s="9"/>
    </row>
    <row r="14" spans="1:133">
      <c r="A14" s="12"/>
      <c r="B14" s="25">
        <v>315</v>
      </c>
      <c r="C14" s="20" t="s">
        <v>127</v>
      </c>
      <c r="D14" s="49">
        <v>384490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384490</v>
      </c>
      <c r="O14" s="50">
        <f t="shared" si="1"/>
        <v>28.893815285188246</v>
      </c>
      <c r="P14" s="9"/>
    </row>
    <row r="15" spans="1:133">
      <c r="A15" s="12"/>
      <c r="B15" s="25">
        <v>316</v>
      </c>
      <c r="C15" s="20" t="s">
        <v>128</v>
      </c>
      <c r="D15" s="49">
        <v>71103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71103</v>
      </c>
      <c r="O15" s="50">
        <f t="shared" si="1"/>
        <v>5.3432779739986476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SUM(D17:D28)</f>
        <v>1864132</v>
      </c>
      <c r="E16" s="32">
        <f t="shared" si="3"/>
        <v>79947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355775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2299854</v>
      </c>
      <c r="O16" s="48">
        <f t="shared" si="1"/>
        <v>172.83039002029008</v>
      </c>
      <c r="P16" s="10"/>
    </row>
    <row r="17" spans="1:16">
      <c r="A17" s="12"/>
      <c r="B17" s="25">
        <v>322</v>
      </c>
      <c r="C17" s="20" t="s">
        <v>0</v>
      </c>
      <c r="D17" s="49">
        <v>771554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771554</v>
      </c>
      <c r="O17" s="50">
        <f t="shared" si="1"/>
        <v>57.981062598632299</v>
      </c>
      <c r="P17" s="9"/>
    </row>
    <row r="18" spans="1:16">
      <c r="A18" s="12"/>
      <c r="B18" s="25">
        <v>323.10000000000002</v>
      </c>
      <c r="C18" s="20" t="s">
        <v>22</v>
      </c>
      <c r="D18" s="49">
        <v>896606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8" si="4">SUM(D18:M18)</f>
        <v>896606</v>
      </c>
      <c r="O18" s="50">
        <f t="shared" si="1"/>
        <v>67.378522582099649</v>
      </c>
      <c r="P18" s="9"/>
    </row>
    <row r="19" spans="1:16">
      <c r="A19" s="12"/>
      <c r="B19" s="25">
        <v>323.39999999999998</v>
      </c>
      <c r="C19" s="20" t="s">
        <v>23</v>
      </c>
      <c r="D19" s="49">
        <v>9910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9910</v>
      </c>
      <c r="O19" s="50">
        <f t="shared" si="1"/>
        <v>0.7447208236266627</v>
      </c>
      <c r="P19" s="9"/>
    </row>
    <row r="20" spans="1:16">
      <c r="A20" s="12"/>
      <c r="B20" s="25">
        <v>323.7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221743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221743</v>
      </c>
      <c r="O20" s="50">
        <f t="shared" si="1"/>
        <v>16.663635680468925</v>
      </c>
      <c r="P20" s="9"/>
    </row>
    <row r="21" spans="1:16">
      <c r="A21" s="12"/>
      <c r="B21" s="25">
        <v>324.11</v>
      </c>
      <c r="C21" s="20" t="s">
        <v>25</v>
      </c>
      <c r="D21" s="49">
        <v>24929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24929</v>
      </c>
      <c r="O21" s="50">
        <f t="shared" si="1"/>
        <v>1.8733749154580297</v>
      </c>
      <c r="P21" s="9"/>
    </row>
    <row r="22" spans="1:16">
      <c r="A22" s="12"/>
      <c r="B22" s="25">
        <v>324.12</v>
      </c>
      <c r="C22" s="20" t="s">
        <v>26</v>
      </c>
      <c r="D22" s="49">
        <v>16520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16520</v>
      </c>
      <c r="O22" s="50">
        <f t="shared" si="1"/>
        <v>1.2414518674381905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121227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121227</v>
      </c>
      <c r="O23" s="50">
        <f t="shared" si="1"/>
        <v>9.1100172841361697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12805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12805</v>
      </c>
      <c r="O24" s="50">
        <f t="shared" si="1"/>
        <v>0.96227549410084923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67349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67349</v>
      </c>
      <c r="O25" s="50">
        <f t="shared" si="1"/>
        <v>5.0611708123544004</v>
      </c>
      <c r="P25" s="9"/>
    </row>
    <row r="26" spans="1:16">
      <c r="A26" s="12"/>
      <c r="B26" s="25">
        <v>324.32</v>
      </c>
      <c r="C26" s="20" t="s">
        <v>30</v>
      </c>
      <c r="D26" s="49">
        <v>0</v>
      </c>
      <c r="E26" s="49">
        <v>12598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12598</v>
      </c>
      <c r="O26" s="50">
        <f t="shared" si="1"/>
        <v>0.94671977154880893</v>
      </c>
      <c r="P26" s="9"/>
    </row>
    <row r="27" spans="1:16">
      <c r="A27" s="12"/>
      <c r="B27" s="25">
        <v>324.61</v>
      </c>
      <c r="C27" s="20" t="s">
        <v>31</v>
      </c>
      <c r="D27" s="49">
        <v>116397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116397</v>
      </c>
      <c r="O27" s="50">
        <f t="shared" si="1"/>
        <v>8.7470504245885632</v>
      </c>
      <c r="P27" s="9"/>
    </row>
    <row r="28" spans="1:16">
      <c r="A28" s="12"/>
      <c r="B28" s="25">
        <v>324.70999999999998</v>
      </c>
      <c r="C28" s="20" t="s">
        <v>32</v>
      </c>
      <c r="D28" s="49">
        <v>28216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28216</v>
      </c>
      <c r="O28" s="50">
        <f t="shared" si="1"/>
        <v>2.120387765837529</v>
      </c>
      <c r="P28" s="9"/>
    </row>
    <row r="29" spans="1:16" ht="15.75">
      <c r="A29" s="29" t="s">
        <v>36</v>
      </c>
      <c r="B29" s="30"/>
      <c r="C29" s="31"/>
      <c r="D29" s="32">
        <f t="shared" ref="D29:M29" si="5">SUM(D30:D38)</f>
        <v>2450519</v>
      </c>
      <c r="E29" s="32">
        <f t="shared" si="5"/>
        <v>110845</v>
      </c>
      <c r="F29" s="32">
        <f t="shared" si="5"/>
        <v>0</v>
      </c>
      <c r="G29" s="32">
        <f t="shared" si="5"/>
        <v>103597</v>
      </c>
      <c r="H29" s="32">
        <f t="shared" si="5"/>
        <v>0</v>
      </c>
      <c r="I29" s="32">
        <f t="shared" si="5"/>
        <v>405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7">
        <f>SUM(D29:M29)</f>
        <v>2665366</v>
      </c>
      <c r="O29" s="48">
        <f t="shared" si="1"/>
        <v>200.29803862628691</v>
      </c>
      <c r="P29" s="10"/>
    </row>
    <row r="30" spans="1:16">
      <c r="A30" s="12"/>
      <c r="B30" s="25">
        <v>331.49</v>
      </c>
      <c r="C30" s="20" t="s">
        <v>38</v>
      </c>
      <c r="D30" s="49">
        <v>0</v>
      </c>
      <c r="E30" s="49">
        <v>0</v>
      </c>
      <c r="F30" s="49">
        <v>0</v>
      </c>
      <c r="G30" s="49">
        <v>83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83</v>
      </c>
      <c r="O30" s="50">
        <f t="shared" si="1"/>
        <v>6.2373187044412713E-3</v>
      </c>
      <c r="P30" s="9"/>
    </row>
    <row r="31" spans="1:16">
      <c r="A31" s="12"/>
      <c r="B31" s="25">
        <v>334.49</v>
      </c>
      <c r="C31" s="20" t="s">
        <v>40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405</v>
      </c>
      <c r="J31" s="49">
        <v>0</v>
      </c>
      <c r="K31" s="49">
        <v>0</v>
      </c>
      <c r="L31" s="49">
        <v>0</v>
      </c>
      <c r="M31" s="49">
        <v>0</v>
      </c>
      <c r="N31" s="49">
        <f t="shared" ref="N31:N37" si="6">SUM(D31:M31)</f>
        <v>405</v>
      </c>
      <c r="O31" s="50">
        <f t="shared" si="1"/>
        <v>3.0435109340948372E-2</v>
      </c>
      <c r="P31" s="9"/>
    </row>
    <row r="32" spans="1:16">
      <c r="A32" s="12"/>
      <c r="B32" s="25">
        <v>334.7</v>
      </c>
      <c r="C32" s="20" t="s">
        <v>162</v>
      </c>
      <c r="D32" s="49">
        <v>0</v>
      </c>
      <c r="E32" s="49">
        <v>0</v>
      </c>
      <c r="F32" s="49">
        <v>0</v>
      </c>
      <c r="G32" s="49">
        <v>103514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103514</v>
      </c>
      <c r="O32" s="50">
        <f t="shared" si="1"/>
        <v>7.778913353873901</v>
      </c>
      <c r="P32" s="9"/>
    </row>
    <row r="33" spans="1:16">
      <c r="A33" s="12"/>
      <c r="B33" s="25">
        <v>335.12</v>
      </c>
      <c r="C33" s="20" t="s">
        <v>129</v>
      </c>
      <c r="D33" s="49">
        <v>359124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359124</v>
      </c>
      <c r="O33" s="50">
        <f t="shared" si="1"/>
        <v>26.987600511009244</v>
      </c>
      <c r="P33" s="9"/>
    </row>
    <row r="34" spans="1:16">
      <c r="A34" s="12"/>
      <c r="B34" s="25">
        <v>335.14</v>
      </c>
      <c r="C34" s="20" t="s">
        <v>130</v>
      </c>
      <c r="D34" s="49">
        <v>30583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30583</v>
      </c>
      <c r="O34" s="50">
        <f t="shared" si="1"/>
        <v>2.2982640715412939</v>
      </c>
      <c r="P34" s="9"/>
    </row>
    <row r="35" spans="1:16">
      <c r="A35" s="12"/>
      <c r="B35" s="25">
        <v>335.15</v>
      </c>
      <c r="C35" s="20" t="s">
        <v>131</v>
      </c>
      <c r="D35" s="49">
        <v>12759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12759</v>
      </c>
      <c r="O35" s="50">
        <f t="shared" si="1"/>
        <v>0.95881866686706241</v>
      </c>
      <c r="P35" s="9"/>
    </row>
    <row r="36" spans="1:16">
      <c r="A36" s="12"/>
      <c r="B36" s="25">
        <v>335.18</v>
      </c>
      <c r="C36" s="20" t="s">
        <v>132</v>
      </c>
      <c r="D36" s="49">
        <v>2030235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2030235</v>
      </c>
      <c r="O36" s="50">
        <f t="shared" si="1"/>
        <v>152.56894867363042</v>
      </c>
      <c r="P36" s="9"/>
    </row>
    <row r="37" spans="1:16">
      <c r="A37" s="12"/>
      <c r="B37" s="25">
        <v>335.49</v>
      </c>
      <c r="C37" s="20" t="s">
        <v>115</v>
      </c>
      <c r="D37" s="49">
        <v>11818</v>
      </c>
      <c r="E37" s="49">
        <v>110845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122663</v>
      </c>
      <c r="O37" s="50">
        <f t="shared" ref="O37:O68" si="7">(N37/O$72)</f>
        <v>9.2179304125648152</v>
      </c>
      <c r="P37" s="9"/>
    </row>
    <row r="38" spans="1:16">
      <c r="A38" s="12"/>
      <c r="B38" s="25">
        <v>337.2</v>
      </c>
      <c r="C38" s="20" t="s">
        <v>47</v>
      </c>
      <c r="D38" s="49">
        <v>6000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>SUM(D38:M38)</f>
        <v>6000</v>
      </c>
      <c r="O38" s="50">
        <f t="shared" si="7"/>
        <v>0.4508905087547907</v>
      </c>
      <c r="P38" s="9"/>
    </row>
    <row r="39" spans="1:16" ht="15.75">
      <c r="A39" s="29" t="s">
        <v>53</v>
      </c>
      <c r="B39" s="30"/>
      <c r="C39" s="31"/>
      <c r="D39" s="32">
        <f t="shared" ref="D39:M39" si="8">SUM(D40:D50)</f>
        <v>735874</v>
      </c>
      <c r="E39" s="32">
        <f t="shared" si="8"/>
        <v>123589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10561458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11420921</v>
      </c>
      <c r="O39" s="48">
        <f t="shared" si="7"/>
        <v>858.26414668971222</v>
      </c>
      <c r="P39" s="10"/>
    </row>
    <row r="40" spans="1:16">
      <c r="A40" s="12"/>
      <c r="B40" s="25">
        <v>341.9</v>
      </c>
      <c r="C40" s="20" t="s">
        <v>134</v>
      </c>
      <c r="D40" s="49">
        <v>564115</v>
      </c>
      <c r="E40" s="49">
        <v>25</v>
      </c>
      <c r="F40" s="49">
        <v>0</v>
      </c>
      <c r="G40" s="49">
        <v>0</v>
      </c>
      <c r="H40" s="49">
        <v>0</v>
      </c>
      <c r="I40" s="49">
        <v>18781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50" si="9">SUM(D40:M40)</f>
        <v>582921</v>
      </c>
      <c r="O40" s="50">
        <f t="shared" si="7"/>
        <v>43.805591042308556</v>
      </c>
      <c r="P40" s="9"/>
    </row>
    <row r="41" spans="1:16">
      <c r="A41" s="12"/>
      <c r="B41" s="25">
        <v>342.1</v>
      </c>
      <c r="C41" s="20" t="s">
        <v>59</v>
      </c>
      <c r="D41" s="49">
        <v>135443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135443</v>
      </c>
      <c r="O41" s="50">
        <f t="shared" si="7"/>
        <v>10.178327196212519</v>
      </c>
      <c r="P41" s="9"/>
    </row>
    <row r="42" spans="1:16">
      <c r="A42" s="12"/>
      <c r="B42" s="25">
        <v>343.3</v>
      </c>
      <c r="C42" s="20" t="s">
        <v>61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3938545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3938545</v>
      </c>
      <c r="O42" s="50">
        <f t="shared" si="7"/>
        <v>295.97542646727288</v>
      </c>
      <c r="P42" s="9"/>
    </row>
    <row r="43" spans="1:16">
      <c r="A43" s="12"/>
      <c r="B43" s="25">
        <v>343.4</v>
      </c>
      <c r="C43" s="20" t="s">
        <v>62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1887532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1887532</v>
      </c>
      <c r="O43" s="50">
        <f t="shared" si="7"/>
        <v>141.84504396182462</v>
      </c>
      <c r="P43" s="9"/>
    </row>
    <row r="44" spans="1:16">
      <c r="A44" s="12"/>
      <c r="B44" s="25">
        <v>343.5</v>
      </c>
      <c r="C44" s="20" t="s">
        <v>63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3343434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3343434</v>
      </c>
      <c r="O44" s="50">
        <f t="shared" si="7"/>
        <v>251.25377620801083</v>
      </c>
      <c r="P44" s="9"/>
    </row>
    <row r="45" spans="1:16">
      <c r="A45" s="12"/>
      <c r="B45" s="25">
        <v>343.7</v>
      </c>
      <c r="C45" s="20" t="s">
        <v>152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787141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787141</v>
      </c>
      <c r="O45" s="50">
        <f t="shared" si="7"/>
        <v>59.152400991959119</v>
      </c>
      <c r="P45" s="9"/>
    </row>
    <row r="46" spans="1:16">
      <c r="A46" s="12"/>
      <c r="B46" s="25">
        <v>343.8</v>
      </c>
      <c r="C46" s="20" t="s">
        <v>65</v>
      </c>
      <c r="D46" s="49">
        <v>1000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1000</v>
      </c>
      <c r="O46" s="50">
        <f t="shared" si="7"/>
        <v>7.514841812579845E-2</v>
      </c>
      <c r="P46" s="9"/>
    </row>
    <row r="47" spans="1:16">
      <c r="A47" s="12"/>
      <c r="B47" s="25">
        <v>343.9</v>
      </c>
      <c r="C47" s="20" t="s">
        <v>66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427590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427590</v>
      </c>
      <c r="O47" s="50">
        <f t="shared" si="7"/>
        <v>32.13271210641016</v>
      </c>
      <c r="P47" s="9"/>
    </row>
    <row r="48" spans="1:16">
      <c r="A48" s="12"/>
      <c r="B48" s="25">
        <v>344.9</v>
      </c>
      <c r="C48" s="20" t="s">
        <v>135</v>
      </c>
      <c r="D48" s="49">
        <v>0</v>
      </c>
      <c r="E48" s="49">
        <v>123538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123538</v>
      </c>
      <c r="O48" s="50">
        <f t="shared" si="7"/>
        <v>9.2836852784248887</v>
      </c>
      <c r="P48" s="9"/>
    </row>
    <row r="49" spans="1:16">
      <c r="A49" s="12"/>
      <c r="B49" s="25">
        <v>347.4</v>
      </c>
      <c r="C49" s="20" t="s">
        <v>68</v>
      </c>
      <c r="D49" s="49">
        <v>35316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35316</v>
      </c>
      <c r="O49" s="50">
        <f t="shared" si="7"/>
        <v>2.653941534530698</v>
      </c>
      <c r="P49" s="9"/>
    </row>
    <row r="50" spans="1:16">
      <c r="A50" s="12"/>
      <c r="B50" s="25">
        <v>349</v>
      </c>
      <c r="C50" s="20" t="s">
        <v>1</v>
      </c>
      <c r="D50" s="49">
        <v>0</v>
      </c>
      <c r="E50" s="49">
        <v>26</v>
      </c>
      <c r="F50" s="49">
        <v>0</v>
      </c>
      <c r="G50" s="49">
        <v>0</v>
      </c>
      <c r="H50" s="49">
        <v>0</v>
      </c>
      <c r="I50" s="49">
        <v>158435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158461</v>
      </c>
      <c r="O50" s="50">
        <f t="shared" si="7"/>
        <v>11.908093484632149</v>
      </c>
      <c r="P50" s="9"/>
    </row>
    <row r="51" spans="1:16" ht="15.75">
      <c r="A51" s="29" t="s">
        <v>54</v>
      </c>
      <c r="B51" s="30"/>
      <c r="C51" s="31"/>
      <c r="D51" s="32">
        <f t="shared" ref="D51:M51" si="10">SUM(D52:D56)</f>
        <v>96605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8" si="11">SUM(D51:M51)</f>
        <v>96605</v>
      </c>
      <c r="O51" s="48">
        <f t="shared" si="7"/>
        <v>7.2597129330427599</v>
      </c>
      <c r="P51" s="10"/>
    </row>
    <row r="52" spans="1:16">
      <c r="A52" s="13"/>
      <c r="B52" s="41">
        <v>351.1</v>
      </c>
      <c r="C52" s="21" t="s">
        <v>103</v>
      </c>
      <c r="D52" s="49">
        <v>1000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1"/>
        <v>1000</v>
      </c>
      <c r="O52" s="50">
        <f t="shared" si="7"/>
        <v>7.514841812579845E-2</v>
      </c>
      <c r="P52" s="9"/>
    </row>
    <row r="53" spans="1:16">
      <c r="A53" s="13"/>
      <c r="B53" s="41">
        <v>351.2</v>
      </c>
      <c r="C53" s="21" t="s">
        <v>72</v>
      </c>
      <c r="D53" s="49">
        <v>16923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1"/>
        <v>16923</v>
      </c>
      <c r="O53" s="50">
        <f t="shared" si="7"/>
        <v>1.2717366799428873</v>
      </c>
      <c r="P53" s="9"/>
    </row>
    <row r="54" spans="1:16">
      <c r="A54" s="13"/>
      <c r="B54" s="41">
        <v>351.3</v>
      </c>
      <c r="C54" s="21" t="s">
        <v>116</v>
      </c>
      <c r="D54" s="49">
        <v>2452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1"/>
        <v>2452</v>
      </c>
      <c r="O54" s="50">
        <f t="shared" si="7"/>
        <v>0.18426392124445781</v>
      </c>
      <c r="P54" s="9"/>
    </row>
    <row r="55" spans="1:16">
      <c r="A55" s="13"/>
      <c r="B55" s="41">
        <v>354</v>
      </c>
      <c r="C55" s="21" t="s">
        <v>73</v>
      </c>
      <c r="D55" s="49">
        <v>73975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1"/>
        <v>73975</v>
      </c>
      <c r="O55" s="50">
        <f t="shared" si="7"/>
        <v>5.5591042308559402</v>
      </c>
      <c r="P55" s="9"/>
    </row>
    <row r="56" spans="1:16">
      <c r="A56" s="13"/>
      <c r="B56" s="41">
        <v>359</v>
      </c>
      <c r="C56" s="21" t="s">
        <v>74</v>
      </c>
      <c r="D56" s="49">
        <v>2255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1"/>
        <v>2255</v>
      </c>
      <c r="O56" s="50">
        <f t="shared" si="7"/>
        <v>0.16945968287367552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SUM(D58:D66)</f>
        <v>284211</v>
      </c>
      <c r="E57" s="32">
        <f t="shared" si="12"/>
        <v>107759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358067</v>
      </c>
      <c r="J57" s="32">
        <f t="shared" si="12"/>
        <v>0</v>
      </c>
      <c r="K57" s="32">
        <f t="shared" si="12"/>
        <v>4147913</v>
      </c>
      <c r="L57" s="32">
        <f t="shared" si="12"/>
        <v>0</v>
      </c>
      <c r="M57" s="32">
        <f t="shared" si="12"/>
        <v>0</v>
      </c>
      <c r="N57" s="32">
        <f t="shared" si="11"/>
        <v>4897950</v>
      </c>
      <c r="O57" s="48">
        <f t="shared" si="7"/>
        <v>368.07319455925455</v>
      </c>
      <c r="P57" s="10"/>
    </row>
    <row r="58" spans="1:16">
      <c r="A58" s="12"/>
      <c r="B58" s="25">
        <v>361.1</v>
      </c>
      <c r="C58" s="20" t="s">
        <v>76</v>
      </c>
      <c r="D58" s="49">
        <v>104271</v>
      </c>
      <c r="E58" s="49">
        <v>94989</v>
      </c>
      <c r="F58" s="49">
        <v>0</v>
      </c>
      <c r="G58" s="49">
        <v>0</v>
      </c>
      <c r="H58" s="49">
        <v>0</v>
      </c>
      <c r="I58" s="49">
        <v>144230</v>
      </c>
      <c r="J58" s="49">
        <v>0</v>
      </c>
      <c r="K58" s="49">
        <v>86585</v>
      </c>
      <c r="L58" s="49">
        <v>0</v>
      </c>
      <c r="M58" s="49">
        <v>0</v>
      </c>
      <c r="N58" s="49">
        <f t="shared" si="11"/>
        <v>430075</v>
      </c>
      <c r="O58" s="50">
        <f t="shared" si="7"/>
        <v>32.319455925452772</v>
      </c>
      <c r="P58" s="9"/>
    </row>
    <row r="59" spans="1:16">
      <c r="A59" s="12"/>
      <c r="B59" s="25">
        <v>361.2</v>
      </c>
      <c r="C59" s="20" t="s">
        <v>77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482697</v>
      </c>
      <c r="L59" s="49">
        <v>0</v>
      </c>
      <c r="M59" s="49">
        <v>0</v>
      </c>
      <c r="N59" s="49">
        <f t="shared" ref="N59:N66" si="13">SUM(D59:M59)</f>
        <v>482697</v>
      </c>
      <c r="O59" s="50">
        <f t="shared" si="7"/>
        <v>36.273915984068537</v>
      </c>
      <c r="P59" s="9"/>
    </row>
    <row r="60" spans="1:16">
      <c r="A60" s="12"/>
      <c r="B60" s="25">
        <v>361.3</v>
      </c>
      <c r="C60" s="20" t="s">
        <v>122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2106638</v>
      </c>
      <c r="L60" s="49">
        <v>0</v>
      </c>
      <c r="M60" s="49">
        <v>0</v>
      </c>
      <c r="N60" s="49">
        <f t="shared" si="13"/>
        <v>2106638</v>
      </c>
      <c r="O60" s="50">
        <f t="shared" si="7"/>
        <v>158.31051326369581</v>
      </c>
      <c r="P60" s="9"/>
    </row>
    <row r="61" spans="1:16">
      <c r="A61" s="12"/>
      <c r="B61" s="25">
        <v>362</v>
      </c>
      <c r="C61" s="20" t="s">
        <v>79</v>
      </c>
      <c r="D61" s="49">
        <v>127909</v>
      </c>
      <c r="E61" s="49">
        <v>120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3"/>
        <v>128029</v>
      </c>
      <c r="O61" s="50">
        <f t="shared" si="7"/>
        <v>9.6211768242278506</v>
      </c>
      <c r="P61" s="9"/>
    </row>
    <row r="62" spans="1:16">
      <c r="A62" s="12"/>
      <c r="B62" s="25">
        <v>364</v>
      </c>
      <c r="C62" s="20" t="s">
        <v>138</v>
      </c>
      <c r="D62" s="49">
        <v>10275</v>
      </c>
      <c r="E62" s="49">
        <v>0</v>
      </c>
      <c r="F62" s="49">
        <v>0</v>
      </c>
      <c r="G62" s="49">
        <v>0</v>
      </c>
      <c r="H62" s="49">
        <v>0</v>
      </c>
      <c r="I62" s="49">
        <v>4425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3"/>
        <v>14700</v>
      </c>
      <c r="O62" s="50">
        <f t="shared" si="7"/>
        <v>1.1046817464492373</v>
      </c>
      <c r="P62" s="9"/>
    </row>
    <row r="63" spans="1:16">
      <c r="A63" s="12"/>
      <c r="B63" s="25">
        <v>365</v>
      </c>
      <c r="C63" s="20" t="s">
        <v>139</v>
      </c>
      <c r="D63" s="49">
        <v>2609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3"/>
        <v>2609</v>
      </c>
      <c r="O63" s="50">
        <f t="shared" si="7"/>
        <v>0.19606222289020817</v>
      </c>
      <c r="P63" s="9"/>
    </row>
    <row r="64" spans="1:16">
      <c r="A64" s="12"/>
      <c r="B64" s="25">
        <v>366</v>
      </c>
      <c r="C64" s="20" t="s">
        <v>123</v>
      </c>
      <c r="D64" s="49">
        <v>7250</v>
      </c>
      <c r="E64" s="49">
        <v>5000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3"/>
        <v>12250</v>
      </c>
      <c r="O64" s="50">
        <f t="shared" si="7"/>
        <v>0.920568122041031</v>
      </c>
      <c r="P64" s="9"/>
    </row>
    <row r="65" spans="1:119">
      <c r="A65" s="12"/>
      <c r="B65" s="25">
        <v>368</v>
      </c>
      <c r="C65" s="20" t="s">
        <v>82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1471362</v>
      </c>
      <c r="L65" s="49">
        <v>0</v>
      </c>
      <c r="M65" s="49">
        <v>0</v>
      </c>
      <c r="N65" s="49">
        <f t="shared" si="13"/>
        <v>1471362</v>
      </c>
      <c r="O65" s="50">
        <f t="shared" si="7"/>
        <v>110.57052679041107</v>
      </c>
      <c r="P65" s="9"/>
    </row>
    <row r="66" spans="1:119">
      <c r="A66" s="12"/>
      <c r="B66" s="25">
        <v>369.9</v>
      </c>
      <c r="C66" s="20" t="s">
        <v>84</v>
      </c>
      <c r="D66" s="49">
        <v>31897</v>
      </c>
      <c r="E66" s="49">
        <v>7650</v>
      </c>
      <c r="F66" s="49">
        <v>0</v>
      </c>
      <c r="G66" s="49">
        <v>0</v>
      </c>
      <c r="H66" s="49">
        <v>0</v>
      </c>
      <c r="I66" s="49">
        <v>209412</v>
      </c>
      <c r="J66" s="49">
        <v>0</v>
      </c>
      <c r="K66" s="49">
        <v>631</v>
      </c>
      <c r="L66" s="49">
        <v>0</v>
      </c>
      <c r="M66" s="49">
        <v>0</v>
      </c>
      <c r="N66" s="49">
        <f t="shared" si="13"/>
        <v>249590</v>
      </c>
      <c r="O66" s="50">
        <f t="shared" si="7"/>
        <v>18.756293680018036</v>
      </c>
      <c r="P66" s="9"/>
    </row>
    <row r="67" spans="1:119" ht="15.75">
      <c r="A67" s="29" t="s">
        <v>55</v>
      </c>
      <c r="B67" s="30"/>
      <c r="C67" s="31"/>
      <c r="D67" s="32">
        <f t="shared" ref="D67:M67" si="14">SUM(D68:D69)</f>
        <v>1045907</v>
      </c>
      <c r="E67" s="32">
        <f t="shared" si="14"/>
        <v>517949</v>
      </c>
      <c r="F67" s="32">
        <f t="shared" si="14"/>
        <v>0</v>
      </c>
      <c r="G67" s="32">
        <f t="shared" si="14"/>
        <v>225000</v>
      </c>
      <c r="H67" s="32">
        <f t="shared" si="14"/>
        <v>0</v>
      </c>
      <c r="I67" s="32">
        <f t="shared" si="14"/>
        <v>186000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1974856</v>
      </c>
      <c r="O67" s="48">
        <f t="shared" si="7"/>
        <v>148.40730442624184</v>
      </c>
      <c r="P67" s="9"/>
    </row>
    <row r="68" spans="1:119">
      <c r="A68" s="12"/>
      <c r="B68" s="25">
        <v>381</v>
      </c>
      <c r="C68" s="20" t="s">
        <v>85</v>
      </c>
      <c r="D68" s="49">
        <v>917707</v>
      </c>
      <c r="E68" s="49">
        <v>142249</v>
      </c>
      <c r="F68" s="49">
        <v>0</v>
      </c>
      <c r="G68" s="49">
        <v>225000</v>
      </c>
      <c r="H68" s="49">
        <v>0</v>
      </c>
      <c r="I68" s="49">
        <v>186000</v>
      </c>
      <c r="J68" s="49">
        <v>0</v>
      </c>
      <c r="K68" s="49">
        <v>0</v>
      </c>
      <c r="L68" s="49">
        <v>0</v>
      </c>
      <c r="M68" s="49">
        <v>0</v>
      </c>
      <c r="N68" s="49">
        <f>SUM(D68:M68)</f>
        <v>1470956</v>
      </c>
      <c r="O68" s="50">
        <f t="shared" si="7"/>
        <v>110.54001653265199</v>
      </c>
      <c r="P68" s="9"/>
    </row>
    <row r="69" spans="1:119" ht="15.75" thickBot="1">
      <c r="A69" s="12"/>
      <c r="B69" s="25">
        <v>384</v>
      </c>
      <c r="C69" s="20" t="s">
        <v>147</v>
      </c>
      <c r="D69" s="49">
        <v>128200</v>
      </c>
      <c r="E69" s="49">
        <v>375700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>SUM(D69:M69)</f>
        <v>503900</v>
      </c>
      <c r="O69" s="50">
        <f>(N69/O$72)</f>
        <v>37.86728789358984</v>
      </c>
      <c r="P69" s="9"/>
    </row>
    <row r="70" spans="1:119" ht="16.5" thickBot="1">
      <c r="A70" s="14" t="s">
        <v>70</v>
      </c>
      <c r="B70" s="23"/>
      <c r="C70" s="22"/>
      <c r="D70" s="15">
        <f t="shared" ref="D70:M70" si="15">SUM(D5,D16,D29,D39,D51,D57,D67)</f>
        <v>12792185</v>
      </c>
      <c r="E70" s="15">
        <f t="shared" si="15"/>
        <v>6013734</v>
      </c>
      <c r="F70" s="15">
        <f t="shared" si="15"/>
        <v>0</v>
      </c>
      <c r="G70" s="15">
        <f t="shared" si="15"/>
        <v>328597</v>
      </c>
      <c r="H70" s="15">
        <f t="shared" si="15"/>
        <v>0</v>
      </c>
      <c r="I70" s="15">
        <f t="shared" si="15"/>
        <v>11461705</v>
      </c>
      <c r="J70" s="15">
        <f t="shared" si="15"/>
        <v>0</v>
      </c>
      <c r="K70" s="15">
        <f t="shared" si="15"/>
        <v>4278276</v>
      </c>
      <c r="L70" s="15">
        <f t="shared" si="15"/>
        <v>0</v>
      </c>
      <c r="M70" s="15">
        <f t="shared" si="15"/>
        <v>0</v>
      </c>
      <c r="N70" s="15">
        <f>SUM(D70:M70)</f>
        <v>34874497</v>
      </c>
      <c r="O70" s="40">
        <f>(N70/O$72)</f>
        <v>2620.7632824829038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3"/>
      <c r="B72" s="44"/>
      <c r="C72" s="44"/>
      <c r="D72" s="45"/>
      <c r="E72" s="45"/>
      <c r="F72" s="45"/>
      <c r="G72" s="45"/>
      <c r="H72" s="45"/>
      <c r="I72" s="45"/>
      <c r="J72" s="45"/>
      <c r="K72" s="45"/>
      <c r="L72" s="51" t="s">
        <v>163</v>
      </c>
      <c r="M72" s="51"/>
      <c r="N72" s="51"/>
      <c r="O72" s="46">
        <v>13307</v>
      </c>
    </row>
    <row r="73" spans="1:119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  <row r="74" spans="1:119" ht="15.75" customHeight="1" thickBot="1">
      <c r="A74" s="55" t="s">
        <v>107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7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5992061</v>
      </c>
      <c r="E5" s="27">
        <f t="shared" si="0"/>
        <v>4819383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121071</v>
      </c>
      <c r="L5" s="27">
        <f t="shared" si="0"/>
        <v>0</v>
      </c>
      <c r="M5" s="27">
        <f t="shared" si="0"/>
        <v>0</v>
      </c>
      <c r="N5" s="28">
        <f>SUM(D5:M5)</f>
        <v>10932515</v>
      </c>
      <c r="O5" s="33">
        <f t="shared" ref="O5:O36" si="1">(N5/O$71)</f>
        <v>827.9699333535292</v>
      </c>
      <c r="P5" s="6"/>
    </row>
    <row r="6" spans="1:133">
      <c r="A6" s="12"/>
      <c r="B6" s="25">
        <v>311</v>
      </c>
      <c r="C6" s="20" t="s">
        <v>3</v>
      </c>
      <c r="D6" s="49">
        <v>4396240</v>
      </c>
      <c r="E6" s="49">
        <v>3347857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7744097</v>
      </c>
      <c r="O6" s="50">
        <f t="shared" si="1"/>
        <v>586.49628900333232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71585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71585</v>
      </c>
      <c r="O7" s="50">
        <f t="shared" si="1"/>
        <v>5.4214631929718271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843708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843708</v>
      </c>
      <c r="O8" s="50">
        <f t="shared" si="1"/>
        <v>63.897909724325963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556233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556233</v>
      </c>
      <c r="O9" s="50">
        <f t="shared" si="1"/>
        <v>42.12609815207513</v>
      </c>
      <c r="P9" s="9"/>
    </row>
    <row r="10" spans="1:133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121071</v>
      </c>
      <c r="L10" s="49">
        <v>0</v>
      </c>
      <c r="M10" s="49">
        <v>0</v>
      </c>
      <c r="N10" s="49">
        <f>SUM(D10:M10)</f>
        <v>121071</v>
      </c>
      <c r="O10" s="50">
        <f t="shared" si="1"/>
        <v>9.1692668888215696</v>
      </c>
      <c r="P10" s="9"/>
    </row>
    <row r="11" spans="1:133">
      <c r="A11" s="12"/>
      <c r="B11" s="25">
        <v>314.10000000000002</v>
      </c>
      <c r="C11" s="20" t="s">
        <v>14</v>
      </c>
      <c r="D11" s="49">
        <v>1109169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1109169</v>
      </c>
      <c r="O11" s="50">
        <f t="shared" si="1"/>
        <v>84.002499242653741</v>
      </c>
      <c r="P11" s="9"/>
    </row>
    <row r="12" spans="1:133">
      <c r="A12" s="12"/>
      <c r="B12" s="25">
        <v>314.39999999999998</v>
      </c>
      <c r="C12" s="20" t="s">
        <v>15</v>
      </c>
      <c r="D12" s="49">
        <v>9852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9852</v>
      </c>
      <c r="O12" s="50">
        <f t="shared" si="1"/>
        <v>0.74613753408058159</v>
      </c>
      <c r="P12" s="9"/>
    </row>
    <row r="13" spans="1:133">
      <c r="A13" s="12"/>
      <c r="B13" s="25">
        <v>314.8</v>
      </c>
      <c r="C13" s="20" t="s">
        <v>17</v>
      </c>
      <c r="D13" s="49">
        <v>24010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24010</v>
      </c>
      <c r="O13" s="50">
        <f t="shared" si="1"/>
        <v>1.8183883671614662</v>
      </c>
      <c r="P13" s="9"/>
    </row>
    <row r="14" spans="1:133">
      <c r="A14" s="12"/>
      <c r="B14" s="25">
        <v>315</v>
      </c>
      <c r="C14" s="20" t="s">
        <v>127</v>
      </c>
      <c r="D14" s="49">
        <v>387492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387492</v>
      </c>
      <c r="O14" s="50">
        <f t="shared" si="1"/>
        <v>29.34656164798546</v>
      </c>
      <c r="P14" s="9"/>
    </row>
    <row r="15" spans="1:133">
      <c r="A15" s="12"/>
      <c r="B15" s="25">
        <v>316</v>
      </c>
      <c r="C15" s="20" t="s">
        <v>128</v>
      </c>
      <c r="D15" s="49">
        <v>65298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65298</v>
      </c>
      <c r="O15" s="50">
        <f t="shared" si="1"/>
        <v>4.9453196001211754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SUM(D17:D28)</f>
        <v>1332345</v>
      </c>
      <c r="E16" s="32">
        <f t="shared" si="3"/>
        <v>70256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270027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1672628</v>
      </c>
      <c r="O16" s="48">
        <f t="shared" si="1"/>
        <v>126.67585580127235</v>
      </c>
      <c r="P16" s="10"/>
    </row>
    <row r="17" spans="1:16">
      <c r="A17" s="12"/>
      <c r="B17" s="25">
        <v>322</v>
      </c>
      <c r="C17" s="20" t="s">
        <v>0</v>
      </c>
      <c r="D17" s="49">
        <v>411082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411082</v>
      </c>
      <c r="O17" s="50">
        <f t="shared" si="1"/>
        <v>31.133141472281128</v>
      </c>
      <c r="P17" s="9"/>
    </row>
    <row r="18" spans="1:16">
      <c r="A18" s="12"/>
      <c r="B18" s="25">
        <v>323.10000000000002</v>
      </c>
      <c r="C18" s="20" t="s">
        <v>22</v>
      </c>
      <c r="D18" s="49">
        <v>875583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8" si="4">SUM(D18:M18)</f>
        <v>875583</v>
      </c>
      <c r="O18" s="50">
        <f t="shared" si="1"/>
        <v>66.311950923962442</v>
      </c>
      <c r="P18" s="9"/>
    </row>
    <row r="19" spans="1:16">
      <c r="A19" s="12"/>
      <c r="B19" s="25">
        <v>323.39999999999998</v>
      </c>
      <c r="C19" s="20" t="s">
        <v>23</v>
      </c>
      <c r="D19" s="49">
        <v>7252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7252</v>
      </c>
      <c r="O19" s="50">
        <f t="shared" si="1"/>
        <v>0.54922750681611632</v>
      </c>
      <c r="P19" s="9"/>
    </row>
    <row r="20" spans="1:16">
      <c r="A20" s="12"/>
      <c r="B20" s="25">
        <v>323.7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220002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220002</v>
      </c>
      <c r="O20" s="50">
        <f t="shared" si="1"/>
        <v>16.661769160860345</v>
      </c>
      <c r="P20" s="9"/>
    </row>
    <row r="21" spans="1:16">
      <c r="A21" s="12"/>
      <c r="B21" s="25">
        <v>324.11</v>
      </c>
      <c r="C21" s="20" t="s">
        <v>25</v>
      </c>
      <c r="D21" s="49">
        <v>2917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2917</v>
      </c>
      <c r="O21" s="50">
        <f t="shared" si="1"/>
        <v>0.22091790366555589</v>
      </c>
      <c r="P21" s="9"/>
    </row>
    <row r="22" spans="1:16">
      <c r="A22" s="12"/>
      <c r="B22" s="25">
        <v>324.12</v>
      </c>
      <c r="C22" s="20" t="s">
        <v>26</v>
      </c>
      <c r="D22" s="49">
        <v>18590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18590</v>
      </c>
      <c r="O22" s="50">
        <f t="shared" si="1"/>
        <v>1.4079066949409269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23401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23401</v>
      </c>
      <c r="O23" s="50">
        <f t="shared" si="1"/>
        <v>1.7722659800060587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26624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26624</v>
      </c>
      <c r="O24" s="50">
        <f t="shared" si="1"/>
        <v>2.0163586791881247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8479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8479</v>
      </c>
      <c r="O25" s="50">
        <f t="shared" si="1"/>
        <v>0.64215389275976975</v>
      </c>
      <c r="P25" s="9"/>
    </row>
    <row r="26" spans="1:16">
      <c r="A26" s="12"/>
      <c r="B26" s="25">
        <v>324.32</v>
      </c>
      <c r="C26" s="20" t="s">
        <v>30</v>
      </c>
      <c r="D26" s="49">
        <v>0</v>
      </c>
      <c r="E26" s="49">
        <v>61777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61777</v>
      </c>
      <c r="O26" s="50">
        <f t="shared" si="1"/>
        <v>4.6786579824295664</v>
      </c>
      <c r="P26" s="9"/>
    </row>
    <row r="27" spans="1:16">
      <c r="A27" s="12"/>
      <c r="B27" s="25">
        <v>324.61</v>
      </c>
      <c r="C27" s="20" t="s">
        <v>31</v>
      </c>
      <c r="D27" s="49">
        <v>13619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13619</v>
      </c>
      <c r="O27" s="50">
        <f t="shared" si="1"/>
        <v>1.0314298697364435</v>
      </c>
      <c r="P27" s="9"/>
    </row>
    <row r="28" spans="1:16">
      <c r="A28" s="12"/>
      <c r="B28" s="25">
        <v>324.70999999999998</v>
      </c>
      <c r="C28" s="20" t="s">
        <v>32</v>
      </c>
      <c r="D28" s="49">
        <v>3302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3302</v>
      </c>
      <c r="O28" s="50">
        <f t="shared" si="1"/>
        <v>0.25007573462587096</v>
      </c>
      <c r="P28" s="9"/>
    </row>
    <row r="29" spans="1:16" ht="15.75">
      <c r="A29" s="29" t="s">
        <v>36</v>
      </c>
      <c r="B29" s="30"/>
      <c r="C29" s="31"/>
      <c r="D29" s="32">
        <f t="shared" ref="D29:M29" si="5">SUM(D30:D38)</f>
        <v>2057529</v>
      </c>
      <c r="E29" s="32">
        <f t="shared" si="5"/>
        <v>109017</v>
      </c>
      <c r="F29" s="32">
        <f t="shared" si="5"/>
        <v>0</v>
      </c>
      <c r="G29" s="32">
        <f t="shared" si="5"/>
        <v>219996</v>
      </c>
      <c r="H29" s="32">
        <f t="shared" si="5"/>
        <v>0</v>
      </c>
      <c r="I29" s="32">
        <f t="shared" si="5"/>
        <v>344101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7">
        <f>SUM(D29:M29)</f>
        <v>2730643</v>
      </c>
      <c r="O29" s="48">
        <f t="shared" si="1"/>
        <v>206.80422599212361</v>
      </c>
      <c r="P29" s="10"/>
    </row>
    <row r="30" spans="1:16">
      <c r="A30" s="12"/>
      <c r="B30" s="25">
        <v>331.2</v>
      </c>
      <c r="C30" s="20" t="s">
        <v>101</v>
      </c>
      <c r="D30" s="49">
        <v>6358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6358</v>
      </c>
      <c r="O30" s="50">
        <f t="shared" si="1"/>
        <v>0.48152075128748861</v>
      </c>
      <c r="P30" s="9"/>
    </row>
    <row r="31" spans="1:16">
      <c r="A31" s="12"/>
      <c r="B31" s="25">
        <v>334.2</v>
      </c>
      <c r="C31" s="20" t="s">
        <v>37</v>
      </c>
      <c r="D31" s="49">
        <v>0</v>
      </c>
      <c r="E31" s="49">
        <v>0</v>
      </c>
      <c r="F31" s="49">
        <v>0</v>
      </c>
      <c r="G31" s="49">
        <v>12496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12496</v>
      </c>
      <c r="O31" s="50">
        <f t="shared" si="1"/>
        <v>0.94637988488336866</v>
      </c>
      <c r="P31" s="9"/>
    </row>
    <row r="32" spans="1:16">
      <c r="A32" s="12"/>
      <c r="B32" s="25">
        <v>334.49</v>
      </c>
      <c r="C32" s="20" t="s">
        <v>40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344101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7" si="6">SUM(D32:M32)</f>
        <v>344101</v>
      </c>
      <c r="O32" s="50">
        <f t="shared" si="1"/>
        <v>26.060360496819147</v>
      </c>
      <c r="P32" s="9"/>
    </row>
    <row r="33" spans="1:16">
      <c r="A33" s="12"/>
      <c r="B33" s="25">
        <v>335.12</v>
      </c>
      <c r="C33" s="20" t="s">
        <v>129</v>
      </c>
      <c r="D33" s="49">
        <v>349036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349036</v>
      </c>
      <c r="O33" s="50">
        <f t="shared" si="1"/>
        <v>26.434110875492276</v>
      </c>
      <c r="P33" s="9"/>
    </row>
    <row r="34" spans="1:16">
      <c r="A34" s="12"/>
      <c r="B34" s="25">
        <v>335.14</v>
      </c>
      <c r="C34" s="20" t="s">
        <v>130</v>
      </c>
      <c r="D34" s="49">
        <v>30829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30829</v>
      </c>
      <c r="O34" s="50">
        <f t="shared" si="1"/>
        <v>2.334822780975462</v>
      </c>
      <c r="P34" s="9"/>
    </row>
    <row r="35" spans="1:16">
      <c r="A35" s="12"/>
      <c r="B35" s="25">
        <v>335.15</v>
      </c>
      <c r="C35" s="20" t="s">
        <v>131</v>
      </c>
      <c r="D35" s="49">
        <v>11684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11684</v>
      </c>
      <c r="O35" s="50">
        <f t="shared" si="1"/>
        <v>0.88488336867615869</v>
      </c>
      <c r="P35" s="9"/>
    </row>
    <row r="36" spans="1:16">
      <c r="A36" s="12"/>
      <c r="B36" s="25">
        <v>335.18</v>
      </c>
      <c r="C36" s="20" t="s">
        <v>132</v>
      </c>
      <c r="D36" s="49">
        <v>1648177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1648177</v>
      </c>
      <c r="O36" s="50">
        <f t="shared" si="1"/>
        <v>124.82406846410179</v>
      </c>
      <c r="P36" s="9"/>
    </row>
    <row r="37" spans="1:16">
      <c r="A37" s="12"/>
      <c r="B37" s="25">
        <v>335.49</v>
      </c>
      <c r="C37" s="20" t="s">
        <v>115</v>
      </c>
      <c r="D37" s="49">
        <v>11445</v>
      </c>
      <c r="E37" s="49">
        <v>109017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120462</v>
      </c>
      <c r="O37" s="50">
        <f t="shared" ref="O37:O68" si="7">(N37/O$71)</f>
        <v>9.123144501666161</v>
      </c>
      <c r="P37" s="9"/>
    </row>
    <row r="38" spans="1:16">
      <c r="A38" s="12"/>
      <c r="B38" s="25">
        <v>337.3</v>
      </c>
      <c r="C38" s="20" t="s">
        <v>48</v>
      </c>
      <c r="D38" s="49">
        <v>0</v>
      </c>
      <c r="E38" s="49">
        <v>0</v>
      </c>
      <c r="F38" s="49">
        <v>0</v>
      </c>
      <c r="G38" s="49">
        <v>207500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>SUM(D38:M38)</f>
        <v>207500</v>
      </c>
      <c r="O38" s="50">
        <f t="shared" si="7"/>
        <v>15.714934868221752</v>
      </c>
      <c r="P38" s="9"/>
    </row>
    <row r="39" spans="1:16" ht="15.75">
      <c r="A39" s="29" t="s">
        <v>53</v>
      </c>
      <c r="B39" s="30"/>
      <c r="C39" s="31"/>
      <c r="D39" s="32">
        <f t="shared" ref="D39:M39" si="8">SUM(D40:D50)</f>
        <v>716481</v>
      </c>
      <c r="E39" s="32">
        <f t="shared" si="8"/>
        <v>177983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10187002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11081466</v>
      </c>
      <c r="O39" s="48">
        <f t="shared" si="7"/>
        <v>839.25068161163279</v>
      </c>
      <c r="P39" s="10"/>
    </row>
    <row r="40" spans="1:16">
      <c r="A40" s="12"/>
      <c r="B40" s="25">
        <v>341.9</v>
      </c>
      <c r="C40" s="20" t="s">
        <v>134</v>
      </c>
      <c r="D40" s="49">
        <v>561975</v>
      </c>
      <c r="E40" s="49">
        <v>50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50" si="9">SUM(D40:M40)</f>
        <v>562025</v>
      </c>
      <c r="O40" s="50">
        <f t="shared" si="7"/>
        <v>42.564753105119664</v>
      </c>
      <c r="P40" s="9"/>
    </row>
    <row r="41" spans="1:16">
      <c r="A41" s="12"/>
      <c r="B41" s="25">
        <v>342.1</v>
      </c>
      <c r="C41" s="20" t="s">
        <v>59</v>
      </c>
      <c r="D41" s="49">
        <v>119155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119155</v>
      </c>
      <c r="O41" s="50">
        <f t="shared" si="7"/>
        <v>9.0241593456528317</v>
      </c>
      <c r="P41" s="9"/>
    </row>
    <row r="42" spans="1:16">
      <c r="A42" s="12"/>
      <c r="B42" s="25">
        <v>343.3</v>
      </c>
      <c r="C42" s="20" t="s">
        <v>61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3792582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3792582</v>
      </c>
      <c r="O42" s="50">
        <f t="shared" si="7"/>
        <v>287.22977885489246</v>
      </c>
      <c r="P42" s="9"/>
    </row>
    <row r="43" spans="1:16">
      <c r="A43" s="12"/>
      <c r="B43" s="25">
        <v>343.4</v>
      </c>
      <c r="C43" s="20" t="s">
        <v>62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1874394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1874394</v>
      </c>
      <c r="O43" s="50">
        <f t="shared" si="7"/>
        <v>141.95652832475008</v>
      </c>
      <c r="P43" s="9"/>
    </row>
    <row r="44" spans="1:16">
      <c r="A44" s="12"/>
      <c r="B44" s="25">
        <v>343.5</v>
      </c>
      <c r="C44" s="20" t="s">
        <v>63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3194995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3194995</v>
      </c>
      <c r="O44" s="50">
        <f t="shared" si="7"/>
        <v>241.97175098455014</v>
      </c>
      <c r="P44" s="9"/>
    </row>
    <row r="45" spans="1:16">
      <c r="A45" s="12"/>
      <c r="B45" s="25">
        <v>343.7</v>
      </c>
      <c r="C45" s="20" t="s">
        <v>152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767654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767654</v>
      </c>
      <c r="O45" s="50">
        <f t="shared" si="7"/>
        <v>58.137988488336866</v>
      </c>
      <c r="P45" s="9"/>
    </row>
    <row r="46" spans="1:16">
      <c r="A46" s="12"/>
      <c r="B46" s="25">
        <v>343.8</v>
      </c>
      <c r="C46" s="20" t="s">
        <v>65</v>
      </c>
      <c r="D46" s="49">
        <v>475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475</v>
      </c>
      <c r="O46" s="50">
        <f t="shared" si="7"/>
        <v>3.5973947288700396E-2</v>
      </c>
      <c r="P46" s="9"/>
    </row>
    <row r="47" spans="1:16">
      <c r="A47" s="12"/>
      <c r="B47" s="25">
        <v>343.9</v>
      </c>
      <c r="C47" s="20" t="s">
        <v>66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401462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401462</v>
      </c>
      <c r="O47" s="50">
        <f t="shared" si="7"/>
        <v>30.404574371402607</v>
      </c>
      <c r="P47" s="9"/>
    </row>
    <row r="48" spans="1:16">
      <c r="A48" s="12"/>
      <c r="B48" s="25">
        <v>344.9</v>
      </c>
      <c r="C48" s="20" t="s">
        <v>135</v>
      </c>
      <c r="D48" s="49">
        <v>0</v>
      </c>
      <c r="E48" s="49">
        <v>177929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177929</v>
      </c>
      <c r="O48" s="50">
        <f t="shared" si="7"/>
        <v>13.475386246591942</v>
      </c>
      <c r="P48" s="9"/>
    </row>
    <row r="49" spans="1:16">
      <c r="A49" s="12"/>
      <c r="B49" s="25">
        <v>347.4</v>
      </c>
      <c r="C49" s="20" t="s">
        <v>68</v>
      </c>
      <c r="D49" s="49">
        <v>34876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34876</v>
      </c>
      <c r="O49" s="50">
        <f t="shared" si="7"/>
        <v>2.6413208118751892</v>
      </c>
      <c r="P49" s="9"/>
    </row>
    <row r="50" spans="1:16">
      <c r="A50" s="12"/>
      <c r="B50" s="25">
        <v>349</v>
      </c>
      <c r="C50" s="20" t="s">
        <v>1</v>
      </c>
      <c r="D50" s="49">
        <v>0</v>
      </c>
      <c r="E50" s="49">
        <v>4</v>
      </c>
      <c r="F50" s="49">
        <v>0</v>
      </c>
      <c r="G50" s="49">
        <v>0</v>
      </c>
      <c r="H50" s="49">
        <v>0</v>
      </c>
      <c r="I50" s="49">
        <v>155915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155919</v>
      </c>
      <c r="O50" s="50">
        <f t="shared" si="7"/>
        <v>11.808467131172373</v>
      </c>
      <c r="P50" s="9"/>
    </row>
    <row r="51" spans="1:16" ht="15.75">
      <c r="A51" s="29" t="s">
        <v>54</v>
      </c>
      <c r="B51" s="30"/>
      <c r="C51" s="31"/>
      <c r="D51" s="32">
        <f t="shared" ref="D51:M51" si="10">SUM(D52:D55)</f>
        <v>38955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38955</v>
      </c>
      <c r="O51" s="48">
        <f t="shared" si="7"/>
        <v>2.9502423508027871</v>
      </c>
      <c r="P51" s="10"/>
    </row>
    <row r="52" spans="1:16">
      <c r="A52" s="13"/>
      <c r="B52" s="41">
        <v>351.2</v>
      </c>
      <c r="C52" s="21" t="s">
        <v>72</v>
      </c>
      <c r="D52" s="49">
        <v>13107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1"/>
        <v>13107</v>
      </c>
      <c r="O52" s="50">
        <f t="shared" si="7"/>
        <v>0.99265374129051798</v>
      </c>
      <c r="P52" s="9"/>
    </row>
    <row r="53" spans="1:16">
      <c r="A53" s="13"/>
      <c r="B53" s="41">
        <v>351.3</v>
      </c>
      <c r="C53" s="21" t="s">
        <v>116</v>
      </c>
      <c r="D53" s="49">
        <v>2274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1"/>
        <v>2274</v>
      </c>
      <c r="O53" s="50">
        <f t="shared" si="7"/>
        <v>0.17222053923053621</v>
      </c>
      <c r="P53" s="9"/>
    </row>
    <row r="54" spans="1:16">
      <c r="A54" s="13"/>
      <c r="B54" s="41">
        <v>354</v>
      </c>
      <c r="C54" s="21" t="s">
        <v>73</v>
      </c>
      <c r="D54" s="49">
        <v>20017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1"/>
        <v>20017</v>
      </c>
      <c r="O54" s="50">
        <f t="shared" si="7"/>
        <v>1.51598000605877</v>
      </c>
      <c r="P54" s="9"/>
    </row>
    <row r="55" spans="1:16">
      <c r="A55" s="13"/>
      <c r="B55" s="41">
        <v>359</v>
      </c>
      <c r="C55" s="21" t="s">
        <v>74</v>
      </c>
      <c r="D55" s="49">
        <v>3557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1"/>
        <v>3557</v>
      </c>
      <c r="O55" s="50">
        <f t="shared" si="7"/>
        <v>0.26938806422296274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SUM(D57:D65)</f>
        <v>264568</v>
      </c>
      <c r="E56" s="32">
        <f t="shared" si="12"/>
        <v>53235</v>
      </c>
      <c r="F56" s="32">
        <f t="shared" si="12"/>
        <v>0</v>
      </c>
      <c r="G56" s="32">
        <f t="shared" si="12"/>
        <v>21046</v>
      </c>
      <c r="H56" s="32">
        <f t="shared" si="12"/>
        <v>0</v>
      </c>
      <c r="I56" s="32">
        <f t="shared" si="12"/>
        <v>216077</v>
      </c>
      <c r="J56" s="32">
        <f t="shared" si="12"/>
        <v>0</v>
      </c>
      <c r="K56" s="32">
        <f t="shared" si="12"/>
        <v>4522006</v>
      </c>
      <c r="L56" s="32">
        <f t="shared" si="12"/>
        <v>0</v>
      </c>
      <c r="M56" s="32">
        <f t="shared" si="12"/>
        <v>0</v>
      </c>
      <c r="N56" s="32">
        <f t="shared" si="11"/>
        <v>5076932</v>
      </c>
      <c r="O56" s="48">
        <f t="shared" si="7"/>
        <v>384.49954559224477</v>
      </c>
      <c r="P56" s="10"/>
    </row>
    <row r="57" spans="1:16">
      <c r="A57" s="12"/>
      <c r="B57" s="25">
        <v>361.1</v>
      </c>
      <c r="C57" s="20" t="s">
        <v>76</v>
      </c>
      <c r="D57" s="49">
        <v>75346</v>
      </c>
      <c r="E57" s="49">
        <v>41701</v>
      </c>
      <c r="F57" s="49">
        <v>0</v>
      </c>
      <c r="G57" s="49">
        <v>21046</v>
      </c>
      <c r="H57" s="49">
        <v>0</v>
      </c>
      <c r="I57" s="49">
        <v>68950</v>
      </c>
      <c r="J57" s="49">
        <v>0</v>
      </c>
      <c r="K57" s="49">
        <v>124192</v>
      </c>
      <c r="L57" s="49">
        <v>0</v>
      </c>
      <c r="M57" s="49">
        <v>0</v>
      </c>
      <c r="N57" s="49">
        <f t="shared" si="11"/>
        <v>331235</v>
      </c>
      <c r="O57" s="50">
        <f t="shared" si="7"/>
        <v>25.085958800363525</v>
      </c>
      <c r="P57" s="9"/>
    </row>
    <row r="58" spans="1:16">
      <c r="A58" s="12"/>
      <c r="B58" s="25">
        <v>361.2</v>
      </c>
      <c r="C58" s="20" t="s">
        <v>77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384183</v>
      </c>
      <c r="L58" s="49">
        <v>0</v>
      </c>
      <c r="M58" s="49">
        <v>0</v>
      </c>
      <c r="N58" s="49">
        <f t="shared" ref="N58:N65" si="13">SUM(D58:M58)</f>
        <v>384183</v>
      </c>
      <c r="O58" s="50">
        <f t="shared" si="7"/>
        <v>29.095955770978492</v>
      </c>
      <c r="P58" s="9"/>
    </row>
    <row r="59" spans="1:16">
      <c r="A59" s="12"/>
      <c r="B59" s="25">
        <v>361.3</v>
      </c>
      <c r="C59" s="20" t="s">
        <v>122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2395827</v>
      </c>
      <c r="L59" s="49">
        <v>0</v>
      </c>
      <c r="M59" s="49">
        <v>0</v>
      </c>
      <c r="N59" s="49">
        <f t="shared" si="13"/>
        <v>2395827</v>
      </c>
      <c r="O59" s="50">
        <f t="shared" si="7"/>
        <v>181.4470614965162</v>
      </c>
      <c r="P59" s="9"/>
    </row>
    <row r="60" spans="1:16">
      <c r="A60" s="12"/>
      <c r="B60" s="25">
        <v>362</v>
      </c>
      <c r="C60" s="20" t="s">
        <v>79</v>
      </c>
      <c r="D60" s="49">
        <v>125862</v>
      </c>
      <c r="E60" s="49">
        <v>120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3"/>
        <v>125982</v>
      </c>
      <c r="O60" s="50">
        <f t="shared" si="7"/>
        <v>9.5411996364737952</v>
      </c>
      <c r="P60" s="9"/>
    </row>
    <row r="61" spans="1:16">
      <c r="A61" s="12"/>
      <c r="B61" s="25">
        <v>364</v>
      </c>
      <c r="C61" s="20" t="s">
        <v>138</v>
      </c>
      <c r="D61" s="49">
        <v>4140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3"/>
        <v>4140</v>
      </c>
      <c r="O61" s="50">
        <f t="shared" si="7"/>
        <v>0.31354135110572556</v>
      </c>
      <c r="P61" s="9"/>
    </row>
    <row r="62" spans="1:16">
      <c r="A62" s="12"/>
      <c r="B62" s="25">
        <v>365</v>
      </c>
      <c r="C62" s="20" t="s">
        <v>139</v>
      </c>
      <c r="D62" s="49">
        <v>4440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3"/>
        <v>4440</v>
      </c>
      <c r="O62" s="50">
        <f t="shared" si="7"/>
        <v>0.33626173886701</v>
      </c>
      <c r="P62" s="9"/>
    </row>
    <row r="63" spans="1:16">
      <c r="A63" s="12"/>
      <c r="B63" s="25">
        <v>366</v>
      </c>
      <c r="C63" s="20" t="s">
        <v>123</v>
      </c>
      <c r="D63" s="49">
        <v>19000</v>
      </c>
      <c r="E63" s="49">
        <v>5000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3"/>
        <v>24000</v>
      </c>
      <c r="O63" s="50">
        <f t="shared" si="7"/>
        <v>1.8176310209027566</v>
      </c>
      <c r="P63" s="9"/>
    </row>
    <row r="64" spans="1:16">
      <c r="A64" s="12"/>
      <c r="B64" s="25">
        <v>368</v>
      </c>
      <c r="C64" s="20" t="s">
        <v>82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1615196</v>
      </c>
      <c r="L64" s="49">
        <v>0</v>
      </c>
      <c r="M64" s="49">
        <v>0</v>
      </c>
      <c r="N64" s="49">
        <f t="shared" si="13"/>
        <v>1615196</v>
      </c>
      <c r="O64" s="50">
        <f t="shared" si="7"/>
        <v>122.32626476825205</v>
      </c>
      <c r="P64" s="9"/>
    </row>
    <row r="65" spans="1:119">
      <c r="A65" s="12"/>
      <c r="B65" s="25">
        <v>369.9</v>
      </c>
      <c r="C65" s="20" t="s">
        <v>84</v>
      </c>
      <c r="D65" s="49">
        <v>35780</v>
      </c>
      <c r="E65" s="49">
        <v>6414</v>
      </c>
      <c r="F65" s="49">
        <v>0</v>
      </c>
      <c r="G65" s="49">
        <v>0</v>
      </c>
      <c r="H65" s="49">
        <v>0</v>
      </c>
      <c r="I65" s="49">
        <v>147127</v>
      </c>
      <c r="J65" s="49">
        <v>0</v>
      </c>
      <c r="K65" s="49">
        <v>2608</v>
      </c>
      <c r="L65" s="49">
        <v>0</v>
      </c>
      <c r="M65" s="49">
        <v>0</v>
      </c>
      <c r="N65" s="49">
        <f t="shared" si="13"/>
        <v>191929</v>
      </c>
      <c r="O65" s="50">
        <f t="shared" si="7"/>
        <v>14.535671008785217</v>
      </c>
      <c r="P65" s="9"/>
    </row>
    <row r="66" spans="1:119" ht="15.75">
      <c r="A66" s="29" t="s">
        <v>55</v>
      </c>
      <c r="B66" s="30"/>
      <c r="C66" s="31"/>
      <c r="D66" s="32">
        <f t="shared" ref="D66:M66" si="14">SUM(D67:D68)</f>
        <v>1233612</v>
      </c>
      <c r="E66" s="32">
        <f t="shared" si="14"/>
        <v>217375</v>
      </c>
      <c r="F66" s="32">
        <f t="shared" si="14"/>
        <v>0</v>
      </c>
      <c r="G66" s="32">
        <f t="shared" si="14"/>
        <v>246404</v>
      </c>
      <c r="H66" s="32">
        <f t="shared" si="14"/>
        <v>0</v>
      </c>
      <c r="I66" s="32">
        <f t="shared" si="14"/>
        <v>262333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1959724</v>
      </c>
      <c r="O66" s="48">
        <f t="shared" si="7"/>
        <v>148.41896395031807</v>
      </c>
      <c r="P66" s="9"/>
    </row>
    <row r="67" spans="1:119">
      <c r="A67" s="12"/>
      <c r="B67" s="25">
        <v>381</v>
      </c>
      <c r="C67" s="20" t="s">
        <v>85</v>
      </c>
      <c r="D67" s="49">
        <v>953312</v>
      </c>
      <c r="E67" s="49">
        <v>179875</v>
      </c>
      <c r="F67" s="49">
        <v>0</v>
      </c>
      <c r="G67" s="49">
        <v>246404</v>
      </c>
      <c r="H67" s="49">
        <v>0</v>
      </c>
      <c r="I67" s="49">
        <v>262333</v>
      </c>
      <c r="J67" s="49">
        <v>0</v>
      </c>
      <c r="K67" s="49">
        <v>0</v>
      </c>
      <c r="L67" s="49">
        <v>0</v>
      </c>
      <c r="M67" s="49">
        <v>0</v>
      </c>
      <c r="N67" s="49">
        <f>SUM(D67:M67)</f>
        <v>1641924</v>
      </c>
      <c r="O67" s="50">
        <f t="shared" si="7"/>
        <v>124.35049984853075</v>
      </c>
      <c r="P67" s="9"/>
    </row>
    <row r="68" spans="1:119" ht="15.75" thickBot="1">
      <c r="A68" s="12"/>
      <c r="B68" s="25">
        <v>384</v>
      </c>
      <c r="C68" s="20" t="s">
        <v>147</v>
      </c>
      <c r="D68" s="49">
        <v>280300</v>
      </c>
      <c r="E68" s="49">
        <v>37500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>SUM(D68:M68)</f>
        <v>317800</v>
      </c>
      <c r="O68" s="50">
        <f t="shared" si="7"/>
        <v>24.068464101787338</v>
      </c>
      <c r="P68" s="9"/>
    </row>
    <row r="69" spans="1:119" ht="16.5" thickBot="1">
      <c r="A69" s="14" t="s">
        <v>70</v>
      </c>
      <c r="B69" s="23"/>
      <c r="C69" s="22"/>
      <c r="D69" s="15">
        <f t="shared" ref="D69:M69" si="15">SUM(D5,D16,D29,D39,D51,D56,D66)</f>
        <v>11635551</v>
      </c>
      <c r="E69" s="15">
        <f t="shared" si="15"/>
        <v>5447249</v>
      </c>
      <c r="F69" s="15">
        <f t="shared" si="15"/>
        <v>0</v>
      </c>
      <c r="G69" s="15">
        <f t="shared" si="15"/>
        <v>487446</v>
      </c>
      <c r="H69" s="15">
        <f t="shared" si="15"/>
        <v>0</v>
      </c>
      <c r="I69" s="15">
        <f t="shared" si="15"/>
        <v>11279540</v>
      </c>
      <c r="J69" s="15">
        <f t="shared" si="15"/>
        <v>0</v>
      </c>
      <c r="K69" s="15">
        <f t="shared" si="15"/>
        <v>4643077</v>
      </c>
      <c r="L69" s="15">
        <f t="shared" si="15"/>
        <v>0</v>
      </c>
      <c r="M69" s="15">
        <f t="shared" si="15"/>
        <v>0</v>
      </c>
      <c r="N69" s="15">
        <f>SUM(D69:M69)</f>
        <v>33492863</v>
      </c>
      <c r="O69" s="40">
        <f>(N69/O$71)</f>
        <v>2536.5694486519237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3"/>
      <c r="B71" s="44"/>
      <c r="C71" s="44"/>
      <c r="D71" s="45"/>
      <c r="E71" s="45"/>
      <c r="F71" s="45"/>
      <c r="G71" s="45"/>
      <c r="H71" s="45"/>
      <c r="I71" s="45"/>
      <c r="J71" s="45"/>
      <c r="K71" s="45"/>
      <c r="L71" s="51" t="s">
        <v>160</v>
      </c>
      <c r="M71" s="51"/>
      <c r="N71" s="51"/>
      <c r="O71" s="46">
        <v>13204</v>
      </c>
    </row>
    <row r="72" spans="1:119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  <row r="73" spans="1:119" ht="15.75" customHeight="1" thickBot="1">
      <c r="A73" s="55" t="s">
        <v>107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7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5686361</v>
      </c>
      <c r="E5" s="27">
        <f t="shared" si="0"/>
        <v>4533488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114200</v>
      </c>
      <c r="L5" s="27">
        <f t="shared" si="0"/>
        <v>0</v>
      </c>
      <c r="M5" s="27">
        <f t="shared" si="0"/>
        <v>0</v>
      </c>
      <c r="N5" s="28">
        <f>SUM(D5:M5)</f>
        <v>10334049</v>
      </c>
      <c r="O5" s="33">
        <f t="shared" ref="O5:O36" si="1">(N5/O$73)</f>
        <v>787.05628332063975</v>
      </c>
      <c r="P5" s="6"/>
    </row>
    <row r="6" spans="1:133">
      <c r="A6" s="12"/>
      <c r="B6" s="25">
        <v>311</v>
      </c>
      <c r="C6" s="20" t="s">
        <v>3</v>
      </c>
      <c r="D6" s="49">
        <v>4141024</v>
      </c>
      <c r="E6" s="49">
        <v>3120083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7261107</v>
      </c>
      <c r="O6" s="50">
        <f t="shared" si="1"/>
        <v>553.01652703731907</v>
      </c>
      <c r="P6" s="9"/>
    </row>
    <row r="7" spans="1:133">
      <c r="A7" s="12"/>
      <c r="B7" s="25">
        <v>312.10000000000002</v>
      </c>
      <c r="C7" s="20" t="s">
        <v>150</v>
      </c>
      <c r="D7" s="49">
        <v>0</v>
      </c>
      <c r="E7" s="49">
        <v>70552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70552</v>
      </c>
      <c r="O7" s="50">
        <f t="shared" si="1"/>
        <v>5.3733434881949735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822320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822320</v>
      </c>
      <c r="O8" s="50">
        <f t="shared" si="1"/>
        <v>62.629093678598629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520533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520533</v>
      </c>
      <c r="O9" s="50">
        <f t="shared" si="1"/>
        <v>39.644554455445544</v>
      </c>
      <c r="P9" s="9"/>
    </row>
    <row r="10" spans="1:133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114200</v>
      </c>
      <c r="L10" s="49">
        <v>0</v>
      </c>
      <c r="M10" s="49">
        <v>0</v>
      </c>
      <c r="N10" s="49">
        <f>SUM(D10:M10)</f>
        <v>114200</v>
      </c>
      <c r="O10" s="50">
        <f t="shared" si="1"/>
        <v>8.6976389946686972</v>
      </c>
      <c r="P10" s="9"/>
    </row>
    <row r="11" spans="1:133">
      <c r="A11" s="12"/>
      <c r="B11" s="25">
        <v>314.10000000000002</v>
      </c>
      <c r="C11" s="20" t="s">
        <v>14</v>
      </c>
      <c r="D11" s="49">
        <v>1072168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1072168</v>
      </c>
      <c r="O11" s="50">
        <f t="shared" si="1"/>
        <v>81.657882711348051</v>
      </c>
      <c r="P11" s="9"/>
    </row>
    <row r="12" spans="1:133">
      <c r="A12" s="12"/>
      <c r="B12" s="25">
        <v>314.39999999999998</v>
      </c>
      <c r="C12" s="20" t="s">
        <v>15</v>
      </c>
      <c r="D12" s="49">
        <v>12390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12390</v>
      </c>
      <c r="O12" s="50">
        <f t="shared" si="1"/>
        <v>0.94364051789794368</v>
      </c>
      <c r="P12" s="9"/>
    </row>
    <row r="13" spans="1:133">
      <c r="A13" s="12"/>
      <c r="B13" s="25">
        <v>314.8</v>
      </c>
      <c r="C13" s="20" t="s">
        <v>17</v>
      </c>
      <c r="D13" s="49">
        <v>22667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22667</v>
      </c>
      <c r="O13" s="50">
        <f t="shared" si="1"/>
        <v>1.7263518659558263</v>
      </c>
      <c r="P13" s="9"/>
    </row>
    <row r="14" spans="1:133">
      <c r="A14" s="12"/>
      <c r="B14" s="25">
        <v>315</v>
      </c>
      <c r="C14" s="20" t="s">
        <v>127</v>
      </c>
      <c r="D14" s="49">
        <v>387502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387502</v>
      </c>
      <c r="O14" s="50">
        <f t="shared" si="1"/>
        <v>29.512718964204112</v>
      </c>
      <c r="P14" s="9"/>
    </row>
    <row r="15" spans="1:133">
      <c r="A15" s="12"/>
      <c r="B15" s="25">
        <v>316</v>
      </c>
      <c r="C15" s="20" t="s">
        <v>128</v>
      </c>
      <c r="D15" s="49">
        <v>50610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50610</v>
      </c>
      <c r="O15" s="50">
        <f t="shared" si="1"/>
        <v>3.8545316070068547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SUM(D17:D28)</f>
        <v>1341446</v>
      </c>
      <c r="E16" s="32">
        <f t="shared" si="3"/>
        <v>37308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264437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1643191</v>
      </c>
      <c r="O16" s="48">
        <f t="shared" si="1"/>
        <v>125.14782939832445</v>
      </c>
      <c r="P16" s="10"/>
    </row>
    <row r="17" spans="1:16">
      <c r="A17" s="12"/>
      <c r="B17" s="25">
        <v>322</v>
      </c>
      <c r="C17" s="20" t="s">
        <v>0</v>
      </c>
      <c r="D17" s="49">
        <v>465647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465647</v>
      </c>
      <c r="O17" s="50">
        <f t="shared" si="1"/>
        <v>35.464356435643566</v>
      </c>
      <c r="P17" s="9"/>
    </row>
    <row r="18" spans="1:16">
      <c r="A18" s="12"/>
      <c r="B18" s="25">
        <v>323.10000000000002</v>
      </c>
      <c r="C18" s="20" t="s">
        <v>22</v>
      </c>
      <c r="D18" s="49">
        <v>839318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8" si="4">SUM(D18:M18)</f>
        <v>839318</v>
      </c>
      <c r="O18" s="50">
        <f t="shared" si="1"/>
        <v>63.923686214775323</v>
      </c>
      <c r="P18" s="9"/>
    </row>
    <row r="19" spans="1:16">
      <c r="A19" s="12"/>
      <c r="B19" s="25">
        <v>323.39999999999998</v>
      </c>
      <c r="C19" s="20" t="s">
        <v>23</v>
      </c>
      <c r="D19" s="49">
        <v>9261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9261</v>
      </c>
      <c r="O19" s="50">
        <f t="shared" si="1"/>
        <v>0.70533130236100539</v>
      </c>
      <c r="P19" s="9"/>
    </row>
    <row r="20" spans="1:16">
      <c r="A20" s="12"/>
      <c r="B20" s="25">
        <v>323.7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223134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223134</v>
      </c>
      <c r="O20" s="50">
        <f t="shared" si="1"/>
        <v>16.994211728865196</v>
      </c>
      <c r="P20" s="9"/>
    </row>
    <row r="21" spans="1:16">
      <c r="A21" s="12"/>
      <c r="B21" s="25">
        <v>324.11</v>
      </c>
      <c r="C21" s="20" t="s">
        <v>25</v>
      </c>
      <c r="D21" s="49">
        <v>1508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1508</v>
      </c>
      <c r="O21" s="50">
        <f t="shared" si="1"/>
        <v>0.11485148514851486</v>
      </c>
      <c r="P21" s="9"/>
    </row>
    <row r="22" spans="1:16">
      <c r="A22" s="12"/>
      <c r="B22" s="25">
        <v>324.12</v>
      </c>
      <c r="C22" s="20" t="s">
        <v>26</v>
      </c>
      <c r="D22" s="49">
        <v>16965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16965</v>
      </c>
      <c r="O22" s="50">
        <f t="shared" si="1"/>
        <v>1.2920792079207921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21832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21832</v>
      </c>
      <c r="O23" s="50">
        <f t="shared" si="1"/>
        <v>1.6627570449352627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19471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19471</v>
      </c>
      <c r="O24" s="50">
        <f t="shared" si="1"/>
        <v>1.4829398324447829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4603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4603</v>
      </c>
      <c r="O25" s="50">
        <f t="shared" si="1"/>
        <v>0.35057121096725058</v>
      </c>
      <c r="P25" s="9"/>
    </row>
    <row r="26" spans="1:16">
      <c r="A26" s="12"/>
      <c r="B26" s="25">
        <v>324.32</v>
      </c>
      <c r="C26" s="20" t="s">
        <v>30</v>
      </c>
      <c r="D26" s="49">
        <v>0</v>
      </c>
      <c r="E26" s="49">
        <v>32705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32705</v>
      </c>
      <c r="O26" s="50">
        <f t="shared" si="1"/>
        <v>2.4908606245239908</v>
      </c>
      <c r="P26" s="9"/>
    </row>
    <row r="27" spans="1:16">
      <c r="A27" s="12"/>
      <c r="B27" s="25">
        <v>324.61</v>
      </c>
      <c r="C27" s="20" t="s">
        <v>31</v>
      </c>
      <c r="D27" s="49">
        <v>7040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7040</v>
      </c>
      <c r="O27" s="50">
        <f t="shared" si="1"/>
        <v>0.53617669459253614</v>
      </c>
      <c r="P27" s="9"/>
    </row>
    <row r="28" spans="1:16">
      <c r="A28" s="12"/>
      <c r="B28" s="25">
        <v>324.70999999999998</v>
      </c>
      <c r="C28" s="20" t="s">
        <v>32</v>
      </c>
      <c r="D28" s="49">
        <v>1707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1707</v>
      </c>
      <c r="O28" s="50">
        <f t="shared" si="1"/>
        <v>0.13000761614623002</v>
      </c>
      <c r="P28" s="9"/>
    </row>
    <row r="29" spans="1:16" ht="15.75">
      <c r="A29" s="29" t="s">
        <v>36</v>
      </c>
      <c r="B29" s="30"/>
      <c r="C29" s="31"/>
      <c r="D29" s="32">
        <f t="shared" ref="D29:M29" si="5">SUM(D30:D39)</f>
        <v>1380018</v>
      </c>
      <c r="E29" s="32">
        <f t="shared" si="5"/>
        <v>103042</v>
      </c>
      <c r="F29" s="32">
        <f t="shared" si="5"/>
        <v>0</v>
      </c>
      <c r="G29" s="32">
        <f t="shared" si="5"/>
        <v>223977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7">
        <f t="shared" ref="N29:N40" si="6">SUM(D29:M29)</f>
        <v>1707037</v>
      </c>
      <c r="O29" s="48">
        <f t="shared" si="1"/>
        <v>130.01043412033511</v>
      </c>
      <c r="P29" s="10"/>
    </row>
    <row r="30" spans="1:16">
      <c r="A30" s="12"/>
      <c r="B30" s="25">
        <v>331.2</v>
      </c>
      <c r="C30" s="20" t="s">
        <v>101</v>
      </c>
      <c r="D30" s="49">
        <v>5470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5470</v>
      </c>
      <c r="O30" s="50">
        <f t="shared" si="1"/>
        <v>0.41660319878141661</v>
      </c>
      <c r="P30" s="9"/>
    </row>
    <row r="31" spans="1:16">
      <c r="A31" s="12"/>
      <c r="B31" s="25">
        <v>334.2</v>
      </c>
      <c r="C31" s="20" t="s">
        <v>37</v>
      </c>
      <c r="D31" s="49">
        <v>0</v>
      </c>
      <c r="E31" s="49">
        <v>0</v>
      </c>
      <c r="F31" s="49">
        <v>0</v>
      </c>
      <c r="G31" s="49">
        <v>4638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4638</v>
      </c>
      <c r="O31" s="50">
        <f t="shared" si="1"/>
        <v>0.35323686214775324</v>
      </c>
      <c r="P31" s="9"/>
    </row>
    <row r="32" spans="1:16">
      <c r="A32" s="12"/>
      <c r="B32" s="25">
        <v>335.12</v>
      </c>
      <c r="C32" s="20" t="s">
        <v>129</v>
      </c>
      <c r="D32" s="49">
        <v>331224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331224</v>
      </c>
      <c r="O32" s="50">
        <f t="shared" si="1"/>
        <v>25.226504188880426</v>
      </c>
      <c r="P32" s="9"/>
    </row>
    <row r="33" spans="1:16">
      <c r="A33" s="12"/>
      <c r="B33" s="25">
        <v>335.14</v>
      </c>
      <c r="C33" s="20" t="s">
        <v>130</v>
      </c>
      <c r="D33" s="49">
        <v>31499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31499</v>
      </c>
      <c r="O33" s="50">
        <f t="shared" si="1"/>
        <v>2.3990099009900989</v>
      </c>
      <c r="P33" s="9"/>
    </row>
    <row r="34" spans="1:16">
      <c r="A34" s="12"/>
      <c r="B34" s="25">
        <v>335.18</v>
      </c>
      <c r="C34" s="20" t="s">
        <v>132</v>
      </c>
      <c r="D34" s="49">
        <v>987991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987991</v>
      </c>
      <c r="O34" s="50">
        <f t="shared" si="1"/>
        <v>75.246839299314544</v>
      </c>
      <c r="P34" s="9"/>
    </row>
    <row r="35" spans="1:16">
      <c r="A35" s="12"/>
      <c r="B35" s="25">
        <v>335.19</v>
      </c>
      <c r="C35" s="20" t="s">
        <v>151</v>
      </c>
      <c r="D35" s="49">
        <v>12231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12231</v>
      </c>
      <c r="O35" s="50">
        <f t="shared" si="1"/>
        <v>0.93153084539223152</v>
      </c>
      <c r="P35" s="9"/>
    </row>
    <row r="36" spans="1:16">
      <c r="A36" s="12"/>
      <c r="B36" s="25">
        <v>335.49</v>
      </c>
      <c r="C36" s="20" t="s">
        <v>115</v>
      </c>
      <c r="D36" s="49">
        <v>11603</v>
      </c>
      <c r="E36" s="49">
        <v>103042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114645</v>
      </c>
      <c r="O36" s="50">
        <f t="shared" si="1"/>
        <v>8.731530845392232</v>
      </c>
      <c r="P36" s="9"/>
    </row>
    <row r="37" spans="1:16">
      <c r="A37" s="12"/>
      <c r="B37" s="25">
        <v>337.2</v>
      </c>
      <c r="C37" s="20" t="s">
        <v>47</v>
      </c>
      <c r="D37" s="49">
        <v>0</v>
      </c>
      <c r="E37" s="49">
        <v>0</v>
      </c>
      <c r="F37" s="49">
        <v>0</v>
      </c>
      <c r="G37" s="49">
        <v>6250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6250</v>
      </c>
      <c r="O37" s="50">
        <f t="shared" ref="O37:O68" si="7">(N37/O$73)</f>
        <v>0.47600913937547601</v>
      </c>
      <c r="P37" s="9"/>
    </row>
    <row r="38" spans="1:16">
      <c r="A38" s="12"/>
      <c r="B38" s="25">
        <v>337.3</v>
      </c>
      <c r="C38" s="20" t="s">
        <v>48</v>
      </c>
      <c r="D38" s="49">
        <v>0</v>
      </c>
      <c r="E38" s="49">
        <v>0</v>
      </c>
      <c r="F38" s="49">
        <v>0</v>
      </c>
      <c r="G38" s="49">
        <v>150000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150000</v>
      </c>
      <c r="O38" s="50">
        <f t="shared" si="7"/>
        <v>11.424219345011425</v>
      </c>
      <c r="P38" s="9"/>
    </row>
    <row r="39" spans="1:16">
      <c r="A39" s="12"/>
      <c r="B39" s="25">
        <v>337.7</v>
      </c>
      <c r="C39" s="20" t="s">
        <v>102</v>
      </c>
      <c r="D39" s="49">
        <v>0</v>
      </c>
      <c r="E39" s="49">
        <v>0</v>
      </c>
      <c r="F39" s="49">
        <v>0</v>
      </c>
      <c r="G39" s="49">
        <v>63089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63089</v>
      </c>
      <c r="O39" s="50">
        <f t="shared" si="7"/>
        <v>4.8049504950495052</v>
      </c>
      <c r="P39" s="9"/>
    </row>
    <row r="40" spans="1:16" ht="15.75">
      <c r="A40" s="29" t="s">
        <v>53</v>
      </c>
      <c r="B40" s="30"/>
      <c r="C40" s="31"/>
      <c r="D40" s="32">
        <f t="shared" ref="D40:M40" si="8">SUM(D41:D51)</f>
        <v>665174</v>
      </c>
      <c r="E40" s="32">
        <f t="shared" si="8"/>
        <v>51289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9865317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6"/>
        <v>10581780</v>
      </c>
      <c r="O40" s="48">
        <f t="shared" si="7"/>
        <v>805.92383853769991</v>
      </c>
      <c r="P40" s="10"/>
    </row>
    <row r="41" spans="1:16">
      <c r="A41" s="12"/>
      <c r="B41" s="25">
        <v>341.9</v>
      </c>
      <c r="C41" s="20" t="s">
        <v>134</v>
      </c>
      <c r="D41" s="49">
        <v>526441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ref="N41:N51" si="9">SUM(D41:M41)</f>
        <v>526441</v>
      </c>
      <c r="O41" s="50">
        <f t="shared" si="7"/>
        <v>40.094516374714395</v>
      </c>
      <c r="P41" s="9"/>
    </row>
    <row r="42" spans="1:16">
      <c r="A42" s="12"/>
      <c r="B42" s="25">
        <v>342.1</v>
      </c>
      <c r="C42" s="20" t="s">
        <v>59</v>
      </c>
      <c r="D42" s="49">
        <v>104539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104539</v>
      </c>
      <c r="O42" s="50">
        <f t="shared" si="7"/>
        <v>7.9618431073876614</v>
      </c>
      <c r="P42" s="9"/>
    </row>
    <row r="43" spans="1:16">
      <c r="A43" s="12"/>
      <c r="B43" s="25">
        <v>343.3</v>
      </c>
      <c r="C43" s="20" t="s">
        <v>61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3592533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3592533</v>
      </c>
      <c r="O43" s="50">
        <f t="shared" si="7"/>
        <v>273.6125666412795</v>
      </c>
      <c r="P43" s="9"/>
    </row>
    <row r="44" spans="1:16">
      <c r="A44" s="12"/>
      <c r="B44" s="25">
        <v>343.4</v>
      </c>
      <c r="C44" s="20" t="s">
        <v>62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1887901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1887901</v>
      </c>
      <c r="O44" s="50">
        <f t="shared" si="7"/>
        <v>143.78530083777608</v>
      </c>
      <c r="P44" s="9"/>
    </row>
    <row r="45" spans="1:16">
      <c r="A45" s="12"/>
      <c r="B45" s="25">
        <v>343.5</v>
      </c>
      <c r="C45" s="20" t="s">
        <v>63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3053714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3053714</v>
      </c>
      <c r="O45" s="50">
        <f t="shared" si="7"/>
        <v>232.57532368621477</v>
      </c>
      <c r="P45" s="9"/>
    </row>
    <row r="46" spans="1:16">
      <c r="A46" s="12"/>
      <c r="B46" s="25">
        <v>343.7</v>
      </c>
      <c r="C46" s="20" t="s">
        <v>152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782371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782371</v>
      </c>
      <c r="O46" s="50">
        <f t="shared" si="7"/>
        <v>59.586519421172888</v>
      </c>
      <c r="P46" s="9"/>
    </row>
    <row r="47" spans="1:16">
      <c r="A47" s="12"/>
      <c r="B47" s="25">
        <v>343.8</v>
      </c>
      <c r="C47" s="20" t="s">
        <v>65</v>
      </c>
      <c r="D47" s="49">
        <v>400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400</v>
      </c>
      <c r="O47" s="50">
        <f t="shared" si="7"/>
        <v>3.0464584920030464E-2</v>
      </c>
      <c r="P47" s="9"/>
    </row>
    <row r="48" spans="1:16">
      <c r="A48" s="12"/>
      <c r="B48" s="25">
        <v>343.9</v>
      </c>
      <c r="C48" s="20" t="s">
        <v>66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389302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389302</v>
      </c>
      <c r="O48" s="50">
        <f t="shared" si="7"/>
        <v>29.649809596344248</v>
      </c>
      <c r="P48" s="9"/>
    </row>
    <row r="49" spans="1:16">
      <c r="A49" s="12"/>
      <c r="B49" s="25">
        <v>344.9</v>
      </c>
      <c r="C49" s="20" t="s">
        <v>135</v>
      </c>
      <c r="D49" s="49">
        <v>0</v>
      </c>
      <c r="E49" s="49">
        <v>51089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51089</v>
      </c>
      <c r="O49" s="50">
        <f t="shared" si="7"/>
        <v>3.8910129474485911</v>
      </c>
      <c r="P49" s="9"/>
    </row>
    <row r="50" spans="1:16">
      <c r="A50" s="12"/>
      <c r="B50" s="25">
        <v>347.4</v>
      </c>
      <c r="C50" s="20" t="s">
        <v>68</v>
      </c>
      <c r="D50" s="49">
        <v>33794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33794</v>
      </c>
      <c r="O50" s="50">
        <f t="shared" si="7"/>
        <v>2.5738004569687738</v>
      </c>
      <c r="P50" s="9"/>
    </row>
    <row r="51" spans="1:16">
      <c r="A51" s="12"/>
      <c r="B51" s="25">
        <v>349</v>
      </c>
      <c r="C51" s="20" t="s">
        <v>1</v>
      </c>
      <c r="D51" s="49">
        <v>0</v>
      </c>
      <c r="E51" s="49">
        <v>200</v>
      </c>
      <c r="F51" s="49">
        <v>0</v>
      </c>
      <c r="G51" s="49">
        <v>0</v>
      </c>
      <c r="H51" s="49">
        <v>0</v>
      </c>
      <c r="I51" s="49">
        <v>159496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159696</v>
      </c>
      <c r="O51" s="50">
        <f t="shared" si="7"/>
        <v>12.162680883472962</v>
      </c>
      <c r="P51" s="9"/>
    </row>
    <row r="52" spans="1:16" ht="15.75">
      <c r="A52" s="29" t="s">
        <v>54</v>
      </c>
      <c r="B52" s="30"/>
      <c r="C52" s="31"/>
      <c r="D52" s="32">
        <f t="shared" ref="D52:M52" si="10">SUM(D53:D57)</f>
        <v>47122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9" si="11">SUM(D52:M52)</f>
        <v>47122</v>
      </c>
      <c r="O52" s="48">
        <f t="shared" si="7"/>
        <v>3.5888804265041889</v>
      </c>
      <c r="P52" s="10"/>
    </row>
    <row r="53" spans="1:16">
      <c r="A53" s="13"/>
      <c r="B53" s="41">
        <v>351.2</v>
      </c>
      <c r="C53" s="21" t="s">
        <v>72</v>
      </c>
      <c r="D53" s="49">
        <v>16037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1"/>
        <v>16037</v>
      </c>
      <c r="O53" s="50">
        <f t="shared" si="7"/>
        <v>1.2214013709063214</v>
      </c>
      <c r="P53" s="9"/>
    </row>
    <row r="54" spans="1:16">
      <c r="A54" s="13"/>
      <c r="B54" s="41">
        <v>351.3</v>
      </c>
      <c r="C54" s="21" t="s">
        <v>116</v>
      </c>
      <c r="D54" s="49">
        <v>2509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1"/>
        <v>2509</v>
      </c>
      <c r="O54" s="50">
        <f t="shared" si="7"/>
        <v>0.19108910891089109</v>
      </c>
      <c r="P54" s="9"/>
    </row>
    <row r="55" spans="1:16">
      <c r="A55" s="13"/>
      <c r="B55" s="41">
        <v>351.6</v>
      </c>
      <c r="C55" s="21" t="s">
        <v>157</v>
      </c>
      <c r="D55" s="49">
        <v>2561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1"/>
        <v>2561</v>
      </c>
      <c r="O55" s="50">
        <f t="shared" si="7"/>
        <v>0.19504950495049506</v>
      </c>
      <c r="P55" s="9"/>
    </row>
    <row r="56" spans="1:16">
      <c r="A56" s="13"/>
      <c r="B56" s="41">
        <v>354</v>
      </c>
      <c r="C56" s="21" t="s">
        <v>73</v>
      </c>
      <c r="D56" s="49">
        <v>22338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1"/>
        <v>22338</v>
      </c>
      <c r="O56" s="50">
        <f t="shared" si="7"/>
        <v>1.7012947448591014</v>
      </c>
      <c r="P56" s="9"/>
    </row>
    <row r="57" spans="1:16">
      <c r="A57" s="13"/>
      <c r="B57" s="41">
        <v>359</v>
      </c>
      <c r="C57" s="21" t="s">
        <v>74</v>
      </c>
      <c r="D57" s="49">
        <v>3677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1"/>
        <v>3677</v>
      </c>
      <c r="O57" s="50">
        <f t="shared" si="7"/>
        <v>0.28004569687738007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SUM(D59:D67)</f>
        <v>296315</v>
      </c>
      <c r="E58" s="32">
        <f t="shared" si="12"/>
        <v>42635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278324</v>
      </c>
      <c r="J58" s="32">
        <f t="shared" si="12"/>
        <v>0</v>
      </c>
      <c r="K58" s="32">
        <f t="shared" si="12"/>
        <v>3734363</v>
      </c>
      <c r="L58" s="32">
        <f t="shared" si="12"/>
        <v>0</v>
      </c>
      <c r="M58" s="32">
        <f t="shared" si="12"/>
        <v>0</v>
      </c>
      <c r="N58" s="32">
        <f t="shared" si="11"/>
        <v>4351637</v>
      </c>
      <c r="O58" s="48">
        <f t="shared" si="7"/>
        <v>331.42703731911655</v>
      </c>
      <c r="P58" s="10"/>
    </row>
    <row r="59" spans="1:16">
      <c r="A59" s="12"/>
      <c r="B59" s="25">
        <v>361.1</v>
      </c>
      <c r="C59" s="20" t="s">
        <v>76</v>
      </c>
      <c r="D59" s="49">
        <v>106804</v>
      </c>
      <c r="E59" s="49">
        <v>16916</v>
      </c>
      <c r="F59" s="49">
        <v>0</v>
      </c>
      <c r="G59" s="49">
        <v>0</v>
      </c>
      <c r="H59" s="49">
        <v>0</v>
      </c>
      <c r="I59" s="49">
        <v>36754</v>
      </c>
      <c r="J59" s="49">
        <v>0</v>
      </c>
      <c r="K59" s="49">
        <v>143573</v>
      </c>
      <c r="L59" s="49">
        <v>0</v>
      </c>
      <c r="M59" s="49">
        <v>0</v>
      </c>
      <c r="N59" s="49">
        <f t="shared" si="11"/>
        <v>304047</v>
      </c>
      <c r="O59" s="50">
        <f t="shared" si="7"/>
        <v>23.156664127951256</v>
      </c>
      <c r="P59" s="9"/>
    </row>
    <row r="60" spans="1:16">
      <c r="A60" s="12"/>
      <c r="B60" s="25">
        <v>361.2</v>
      </c>
      <c r="C60" s="20" t="s">
        <v>77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343607</v>
      </c>
      <c r="L60" s="49">
        <v>0</v>
      </c>
      <c r="M60" s="49">
        <v>0</v>
      </c>
      <c r="N60" s="49">
        <f t="shared" ref="N60:N67" si="13">SUM(D60:M60)</f>
        <v>343607</v>
      </c>
      <c r="O60" s="50">
        <f t="shared" si="7"/>
        <v>26.16961157654227</v>
      </c>
      <c r="P60" s="9"/>
    </row>
    <row r="61" spans="1:16">
      <c r="A61" s="12"/>
      <c r="B61" s="25">
        <v>361.3</v>
      </c>
      <c r="C61" s="20" t="s">
        <v>122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1736586</v>
      </c>
      <c r="L61" s="49">
        <v>0</v>
      </c>
      <c r="M61" s="49">
        <v>0</v>
      </c>
      <c r="N61" s="49">
        <f t="shared" si="13"/>
        <v>1736586</v>
      </c>
      <c r="O61" s="50">
        <f t="shared" si="7"/>
        <v>132.26092916984007</v>
      </c>
      <c r="P61" s="9"/>
    </row>
    <row r="62" spans="1:16">
      <c r="A62" s="12"/>
      <c r="B62" s="25">
        <v>362</v>
      </c>
      <c r="C62" s="20" t="s">
        <v>79</v>
      </c>
      <c r="D62" s="49">
        <v>122676</v>
      </c>
      <c r="E62" s="49">
        <v>120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3"/>
        <v>122796</v>
      </c>
      <c r="O62" s="50">
        <f t="shared" si="7"/>
        <v>9.352322924600152</v>
      </c>
      <c r="P62" s="9"/>
    </row>
    <row r="63" spans="1:16">
      <c r="A63" s="12"/>
      <c r="B63" s="25">
        <v>364</v>
      </c>
      <c r="C63" s="20" t="s">
        <v>138</v>
      </c>
      <c r="D63" s="49">
        <v>20349</v>
      </c>
      <c r="E63" s="49">
        <v>17470</v>
      </c>
      <c r="F63" s="49">
        <v>0</v>
      </c>
      <c r="G63" s="49">
        <v>0</v>
      </c>
      <c r="H63" s="49">
        <v>0</v>
      </c>
      <c r="I63" s="49">
        <v>39487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3"/>
        <v>77306</v>
      </c>
      <c r="O63" s="50">
        <f t="shared" si="7"/>
        <v>5.8877380045696874</v>
      </c>
      <c r="P63" s="9"/>
    </row>
    <row r="64" spans="1:16">
      <c r="A64" s="12"/>
      <c r="B64" s="25">
        <v>365</v>
      </c>
      <c r="C64" s="20" t="s">
        <v>139</v>
      </c>
      <c r="D64" s="49">
        <v>-12768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3"/>
        <v>-12768</v>
      </c>
      <c r="O64" s="50">
        <f t="shared" si="7"/>
        <v>-0.97242955064737246</v>
      </c>
      <c r="P64" s="9"/>
    </row>
    <row r="65" spans="1:119">
      <c r="A65" s="12"/>
      <c r="B65" s="25">
        <v>366</v>
      </c>
      <c r="C65" s="20" t="s">
        <v>123</v>
      </c>
      <c r="D65" s="49">
        <v>1775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3"/>
        <v>1775</v>
      </c>
      <c r="O65" s="50">
        <f t="shared" si="7"/>
        <v>0.13518659558263518</v>
      </c>
      <c r="P65" s="9"/>
    </row>
    <row r="66" spans="1:119">
      <c r="A66" s="12"/>
      <c r="B66" s="25">
        <v>368</v>
      </c>
      <c r="C66" s="20" t="s">
        <v>82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1506862</v>
      </c>
      <c r="L66" s="49">
        <v>0</v>
      </c>
      <c r="M66" s="49">
        <v>0</v>
      </c>
      <c r="N66" s="49">
        <f t="shared" si="13"/>
        <v>1506862</v>
      </c>
      <c r="O66" s="50">
        <f t="shared" si="7"/>
        <v>114.76481340441737</v>
      </c>
      <c r="P66" s="9"/>
    </row>
    <row r="67" spans="1:119">
      <c r="A67" s="12"/>
      <c r="B67" s="25">
        <v>369.9</v>
      </c>
      <c r="C67" s="20" t="s">
        <v>84</v>
      </c>
      <c r="D67" s="49">
        <v>57479</v>
      </c>
      <c r="E67" s="49">
        <v>8129</v>
      </c>
      <c r="F67" s="49">
        <v>0</v>
      </c>
      <c r="G67" s="49">
        <v>0</v>
      </c>
      <c r="H67" s="49">
        <v>0</v>
      </c>
      <c r="I67" s="49">
        <v>202083</v>
      </c>
      <c r="J67" s="49">
        <v>0</v>
      </c>
      <c r="K67" s="49">
        <v>3735</v>
      </c>
      <c r="L67" s="49">
        <v>0</v>
      </c>
      <c r="M67" s="49">
        <v>0</v>
      </c>
      <c r="N67" s="49">
        <f t="shared" si="13"/>
        <v>271426</v>
      </c>
      <c r="O67" s="50">
        <f t="shared" si="7"/>
        <v>20.672201066260474</v>
      </c>
      <c r="P67" s="9"/>
    </row>
    <row r="68" spans="1:119" ht="15.75">
      <c r="A68" s="29" t="s">
        <v>55</v>
      </c>
      <c r="B68" s="30"/>
      <c r="C68" s="31"/>
      <c r="D68" s="32">
        <f t="shared" ref="D68:M68" si="14">SUM(D69:D70)</f>
        <v>1058077</v>
      </c>
      <c r="E68" s="32">
        <f t="shared" si="14"/>
        <v>11233</v>
      </c>
      <c r="F68" s="32">
        <f t="shared" si="14"/>
        <v>0</v>
      </c>
      <c r="G68" s="32">
        <f t="shared" si="14"/>
        <v>2404347</v>
      </c>
      <c r="H68" s="32">
        <f t="shared" si="14"/>
        <v>0</v>
      </c>
      <c r="I68" s="32">
        <f t="shared" si="14"/>
        <v>210000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3683657</v>
      </c>
      <c r="O68" s="48">
        <f t="shared" si="7"/>
        <v>280.55270373191166</v>
      </c>
      <c r="P68" s="9"/>
    </row>
    <row r="69" spans="1:119">
      <c r="A69" s="12"/>
      <c r="B69" s="25">
        <v>381</v>
      </c>
      <c r="C69" s="20" t="s">
        <v>85</v>
      </c>
      <c r="D69" s="49">
        <v>803310</v>
      </c>
      <c r="E69" s="49">
        <v>0</v>
      </c>
      <c r="F69" s="49">
        <v>0</v>
      </c>
      <c r="G69" s="49">
        <v>2404347</v>
      </c>
      <c r="H69" s="49">
        <v>0</v>
      </c>
      <c r="I69" s="49">
        <v>210000</v>
      </c>
      <c r="J69" s="49">
        <v>0</v>
      </c>
      <c r="K69" s="49">
        <v>0</v>
      </c>
      <c r="L69" s="49">
        <v>0</v>
      </c>
      <c r="M69" s="49">
        <v>0</v>
      </c>
      <c r="N69" s="49">
        <f>SUM(D69:M69)</f>
        <v>3417657</v>
      </c>
      <c r="O69" s="50">
        <f>(N69/O$73)</f>
        <v>260.29375476009142</v>
      </c>
      <c r="P69" s="9"/>
    </row>
    <row r="70" spans="1:119" ht="15.75" thickBot="1">
      <c r="A70" s="12"/>
      <c r="B70" s="25">
        <v>384</v>
      </c>
      <c r="C70" s="20" t="s">
        <v>147</v>
      </c>
      <c r="D70" s="49">
        <v>254767</v>
      </c>
      <c r="E70" s="49">
        <v>11233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>SUM(D70:M70)</f>
        <v>266000</v>
      </c>
      <c r="O70" s="50">
        <f>(N70/O$73)</f>
        <v>20.25894897182026</v>
      </c>
      <c r="P70" s="9"/>
    </row>
    <row r="71" spans="1:119" ht="16.5" thickBot="1">
      <c r="A71" s="14" t="s">
        <v>70</v>
      </c>
      <c r="B71" s="23"/>
      <c r="C71" s="22"/>
      <c r="D71" s="15">
        <f t="shared" ref="D71:M71" si="15">SUM(D5,D16,D29,D40,D52,D58,D68)</f>
        <v>10474513</v>
      </c>
      <c r="E71" s="15">
        <f t="shared" si="15"/>
        <v>4778995</v>
      </c>
      <c r="F71" s="15">
        <f t="shared" si="15"/>
        <v>0</v>
      </c>
      <c r="G71" s="15">
        <f t="shared" si="15"/>
        <v>2628324</v>
      </c>
      <c r="H71" s="15">
        <f t="shared" si="15"/>
        <v>0</v>
      </c>
      <c r="I71" s="15">
        <f t="shared" si="15"/>
        <v>10618078</v>
      </c>
      <c r="J71" s="15">
        <f t="shared" si="15"/>
        <v>0</v>
      </c>
      <c r="K71" s="15">
        <f t="shared" si="15"/>
        <v>3848563</v>
      </c>
      <c r="L71" s="15">
        <f t="shared" si="15"/>
        <v>0</v>
      </c>
      <c r="M71" s="15">
        <f t="shared" si="15"/>
        <v>0</v>
      </c>
      <c r="N71" s="15">
        <f>SUM(D71:M71)</f>
        <v>32348473</v>
      </c>
      <c r="O71" s="40">
        <f>(N71/O$73)</f>
        <v>2463.7070068545318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3"/>
      <c r="B73" s="44"/>
      <c r="C73" s="44"/>
      <c r="D73" s="45"/>
      <c r="E73" s="45"/>
      <c r="F73" s="45"/>
      <c r="G73" s="45"/>
      <c r="H73" s="45"/>
      <c r="I73" s="45"/>
      <c r="J73" s="45"/>
      <c r="K73" s="45"/>
      <c r="L73" s="51" t="s">
        <v>158</v>
      </c>
      <c r="M73" s="51"/>
      <c r="N73" s="51"/>
      <c r="O73" s="46">
        <v>13130</v>
      </c>
    </row>
    <row r="74" spans="1:119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  <row r="75" spans="1:119" ht="15.75" customHeight="1" thickBot="1">
      <c r="A75" s="55" t="s">
        <v>107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7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89</v>
      </c>
      <c r="B3" s="65"/>
      <c r="C3" s="66"/>
      <c r="D3" s="70" t="s">
        <v>49</v>
      </c>
      <c r="E3" s="71"/>
      <c r="F3" s="71"/>
      <c r="G3" s="71"/>
      <c r="H3" s="72"/>
      <c r="I3" s="70" t="s">
        <v>50</v>
      </c>
      <c r="J3" s="72"/>
      <c r="K3" s="70" t="s">
        <v>52</v>
      </c>
      <c r="L3" s="72"/>
      <c r="M3" s="36"/>
      <c r="N3" s="37"/>
      <c r="O3" s="73" t="s">
        <v>94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5280793</v>
      </c>
      <c r="E5" s="27">
        <f t="shared" si="0"/>
        <v>4101593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103281</v>
      </c>
      <c r="L5" s="27">
        <f t="shared" si="0"/>
        <v>0</v>
      </c>
      <c r="M5" s="27">
        <f t="shared" si="0"/>
        <v>0</v>
      </c>
      <c r="N5" s="28">
        <f>SUM(D5:M5)</f>
        <v>9485667</v>
      </c>
      <c r="O5" s="33">
        <f t="shared" ref="O5:O36" si="1">(N5/O$72)</f>
        <v>725.09302858890078</v>
      </c>
      <c r="P5" s="6"/>
    </row>
    <row r="6" spans="1:133">
      <c r="A6" s="12"/>
      <c r="B6" s="25">
        <v>311</v>
      </c>
      <c r="C6" s="20" t="s">
        <v>3</v>
      </c>
      <c r="D6" s="49">
        <v>3767854</v>
      </c>
      <c r="E6" s="49">
        <v>2789187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6557041</v>
      </c>
      <c r="O6" s="50">
        <f t="shared" si="1"/>
        <v>501.2261886561688</v>
      </c>
      <c r="P6" s="9"/>
    </row>
    <row r="7" spans="1:133">
      <c r="A7" s="12"/>
      <c r="B7" s="25">
        <v>312.10000000000002</v>
      </c>
      <c r="C7" s="20" t="s">
        <v>150</v>
      </c>
      <c r="D7" s="49">
        <v>0</v>
      </c>
      <c r="E7" s="49">
        <v>67989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67989</v>
      </c>
      <c r="O7" s="50">
        <f t="shared" si="1"/>
        <v>5.1971411099220299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748909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748909</v>
      </c>
      <c r="O8" s="50">
        <f t="shared" si="1"/>
        <v>57.247286347653265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495508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495508</v>
      </c>
      <c r="O9" s="50">
        <f t="shared" si="1"/>
        <v>37.877083014829537</v>
      </c>
      <c r="P9" s="9"/>
    </row>
    <row r="10" spans="1:133">
      <c r="A10" s="12"/>
      <c r="B10" s="25">
        <v>312.52</v>
      </c>
      <c r="C10" s="20" t="s">
        <v>126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103281</v>
      </c>
      <c r="L10" s="49">
        <v>0</v>
      </c>
      <c r="M10" s="49">
        <v>0</v>
      </c>
      <c r="N10" s="49">
        <f>SUM(D10:M10)</f>
        <v>103281</v>
      </c>
      <c r="O10" s="50">
        <f t="shared" si="1"/>
        <v>7.8948937471334659</v>
      </c>
      <c r="P10" s="9"/>
    </row>
    <row r="11" spans="1:133">
      <c r="A11" s="12"/>
      <c r="B11" s="25">
        <v>314.10000000000002</v>
      </c>
      <c r="C11" s="20" t="s">
        <v>14</v>
      </c>
      <c r="D11" s="49">
        <v>1056159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1056159</v>
      </c>
      <c r="O11" s="50">
        <f t="shared" si="1"/>
        <v>80.73375630637517</v>
      </c>
      <c r="P11" s="9"/>
    </row>
    <row r="12" spans="1:133">
      <c r="A12" s="12"/>
      <c r="B12" s="25">
        <v>314.39999999999998</v>
      </c>
      <c r="C12" s="20" t="s">
        <v>15</v>
      </c>
      <c r="D12" s="49">
        <v>14281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14281</v>
      </c>
      <c r="O12" s="50">
        <f t="shared" si="1"/>
        <v>1.0916526524996177</v>
      </c>
      <c r="P12" s="9"/>
    </row>
    <row r="13" spans="1:133">
      <c r="A13" s="12"/>
      <c r="B13" s="25">
        <v>314.8</v>
      </c>
      <c r="C13" s="20" t="s">
        <v>17</v>
      </c>
      <c r="D13" s="49">
        <v>25655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25655</v>
      </c>
      <c r="O13" s="50">
        <f t="shared" si="1"/>
        <v>1.9610915762115884</v>
      </c>
      <c r="P13" s="9"/>
    </row>
    <row r="14" spans="1:133">
      <c r="A14" s="12"/>
      <c r="B14" s="25">
        <v>315</v>
      </c>
      <c r="C14" s="20" t="s">
        <v>127</v>
      </c>
      <c r="D14" s="49">
        <v>410648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410648</v>
      </c>
      <c r="O14" s="50">
        <f t="shared" si="1"/>
        <v>31.390307292462925</v>
      </c>
      <c r="P14" s="9"/>
    </row>
    <row r="15" spans="1:133">
      <c r="A15" s="12"/>
      <c r="B15" s="25">
        <v>316</v>
      </c>
      <c r="C15" s="20" t="s">
        <v>128</v>
      </c>
      <c r="D15" s="49">
        <v>6196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6196</v>
      </c>
      <c r="O15" s="50">
        <f t="shared" si="1"/>
        <v>0.4736278856443969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SUM(D17:D27)</f>
        <v>1337387</v>
      </c>
      <c r="E16" s="32">
        <f t="shared" si="3"/>
        <v>9690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272397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1619474</v>
      </c>
      <c r="O16" s="48">
        <f t="shared" si="1"/>
        <v>123.79406818529277</v>
      </c>
      <c r="P16" s="10"/>
    </row>
    <row r="17" spans="1:16">
      <c r="A17" s="12"/>
      <c r="B17" s="25">
        <v>322</v>
      </c>
      <c r="C17" s="20" t="s">
        <v>0</v>
      </c>
      <c r="D17" s="49">
        <v>407846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407846</v>
      </c>
      <c r="O17" s="50">
        <f t="shared" si="1"/>
        <v>31.176119859348724</v>
      </c>
      <c r="P17" s="9"/>
    </row>
    <row r="18" spans="1:16">
      <c r="A18" s="12"/>
      <c r="B18" s="25">
        <v>323.10000000000002</v>
      </c>
      <c r="C18" s="20" t="s">
        <v>22</v>
      </c>
      <c r="D18" s="49">
        <v>896789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7" si="4">SUM(D18:M18)</f>
        <v>896789</v>
      </c>
      <c r="O18" s="50">
        <f t="shared" si="1"/>
        <v>68.551368292310045</v>
      </c>
      <c r="P18" s="9"/>
    </row>
    <row r="19" spans="1:16">
      <c r="A19" s="12"/>
      <c r="B19" s="25">
        <v>323.39999999999998</v>
      </c>
      <c r="C19" s="20" t="s">
        <v>23</v>
      </c>
      <c r="D19" s="49">
        <v>8020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8020</v>
      </c>
      <c r="O19" s="50">
        <f t="shared" si="1"/>
        <v>0.61305610762880292</v>
      </c>
      <c r="P19" s="9"/>
    </row>
    <row r="20" spans="1:16">
      <c r="A20" s="12"/>
      <c r="B20" s="25">
        <v>323.7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247315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247315</v>
      </c>
      <c r="O20" s="50">
        <f t="shared" si="1"/>
        <v>18.904983947408653</v>
      </c>
      <c r="P20" s="9"/>
    </row>
    <row r="21" spans="1:16">
      <c r="A21" s="12"/>
      <c r="B21" s="25">
        <v>324.11</v>
      </c>
      <c r="C21" s="20" t="s">
        <v>25</v>
      </c>
      <c r="D21" s="49">
        <v>3334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3334</v>
      </c>
      <c r="O21" s="50">
        <f t="shared" si="1"/>
        <v>0.25485399785965451</v>
      </c>
      <c r="P21" s="9"/>
    </row>
    <row r="22" spans="1:16">
      <c r="A22" s="12"/>
      <c r="B22" s="25">
        <v>324.12</v>
      </c>
      <c r="C22" s="20" t="s">
        <v>26</v>
      </c>
      <c r="D22" s="49">
        <v>2060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2060</v>
      </c>
      <c r="O22" s="50">
        <f t="shared" si="1"/>
        <v>0.15746827702186211</v>
      </c>
      <c r="P22" s="9"/>
    </row>
    <row r="23" spans="1:16">
      <c r="A23" s="12"/>
      <c r="B23" s="25">
        <v>324.20999999999998</v>
      </c>
      <c r="C23" s="20" t="s">
        <v>27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18276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18276</v>
      </c>
      <c r="O23" s="50">
        <f t="shared" si="1"/>
        <v>1.3970340926463845</v>
      </c>
      <c r="P23" s="9"/>
    </row>
    <row r="24" spans="1:16">
      <c r="A24" s="12"/>
      <c r="B24" s="25">
        <v>324.22000000000003</v>
      </c>
      <c r="C24" s="20" t="s">
        <v>28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6806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6806</v>
      </c>
      <c r="O24" s="50">
        <f t="shared" si="1"/>
        <v>0.52025684146155027</v>
      </c>
      <c r="P24" s="9"/>
    </row>
    <row r="25" spans="1:16">
      <c r="A25" s="12"/>
      <c r="B25" s="25">
        <v>324.31</v>
      </c>
      <c r="C25" s="20" t="s">
        <v>29</v>
      </c>
      <c r="D25" s="49">
        <v>0</v>
      </c>
      <c r="E25" s="49">
        <v>9690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9690</v>
      </c>
      <c r="O25" s="50">
        <f t="shared" si="1"/>
        <v>0.74071242929215719</v>
      </c>
      <c r="P25" s="9"/>
    </row>
    <row r="26" spans="1:16">
      <c r="A26" s="12"/>
      <c r="B26" s="25">
        <v>324.61</v>
      </c>
      <c r="C26" s="20" t="s">
        <v>31</v>
      </c>
      <c r="D26" s="49">
        <v>15565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15565</v>
      </c>
      <c r="O26" s="50">
        <f t="shared" si="1"/>
        <v>1.1898027824491668</v>
      </c>
      <c r="P26" s="9"/>
    </row>
    <row r="27" spans="1:16">
      <c r="A27" s="12"/>
      <c r="B27" s="25">
        <v>324.70999999999998</v>
      </c>
      <c r="C27" s="20" t="s">
        <v>32</v>
      </c>
      <c r="D27" s="49">
        <v>3773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3773</v>
      </c>
      <c r="O27" s="50">
        <f t="shared" si="1"/>
        <v>0.28841155786576977</v>
      </c>
      <c r="P27" s="9"/>
    </row>
    <row r="28" spans="1:16" ht="15.75">
      <c r="A28" s="29" t="s">
        <v>36</v>
      </c>
      <c r="B28" s="30"/>
      <c r="C28" s="31"/>
      <c r="D28" s="32">
        <f t="shared" ref="D28:M28" si="5">SUM(D29:D38)</f>
        <v>1341946</v>
      </c>
      <c r="E28" s="32">
        <f t="shared" si="5"/>
        <v>116122</v>
      </c>
      <c r="F28" s="32">
        <f t="shared" si="5"/>
        <v>0</v>
      </c>
      <c r="G28" s="32">
        <f t="shared" si="5"/>
        <v>485194</v>
      </c>
      <c r="H28" s="32">
        <f t="shared" si="5"/>
        <v>0</v>
      </c>
      <c r="I28" s="32">
        <f t="shared" si="5"/>
        <v>42055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7">
        <f>SUM(D28:M28)</f>
        <v>1985317</v>
      </c>
      <c r="O28" s="48">
        <f t="shared" si="1"/>
        <v>151.75944045253019</v>
      </c>
      <c r="P28" s="10"/>
    </row>
    <row r="29" spans="1:16">
      <c r="A29" s="12"/>
      <c r="B29" s="25">
        <v>331.2</v>
      </c>
      <c r="C29" s="20" t="s">
        <v>101</v>
      </c>
      <c r="D29" s="49">
        <v>14693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>SUM(D29:M29)</f>
        <v>14693</v>
      </c>
      <c r="O29" s="50">
        <f t="shared" si="1"/>
        <v>1.1231463079039903</v>
      </c>
      <c r="P29" s="9"/>
    </row>
    <row r="30" spans="1:16">
      <c r="A30" s="12"/>
      <c r="B30" s="25">
        <v>334.39</v>
      </c>
      <c r="C30" s="20" t="s">
        <v>39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42055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5" si="6">SUM(D30:M30)</f>
        <v>42055</v>
      </c>
      <c r="O30" s="50">
        <f t="shared" si="1"/>
        <v>3.2147225194924323</v>
      </c>
      <c r="P30" s="9"/>
    </row>
    <row r="31" spans="1:16">
      <c r="A31" s="12"/>
      <c r="B31" s="25">
        <v>335.12</v>
      </c>
      <c r="C31" s="20" t="s">
        <v>129</v>
      </c>
      <c r="D31" s="49">
        <v>319579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319579</v>
      </c>
      <c r="O31" s="50">
        <f t="shared" si="1"/>
        <v>24.428909952606634</v>
      </c>
      <c r="P31" s="9"/>
    </row>
    <row r="32" spans="1:16">
      <c r="A32" s="12"/>
      <c r="B32" s="25">
        <v>335.14</v>
      </c>
      <c r="C32" s="20" t="s">
        <v>130</v>
      </c>
      <c r="D32" s="49">
        <v>32053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32053</v>
      </c>
      <c r="O32" s="50">
        <f t="shared" si="1"/>
        <v>2.4501605259134687</v>
      </c>
      <c r="P32" s="9"/>
    </row>
    <row r="33" spans="1:16">
      <c r="A33" s="12"/>
      <c r="B33" s="25">
        <v>335.18</v>
      </c>
      <c r="C33" s="20" t="s">
        <v>132</v>
      </c>
      <c r="D33" s="49">
        <v>950806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950806</v>
      </c>
      <c r="O33" s="50">
        <f t="shared" si="1"/>
        <v>72.68047699128573</v>
      </c>
      <c r="P33" s="9"/>
    </row>
    <row r="34" spans="1:16">
      <c r="A34" s="12"/>
      <c r="B34" s="25">
        <v>335.19</v>
      </c>
      <c r="C34" s="20" t="s">
        <v>151</v>
      </c>
      <c r="D34" s="49">
        <v>12822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12822</v>
      </c>
      <c r="O34" s="50">
        <f t="shared" si="1"/>
        <v>0.98012536309432807</v>
      </c>
      <c r="P34" s="9"/>
    </row>
    <row r="35" spans="1:16">
      <c r="A35" s="12"/>
      <c r="B35" s="25">
        <v>335.49</v>
      </c>
      <c r="C35" s="20" t="s">
        <v>115</v>
      </c>
      <c r="D35" s="49">
        <v>11993</v>
      </c>
      <c r="E35" s="49">
        <v>104122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116115</v>
      </c>
      <c r="O35" s="50">
        <f t="shared" si="1"/>
        <v>8.8759364011619013</v>
      </c>
      <c r="P35" s="9"/>
    </row>
    <row r="36" spans="1:16">
      <c r="A36" s="12"/>
      <c r="B36" s="25">
        <v>337.2</v>
      </c>
      <c r="C36" s="20" t="s">
        <v>47</v>
      </c>
      <c r="D36" s="49">
        <v>0</v>
      </c>
      <c r="E36" s="49">
        <v>12000</v>
      </c>
      <c r="F36" s="49">
        <v>0</v>
      </c>
      <c r="G36" s="49">
        <v>3000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>SUM(D36:M36)</f>
        <v>15000</v>
      </c>
      <c r="O36" s="50">
        <f t="shared" si="1"/>
        <v>1.1466136676349181</v>
      </c>
      <c r="P36" s="9"/>
    </row>
    <row r="37" spans="1:16">
      <c r="A37" s="12"/>
      <c r="B37" s="25">
        <v>337.3</v>
      </c>
      <c r="C37" s="20" t="s">
        <v>48</v>
      </c>
      <c r="D37" s="49">
        <v>0</v>
      </c>
      <c r="E37" s="49">
        <v>0</v>
      </c>
      <c r="F37" s="49">
        <v>0</v>
      </c>
      <c r="G37" s="49">
        <v>158689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>SUM(D37:M37)</f>
        <v>158689</v>
      </c>
      <c r="O37" s="50">
        <f t="shared" ref="O37:O68" si="7">(N37/O$72)</f>
        <v>12.130331753554502</v>
      </c>
      <c r="P37" s="9"/>
    </row>
    <row r="38" spans="1:16">
      <c r="A38" s="12"/>
      <c r="B38" s="25">
        <v>337.7</v>
      </c>
      <c r="C38" s="20" t="s">
        <v>102</v>
      </c>
      <c r="D38" s="49">
        <v>0</v>
      </c>
      <c r="E38" s="49">
        <v>0</v>
      </c>
      <c r="F38" s="49">
        <v>0</v>
      </c>
      <c r="G38" s="49">
        <v>323505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>SUM(D38:M38)</f>
        <v>323505</v>
      </c>
      <c r="O38" s="50">
        <f t="shared" si="7"/>
        <v>24.729016969882281</v>
      </c>
      <c r="P38" s="9"/>
    </row>
    <row r="39" spans="1:16" ht="15.75">
      <c r="A39" s="29" t="s">
        <v>53</v>
      </c>
      <c r="B39" s="30"/>
      <c r="C39" s="31"/>
      <c r="D39" s="32">
        <f t="shared" ref="D39:M39" si="8">SUM(D40:D50)</f>
        <v>772345</v>
      </c>
      <c r="E39" s="32">
        <f t="shared" si="8"/>
        <v>103546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9494397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10370288</v>
      </c>
      <c r="O39" s="48">
        <f t="shared" si="7"/>
        <v>792.71426387402539</v>
      </c>
      <c r="P39" s="10"/>
    </row>
    <row r="40" spans="1:16">
      <c r="A40" s="12"/>
      <c r="B40" s="25">
        <v>341.9</v>
      </c>
      <c r="C40" s="20" t="s">
        <v>134</v>
      </c>
      <c r="D40" s="49">
        <v>677887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50" si="9">SUM(D40:M40)</f>
        <v>677887</v>
      </c>
      <c r="O40" s="50">
        <f t="shared" si="7"/>
        <v>51.818299954135455</v>
      </c>
      <c r="P40" s="9"/>
    </row>
    <row r="41" spans="1:16">
      <c r="A41" s="12"/>
      <c r="B41" s="25">
        <v>342.1</v>
      </c>
      <c r="C41" s="20" t="s">
        <v>59</v>
      </c>
      <c r="D41" s="49">
        <v>64658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64658</v>
      </c>
      <c r="O41" s="50">
        <f t="shared" si="7"/>
        <v>4.9425164347959027</v>
      </c>
      <c r="P41" s="9"/>
    </row>
    <row r="42" spans="1:16">
      <c r="A42" s="12"/>
      <c r="B42" s="25">
        <v>343.3</v>
      </c>
      <c r="C42" s="20" t="s">
        <v>61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3373317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3373317</v>
      </c>
      <c r="O42" s="50">
        <f t="shared" si="7"/>
        <v>257.85942516434795</v>
      </c>
      <c r="P42" s="9"/>
    </row>
    <row r="43" spans="1:16">
      <c r="A43" s="12"/>
      <c r="B43" s="25">
        <v>343.4</v>
      </c>
      <c r="C43" s="20" t="s">
        <v>62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1990408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1990408</v>
      </c>
      <c r="O43" s="50">
        <f t="shared" si="7"/>
        <v>152.14860113132548</v>
      </c>
      <c r="P43" s="9"/>
    </row>
    <row r="44" spans="1:16">
      <c r="A44" s="12"/>
      <c r="B44" s="25">
        <v>343.5</v>
      </c>
      <c r="C44" s="20" t="s">
        <v>63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2803410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2803410</v>
      </c>
      <c r="O44" s="50">
        <f t="shared" si="7"/>
        <v>214.29521479896042</v>
      </c>
      <c r="P44" s="9"/>
    </row>
    <row r="45" spans="1:16">
      <c r="A45" s="12"/>
      <c r="B45" s="25">
        <v>343.7</v>
      </c>
      <c r="C45" s="20" t="s">
        <v>152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774623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774623</v>
      </c>
      <c r="O45" s="50">
        <f t="shared" si="7"/>
        <v>59.212887937624217</v>
      </c>
      <c r="P45" s="9"/>
    </row>
    <row r="46" spans="1:16">
      <c r="A46" s="12"/>
      <c r="B46" s="25">
        <v>343.8</v>
      </c>
      <c r="C46" s="20" t="s">
        <v>65</v>
      </c>
      <c r="D46" s="49">
        <v>310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310</v>
      </c>
      <c r="O46" s="50">
        <f t="shared" si="7"/>
        <v>2.3696682464454975E-2</v>
      </c>
      <c r="P46" s="9"/>
    </row>
    <row r="47" spans="1:16">
      <c r="A47" s="12"/>
      <c r="B47" s="25">
        <v>343.9</v>
      </c>
      <c r="C47" s="20" t="s">
        <v>66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380169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380169</v>
      </c>
      <c r="O47" s="50">
        <f t="shared" si="7"/>
        <v>29.060464760739947</v>
      </c>
      <c r="P47" s="9"/>
    </row>
    <row r="48" spans="1:16">
      <c r="A48" s="12"/>
      <c r="B48" s="25">
        <v>344.9</v>
      </c>
      <c r="C48" s="20" t="s">
        <v>135</v>
      </c>
      <c r="D48" s="49">
        <v>0</v>
      </c>
      <c r="E48" s="49">
        <v>101732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101732</v>
      </c>
      <c r="O48" s="50">
        <f t="shared" si="7"/>
        <v>7.7764867757223666</v>
      </c>
      <c r="P48" s="9"/>
    </row>
    <row r="49" spans="1:16">
      <c r="A49" s="12"/>
      <c r="B49" s="25">
        <v>347.4</v>
      </c>
      <c r="C49" s="20" t="s">
        <v>68</v>
      </c>
      <c r="D49" s="49">
        <v>29490</v>
      </c>
      <c r="E49" s="49">
        <v>614</v>
      </c>
      <c r="F49" s="49">
        <v>0</v>
      </c>
      <c r="G49" s="49">
        <v>0</v>
      </c>
      <c r="H49" s="49">
        <v>0</v>
      </c>
      <c r="I49" s="49">
        <v>614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30718</v>
      </c>
      <c r="O49" s="50">
        <f t="shared" si="7"/>
        <v>2.3481119094939613</v>
      </c>
      <c r="P49" s="9"/>
    </row>
    <row r="50" spans="1:16">
      <c r="A50" s="12"/>
      <c r="B50" s="25">
        <v>349</v>
      </c>
      <c r="C50" s="20" t="s">
        <v>1</v>
      </c>
      <c r="D50" s="49">
        <v>0</v>
      </c>
      <c r="E50" s="49">
        <v>1200</v>
      </c>
      <c r="F50" s="49">
        <v>0</v>
      </c>
      <c r="G50" s="49">
        <v>0</v>
      </c>
      <c r="H50" s="49">
        <v>0</v>
      </c>
      <c r="I50" s="49">
        <v>171856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173056</v>
      </c>
      <c r="O50" s="50">
        <f t="shared" si="7"/>
        <v>13.228558324415227</v>
      </c>
      <c r="P50" s="9"/>
    </row>
    <row r="51" spans="1:16" ht="15.75">
      <c r="A51" s="29" t="s">
        <v>54</v>
      </c>
      <c r="B51" s="30"/>
      <c r="C51" s="31"/>
      <c r="D51" s="32">
        <f t="shared" ref="D51:M51" si="10">SUM(D52:D56)</f>
        <v>53414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8" si="11">SUM(D51:M51)</f>
        <v>53414</v>
      </c>
      <c r="O51" s="48">
        <f t="shared" si="7"/>
        <v>4.0830148295367676</v>
      </c>
      <c r="P51" s="10"/>
    </row>
    <row r="52" spans="1:16">
      <c r="A52" s="13"/>
      <c r="B52" s="41">
        <v>351.2</v>
      </c>
      <c r="C52" s="21" t="s">
        <v>72</v>
      </c>
      <c r="D52" s="49">
        <v>17981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1"/>
        <v>17981</v>
      </c>
      <c r="O52" s="50">
        <f t="shared" si="7"/>
        <v>1.3744840238495644</v>
      </c>
      <c r="P52" s="9"/>
    </row>
    <row r="53" spans="1:16">
      <c r="A53" s="13"/>
      <c r="B53" s="41">
        <v>351.3</v>
      </c>
      <c r="C53" s="21" t="s">
        <v>116</v>
      </c>
      <c r="D53" s="49">
        <v>2770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1"/>
        <v>2770</v>
      </c>
      <c r="O53" s="50">
        <f t="shared" si="7"/>
        <v>0.21174132395658157</v>
      </c>
      <c r="P53" s="9"/>
    </row>
    <row r="54" spans="1:16">
      <c r="A54" s="13"/>
      <c r="B54" s="41">
        <v>354</v>
      </c>
      <c r="C54" s="21" t="s">
        <v>73</v>
      </c>
      <c r="D54" s="49">
        <v>30048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1"/>
        <v>30048</v>
      </c>
      <c r="O54" s="50">
        <f t="shared" si="7"/>
        <v>2.2968964990062681</v>
      </c>
      <c r="P54" s="9"/>
    </row>
    <row r="55" spans="1:16">
      <c r="A55" s="13"/>
      <c r="B55" s="41">
        <v>358.2</v>
      </c>
      <c r="C55" s="21" t="s">
        <v>136</v>
      </c>
      <c r="D55" s="49">
        <v>1500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1"/>
        <v>1500</v>
      </c>
      <c r="O55" s="50">
        <f t="shared" si="7"/>
        <v>0.11466136676349183</v>
      </c>
      <c r="P55" s="9"/>
    </row>
    <row r="56" spans="1:16">
      <c r="A56" s="13"/>
      <c r="B56" s="41">
        <v>359</v>
      </c>
      <c r="C56" s="21" t="s">
        <v>74</v>
      </c>
      <c r="D56" s="49">
        <v>1115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1"/>
        <v>1115</v>
      </c>
      <c r="O56" s="50">
        <f t="shared" si="7"/>
        <v>8.5231615960862248E-2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SUM(D58:D66)</f>
        <v>290878</v>
      </c>
      <c r="E57" s="32">
        <f t="shared" si="12"/>
        <v>98958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366833</v>
      </c>
      <c r="J57" s="32">
        <f t="shared" si="12"/>
        <v>0</v>
      </c>
      <c r="K57" s="32">
        <f t="shared" si="12"/>
        <v>1678914</v>
      </c>
      <c r="L57" s="32">
        <f t="shared" si="12"/>
        <v>0</v>
      </c>
      <c r="M57" s="32">
        <f t="shared" si="12"/>
        <v>0</v>
      </c>
      <c r="N57" s="32">
        <f t="shared" si="11"/>
        <v>2435583</v>
      </c>
      <c r="O57" s="48">
        <f t="shared" si="7"/>
        <v>186.17818376395047</v>
      </c>
      <c r="P57" s="10"/>
    </row>
    <row r="58" spans="1:16">
      <c r="A58" s="12"/>
      <c r="B58" s="25">
        <v>361.1</v>
      </c>
      <c r="C58" s="20" t="s">
        <v>76</v>
      </c>
      <c r="D58" s="49">
        <v>96088</v>
      </c>
      <c r="E58" s="49">
        <v>15620</v>
      </c>
      <c r="F58" s="49">
        <v>0</v>
      </c>
      <c r="G58" s="49">
        <v>0</v>
      </c>
      <c r="H58" s="49">
        <v>0</v>
      </c>
      <c r="I58" s="49">
        <v>23362</v>
      </c>
      <c r="J58" s="49">
        <v>0</v>
      </c>
      <c r="K58" s="49">
        <v>116980</v>
      </c>
      <c r="L58" s="49">
        <v>0</v>
      </c>
      <c r="M58" s="49">
        <v>0</v>
      </c>
      <c r="N58" s="49">
        <f t="shared" si="11"/>
        <v>252050</v>
      </c>
      <c r="O58" s="50">
        <f t="shared" si="7"/>
        <v>19.26693166182541</v>
      </c>
      <c r="P58" s="9"/>
    </row>
    <row r="59" spans="1:16">
      <c r="A59" s="12"/>
      <c r="B59" s="25">
        <v>361.2</v>
      </c>
      <c r="C59" s="20" t="s">
        <v>77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295823</v>
      </c>
      <c r="L59" s="49">
        <v>0</v>
      </c>
      <c r="M59" s="49">
        <v>0</v>
      </c>
      <c r="N59" s="49">
        <f t="shared" ref="N59:N66" si="13">SUM(D59:M59)</f>
        <v>295823</v>
      </c>
      <c r="O59" s="50">
        <f t="shared" si="7"/>
        <v>22.612979666717628</v>
      </c>
      <c r="P59" s="9"/>
    </row>
    <row r="60" spans="1:16">
      <c r="A60" s="12"/>
      <c r="B60" s="25">
        <v>361.3</v>
      </c>
      <c r="C60" s="20" t="s">
        <v>122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-250272</v>
      </c>
      <c r="L60" s="49">
        <v>0</v>
      </c>
      <c r="M60" s="49">
        <v>0</v>
      </c>
      <c r="N60" s="49">
        <f t="shared" si="13"/>
        <v>-250272</v>
      </c>
      <c r="O60" s="50">
        <f t="shared" si="7"/>
        <v>-19.131019721755084</v>
      </c>
      <c r="P60" s="9"/>
    </row>
    <row r="61" spans="1:16">
      <c r="A61" s="12"/>
      <c r="B61" s="25">
        <v>362</v>
      </c>
      <c r="C61" s="20" t="s">
        <v>79</v>
      </c>
      <c r="D61" s="49">
        <v>113518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3"/>
        <v>113518</v>
      </c>
      <c r="O61" s="50">
        <f t="shared" si="7"/>
        <v>8.67741935483871</v>
      </c>
      <c r="P61" s="9"/>
    </row>
    <row r="62" spans="1:16">
      <c r="A62" s="12"/>
      <c r="B62" s="25">
        <v>364</v>
      </c>
      <c r="C62" s="20" t="s">
        <v>138</v>
      </c>
      <c r="D62" s="49">
        <v>15318</v>
      </c>
      <c r="E62" s="49">
        <v>65000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3"/>
        <v>80318</v>
      </c>
      <c r="O62" s="50">
        <f t="shared" si="7"/>
        <v>6.1395811038067576</v>
      </c>
      <c r="P62" s="9"/>
    </row>
    <row r="63" spans="1:16">
      <c r="A63" s="12"/>
      <c r="B63" s="25">
        <v>365</v>
      </c>
      <c r="C63" s="20" t="s">
        <v>139</v>
      </c>
      <c r="D63" s="49">
        <v>1697</v>
      </c>
      <c r="E63" s="49">
        <v>0</v>
      </c>
      <c r="F63" s="49">
        <v>0</v>
      </c>
      <c r="G63" s="49">
        <v>0</v>
      </c>
      <c r="H63" s="49">
        <v>0</v>
      </c>
      <c r="I63" s="49">
        <v>3401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3"/>
        <v>5098</v>
      </c>
      <c r="O63" s="50">
        <f t="shared" si="7"/>
        <v>0.38969576517352089</v>
      </c>
      <c r="P63" s="9"/>
    </row>
    <row r="64" spans="1:16">
      <c r="A64" s="12"/>
      <c r="B64" s="25">
        <v>366</v>
      </c>
      <c r="C64" s="20" t="s">
        <v>123</v>
      </c>
      <c r="D64" s="49">
        <v>15688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3"/>
        <v>15688</v>
      </c>
      <c r="O64" s="50">
        <f t="shared" si="7"/>
        <v>1.1992050145237731</v>
      </c>
      <c r="P64" s="9"/>
    </row>
    <row r="65" spans="1:119">
      <c r="A65" s="12"/>
      <c r="B65" s="25">
        <v>368</v>
      </c>
      <c r="C65" s="20" t="s">
        <v>82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1513599</v>
      </c>
      <c r="L65" s="49">
        <v>0</v>
      </c>
      <c r="M65" s="49">
        <v>0</v>
      </c>
      <c r="N65" s="49">
        <f t="shared" si="13"/>
        <v>1513599</v>
      </c>
      <c r="O65" s="50">
        <f t="shared" si="7"/>
        <v>115.70088671456963</v>
      </c>
      <c r="P65" s="9"/>
    </row>
    <row r="66" spans="1:119">
      <c r="A66" s="12"/>
      <c r="B66" s="25">
        <v>369.9</v>
      </c>
      <c r="C66" s="20" t="s">
        <v>84</v>
      </c>
      <c r="D66" s="49">
        <v>48569</v>
      </c>
      <c r="E66" s="49">
        <v>18338</v>
      </c>
      <c r="F66" s="49">
        <v>0</v>
      </c>
      <c r="G66" s="49">
        <v>0</v>
      </c>
      <c r="H66" s="49">
        <v>0</v>
      </c>
      <c r="I66" s="49">
        <v>340070</v>
      </c>
      <c r="J66" s="49">
        <v>0</v>
      </c>
      <c r="K66" s="49">
        <v>2784</v>
      </c>
      <c r="L66" s="49">
        <v>0</v>
      </c>
      <c r="M66" s="49">
        <v>0</v>
      </c>
      <c r="N66" s="49">
        <f t="shared" si="13"/>
        <v>409761</v>
      </c>
      <c r="O66" s="50">
        <f t="shared" si="7"/>
        <v>31.322504204250116</v>
      </c>
      <c r="P66" s="9"/>
    </row>
    <row r="67" spans="1:119" ht="15.75">
      <c r="A67" s="29" t="s">
        <v>55</v>
      </c>
      <c r="B67" s="30"/>
      <c r="C67" s="31"/>
      <c r="D67" s="32">
        <f t="shared" ref="D67:M67" si="14">SUM(D68:D69)</f>
        <v>1004866</v>
      </c>
      <c r="E67" s="32">
        <f t="shared" si="14"/>
        <v>256353</v>
      </c>
      <c r="F67" s="32">
        <f t="shared" si="14"/>
        <v>0</v>
      </c>
      <c r="G67" s="32">
        <f t="shared" si="14"/>
        <v>392689</v>
      </c>
      <c r="H67" s="32">
        <f t="shared" si="14"/>
        <v>0</v>
      </c>
      <c r="I67" s="32">
        <f t="shared" si="14"/>
        <v>219961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1873869</v>
      </c>
      <c r="O67" s="48">
        <f t="shared" si="7"/>
        <v>143.2402537838251</v>
      </c>
      <c r="P67" s="9"/>
    </row>
    <row r="68" spans="1:119">
      <c r="A68" s="12"/>
      <c r="B68" s="25">
        <v>381</v>
      </c>
      <c r="C68" s="20" t="s">
        <v>85</v>
      </c>
      <c r="D68" s="49">
        <v>753366</v>
      </c>
      <c r="E68" s="49">
        <v>0</v>
      </c>
      <c r="F68" s="49">
        <v>0</v>
      </c>
      <c r="G68" s="49">
        <v>392689</v>
      </c>
      <c r="H68" s="49">
        <v>0</v>
      </c>
      <c r="I68" s="49">
        <v>219961</v>
      </c>
      <c r="J68" s="49">
        <v>0</v>
      </c>
      <c r="K68" s="49">
        <v>0</v>
      </c>
      <c r="L68" s="49">
        <v>0</v>
      </c>
      <c r="M68" s="49">
        <v>0</v>
      </c>
      <c r="N68" s="49">
        <f>SUM(D68:M68)</f>
        <v>1366016</v>
      </c>
      <c r="O68" s="50">
        <f t="shared" si="7"/>
        <v>104.41950772053202</v>
      </c>
      <c r="P68" s="9"/>
    </row>
    <row r="69" spans="1:119" ht="15.75" thickBot="1">
      <c r="A69" s="12"/>
      <c r="B69" s="25">
        <v>384</v>
      </c>
      <c r="C69" s="20" t="s">
        <v>147</v>
      </c>
      <c r="D69" s="49">
        <v>251500</v>
      </c>
      <c r="E69" s="49">
        <v>256353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>SUM(D69:M69)</f>
        <v>507853</v>
      </c>
      <c r="O69" s="50">
        <f>(N69/O$72)</f>
        <v>38.820746063293072</v>
      </c>
      <c r="P69" s="9"/>
    </row>
    <row r="70" spans="1:119" ht="16.5" thickBot="1">
      <c r="A70" s="14" t="s">
        <v>70</v>
      </c>
      <c r="B70" s="23"/>
      <c r="C70" s="22"/>
      <c r="D70" s="15">
        <f t="shared" ref="D70:M70" si="15">SUM(D5,D16,D28,D39,D51,D57,D67)</f>
        <v>10081629</v>
      </c>
      <c r="E70" s="15">
        <f t="shared" si="15"/>
        <v>4686262</v>
      </c>
      <c r="F70" s="15">
        <f t="shared" si="15"/>
        <v>0</v>
      </c>
      <c r="G70" s="15">
        <f t="shared" si="15"/>
        <v>877883</v>
      </c>
      <c r="H70" s="15">
        <f t="shared" si="15"/>
        <v>0</v>
      </c>
      <c r="I70" s="15">
        <f t="shared" si="15"/>
        <v>10395643</v>
      </c>
      <c r="J70" s="15">
        <f t="shared" si="15"/>
        <v>0</v>
      </c>
      <c r="K70" s="15">
        <f t="shared" si="15"/>
        <v>1782195</v>
      </c>
      <c r="L70" s="15">
        <f t="shared" si="15"/>
        <v>0</v>
      </c>
      <c r="M70" s="15">
        <f t="shared" si="15"/>
        <v>0</v>
      </c>
      <c r="N70" s="15">
        <f>SUM(D70:M70)</f>
        <v>27823612</v>
      </c>
      <c r="O70" s="40">
        <f>(N70/O$72)</f>
        <v>2126.8622534780616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3"/>
      <c r="B72" s="44"/>
      <c r="C72" s="44"/>
      <c r="D72" s="45"/>
      <c r="E72" s="45"/>
      <c r="F72" s="45"/>
      <c r="G72" s="45"/>
      <c r="H72" s="45"/>
      <c r="I72" s="45"/>
      <c r="J72" s="45"/>
      <c r="K72" s="45"/>
      <c r="L72" s="51" t="s">
        <v>155</v>
      </c>
      <c r="M72" s="51"/>
      <c r="N72" s="51"/>
      <c r="O72" s="46">
        <v>13082</v>
      </c>
    </row>
    <row r="73" spans="1:119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  <row r="74" spans="1:119" ht="15.75" customHeight="1" thickBot="1">
      <c r="A74" s="55" t="s">
        <v>107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7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2024-08-01T16:57:10Z</cp:lastPrinted>
  <dcterms:created xsi:type="dcterms:W3CDTF">2000-08-31T21:26:31Z</dcterms:created>
  <dcterms:modified xsi:type="dcterms:W3CDTF">2024-08-01T16:57:13Z</dcterms:modified>
</cp:coreProperties>
</file>