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8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2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'2007'!$A$1:$O$37</definedName>
    <definedName name="_xlnm.Print_Area" localSheetId="15">'2008'!$A$1:$O$36</definedName>
    <definedName name="_xlnm.Print_Area" localSheetId="14">'2009'!$A$1:$O$37</definedName>
    <definedName name="_xlnm.Print_Area" localSheetId="13">'2010'!$A$1:$O$38</definedName>
    <definedName name="_xlnm.Print_Area" localSheetId="12">'2011'!$A$1:$O$37</definedName>
    <definedName name="_xlnm.Print_Area" localSheetId="11">'2012'!$A$1:$O$37</definedName>
    <definedName name="_xlnm.Print_Area" localSheetId="10">'2013'!$A$1:$O$37</definedName>
    <definedName name="_xlnm.Print_Area" localSheetId="9">'2014'!$A$1:$O$38</definedName>
    <definedName name="_xlnm.Print_Area" localSheetId="8">'2015'!$A$1:$O$39</definedName>
    <definedName name="_xlnm.Print_Area" localSheetId="7">'2016'!$A$1:$O$38</definedName>
    <definedName name="_xlnm.Print_Area" localSheetId="6">'2017'!$A$1:$O$38</definedName>
    <definedName name="_xlnm.Print_Area" localSheetId="5">'2018'!$A$1:$O$37</definedName>
    <definedName name="_xlnm.Print_Area" localSheetId="4">'2019'!$A$1:$O$37</definedName>
    <definedName name="_xlnm.Print_Area" localSheetId="3">'2020'!$A$1:$O$37</definedName>
    <definedName name="_xlnm.Print_Area" localSheetId="2">'2021'!$A$1:$P$38</definedName>
    <definedName name="_xlnm.Print_Area" localSheetId="1">'2022'!$A$1:$P$38</definedName>
    <definedName name="_xlnm.Print_Area" localSheetId="0">'2023'!$A$1:$P$38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4" i="50" l="1"/>
  <c r="F34" i="50"/>
  <c r="G34" i="50"/>
  <c r="H34" i="50"/>
  <c r="I34" i="50"/>
  <c r="J34" i="50"/>
  <c r="K34" i="50"/>
  <c r="L34" i="50"/>
  <c r="M34" i="50"/>
  <c r="N34" i="50"/>
  <c r="D34" i="50"/>
  <c r="O33" i="50" l="1"/>
  <c r="P33" i="50" s="1"/>
  <c r="O32" i="50"/>
  <c r="P32" i="50" s="1"/>
  <c r="N31" i="50"/>
  <c r="M31" i="50"/>
  <c r="L31" i="50"/>
  <c r="K31" i="50"/>
  <c r="J31" i="50"/>
  <c r="I31" i="50"/>
  <c r="H31" i="50"/>
  <c r="G31" i="50"/>
  <c r="F31" i="50"/>
  <c r="E31" i="50"/>
  <c r="D31" i="50"/>
  <c r="O30" i="50"/>
  <c r="P30" i="50" s="1"/>
  <c r="N29" i="50"/>
  <c r="M29" i="50"/>
  <c r="L29" i="50"/>
  <c r="K29" i="50"/>
  <c r="J29" i="50"/>
  <c r="I29" i="50"/>
  <c r="H29" i="50"/>
  <c r="G29" i="50"/>
  <c r="F29" i="50"/>
  <c r="E29" i="50"/>
  <c r="D29" i="50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N25" i="50"/>
  <c r="M25" i="50"/>
  <c r="L25" i="50"/>
  <c r="K25" i="50"/>
  <c r="J25" i="50"/>
  <c r="I25" i="50"/>
  <c r="H25" i="50"/>
  <c r="G25" i="50"/>
  <c r="F25" i="50"/>
  <c r="E25" i="50"/>
  <c r="D25" i="50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N18" i="50"/>
  <c r="M18" i="50"/>
  <c r="L18" i="50"/>
  <c r="K18" i="50"/>
  <c r="J18" i="50"/>
  <c r="I18" i="50"/>
  <c r="H18" i="50"/>
  <c r="G18" i="50"/>
  <c r="F18" i="50"/>
  <c r="E18" i="50"/>
  <c r="D18" i="50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9" i="50" l="1"/>
  <c r="P29" i="50" s="1"/>
  <c r="O27" i="50"/>
  <c r="P27" i="50" s="1"/>
  <c r="O25" i="50"/>
  <c r="P25" i="50" s="1"/>
  <c r="O18" i="50"/>
  <c r="P18" i="50" s="1"/>
  <c r="O14" i="50"/>
  <c r="P14" i="50" s="1"/>
  <c r="O5" i="50"/>
  <c r="P5" i="50" s="1"/>
  <c r="O31" i="50"/>
  <c r="P31" i="50" s="1"/>
  <c r="O33" i="49"/>
  <c r="P33" i="49" s="1"/>
  <c r="O32" i="49"/>
  <c r="P32" i="49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N29" i="49"/>
  <c r="M29" i="49"/>
  <c r="L29" i="49"/>
  <c r="K29" i="49"/>
  <c r="J29" i="49"/>
  <c r="I29" i="49"/>
  <c r="H29" i="49"/>
  <c r="G29" i="49"/>
  <c r="G34" i="49" s="1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O27" i="49" s="1"/>
  <c r="P27" i="49" s="1"/>
  <c r="G27" i="49"/>
  <c r="F27" i="49"/>
  <c r="E27" i="49"/>
  <c r="D27" i="49"/>
  <c r="O26" i="49"/>
  <c r="P26" i="49"/>
  <c r="N25" i="49"/>
  <c r="M25" i="49"/>
  <c r="L25" i="49"/>
  <c r="K25" i="49"/>
  <c r="J25" i="49"/>
  <c r="I25" i="49"/>
  <c r="O25" i="49" s="1"/>
  <c r="P25" i="49" s="1"/>
  <c r="H25" i="49"/>
  <c r="G25" i="49"/>
  <c r="F25" i="49"/>
  <c r="E25" i="49"/>
  <c r="D25" i="49"/>
  <c r="O24" i="49"/>
  <c r="P24" i="49" s="1"/>
  <c r="O23" i="49"/>
  <c r="P23" i="49" s="1"/>
  <c r="O22" i="49"/>
  <c r="P22" i="49"/>
  <c r="O21" i="49"/>
  <c r="P21" i="49" s="1"/>
  <c r="O20" i="49"/>
  <c r="P20" i="49"/>
  <c r="O19" i="49"/>
  <c r="P19" i="49" s="1"/>
  <c r="N18" i="49"/>
  <c r="M18" i="49"/>
  <c r="L18" i="49"/>
  <c r="K18" i="49"/>
  <c r="J18" i="49"/>
  <c r="I18" i="49"/>
  <c r="H18" i="49"/>
  <c r="H34" i="49" s="1"/>
  <c r="G18" i="49"/>
  <c r="F18" i="49"/>
  <c r="F34" i="49" s="1"/>
  <c r="E18" i="49"/>
  <c r="D18" i="49"/>
  <c r="O17" i="49"/>
  <c r="P17" i="49"/>
  <c r="O16" i="49"/>
  <c r="P16" i="49"/>
  <c r="O15" i="49"/>
  <c r="P15" i="49" s="1"/>
  <c r="N14" i="49"/>
  <c r="M14" i="49"/>
  <c r="O14" i="49" s="1"/>
  <c r="P14" i="49" s="1"/>
  <c r="L14" i="49"/>
  <c r="K14" i="49"/>
  <c r="J14" i="49"/>
  <c r="I14" i="49"/>
  <c r="H14" i="49"/>
  <c r="G14" i="49"/>
  <c r="F14" i="49"/>
  <c r="E14" i="49"/>
  <c r="D14" i="49"/>
  <c r="O13" i="49"/>
  <c r="P13" i="49"/>
  <c r="O12" i="49"/>
  <c r="P12" i="49" s="1"/>
  <c r="O11" i="49"/>
  <c r="P11" i="49"/>
  <c r="O10" i="49"/>
  <c r="P10" i="49" s="1"/>
  <c r="O9" i="49"/>
  <c r="P9" i="49" s="1"/>
  <c r="O8" i="49"/>
  <c r="P8" i="49" s="1"/>
  <c r="O7" i="49"/>
  <c r="P7" i="49"/>
  <c r="O6" i="49"/>
  <c r="P6" i="49" s="1"/>
  <c r="N5" i="49"/>
  <c r="N34" i="49" s="1"/>
  <c r="M5" i="49"/>
  <c r="M34" i="49" s="1"/>
  <c r="L5" i="49"/>
  <c r="L34" i="49" s="1"/>
  <c r="K5" i="49"/>
  <c r="K34" i="49" s="1"/>
  <c r="J5" i="49"/>
  <c r="J34" i="49" s="1"/>
  <c r="I5" i="49"/>
  <c r="I34" i="49" s="1"/>
  <c r="H5" i="49"/>
  <c r="G5" i="49"/>
  <c r="F5" i="49"/>
  <c r="E5" i="49"/>
  <c r="E34" i="49" s="1"/>
  <c r="D5" i="49"/>
  <c r="D34" i="49" s="1"/>
  <c r="O33" i="48"/>
  <c r="P33" i="48" s="1"/>
  <c r="O32" i="48"/>
  <c r="P32" i="48"/>
  <c r="N31" i="48"/>
  <c r="M31" i="48"/>
  <c r="L31" i="48"/>
  <c r="K31" i="48"/>
  <c r="J31" i="48"/>
  <c r="I31" i="48"/>
  <c r="H31" i="48"/>
  <c r="G31" i="48"/>
  <c r="F31" i="48"/>
  <c r="O31" i="48" s="1"/>
  <c r="P31" i="48" s="1"/>
  <c r="E31" i="48"/>
  <c r="D31" i="48"/>
  <c r="O30" i="48"/>
  <c r="P30" i="48" s="1"/>
  <c r="N29" i="48"/>
  <c r="M29" i="48"/>
  <c r="L29" i="48"/>
  <c r="K29" i="48"/>
  <c r="J29" i="48"/>
  <c r="I29" i="48"/>
  <c r="H29" i="48"/>
  <c r="G29" i="48"/>
  <c r="O29" i="48" s="1"/>
  <c r="P29" i="48" s="1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O27" i="48" s="1"/>
  <c r="P27" i="48" s="1"/>
  <c r="G27" i="48"/>
  <c r="F27" i="48"/>
  <c r="E27" i="48"/>
  <c r="D27" i="48"/>
  <c r="O26" i="48"/>
  <c r="P26" i="48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/>
  <c r="O21" i="48"/>
  <c r="P21" i="48" s="1"/>
  <c r="O20" i="48"/>
  <c r="P20" i="48"/>
  <c r="O19" i="48"/>
  <c r="P19" i="48" s="1"/>
  <c r="N18" i="48"/>
  <c r="M18" i="48"/>
  <c r="L18" i="48"/>
  <c r="K18" i="48"/>
  <c r="J18" i="48"/>
  <c r="I18" i="48"/>
  <c r="H18" i="48"/>
  <c r="H34" i="48" s="1"/>
  <c r="G18" i="48"/>
  <c r="F18" i="48"/>
  <c r="F34" i="48" s="1"/>
  <c r="E18" i="48"/>
  <c r="D18" i="48"/>
  <c r="O17" i="48"/>
  <c r="P17" i="48"/>
  <c r="O16" i="48"/>
  <c r="P16" i="48"/>
  <c r="O15" i="48"/>
  <c r="P15" i="48" s="1"/>
  <c r="O14" i="48"/>
  <c r="P14" i="48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/>
  <c r="O10" i="48"/>
  <c r="P10" i="48" s="1"/>
  <c r="O9" i="48"/>
  <c r="P9" i="48" s="1"/>
  <c r="O8" i="48"/>
  <c r="P8" i="48" s="1"/>
  <c r="O7" i="48"/>
  <c r="P7" i="48"/>
  <c r="O6" i="48"/>
  <c r="P6" i="48" s="1"/>
  <c r="N5" i="48"/>
  <c r="N34" i="48" s="1"/>
  <c r="M5" i="48"/>
  <c r="M34" i="48" s="1"/>
  <c r="L5" i="48"/>
  <c r="L34" i="48" s="1"/>
  <c r="K5" i="48"/>
  <c r="K34" i="48" s="1"/>
  <c r="J5" i="48"/>
  <c r="J34" i="48" s="1"/>
  <c r="I5" i="48"/>
  <c r="I34" i="48" s="1"/>
  <c r="H5" i="48"/>
  <c r="G5" i="48"/>
  <c r="F5" i="48"/>
  <c r="E5" i="48"/>
  <c r="E34" i="48" s="1"/>
  <c r="D5" i="48"/>
  <c r="D34" i="48" s="1"/>
  <c r="G33" i="47"/>
  <c r="H33" i="47"/>
  <c r="N32" i="47"/>
  <c r="O32" i="47"/>
  <c r="N31" i="47"/>
  <c r="O31" i="47"/>
  <c r="M30" i="47"/>
  <c r="L30" i="47"/>
  <c r="K30" i="47"/>
  <c r="J30" i="47"/>
  <c r="I30" i="47"/>
  <c r="H30" i="47"/>
  <c r="G30" i="47"/>
  <c r="F30" i="47"/>
  <c r="E30" i="47"/>
  <c r="D30" i="47"/>
  <c r="N30" i="47" s="1"/>
  <c r="O30" i="47" s="1"/>
  <c r="N29" i="47"/>
  <c r="O29" i="47"/>
  <c r="M28" i="47"/>
  <c r="L28" i="47"/>
  <c r="K28" i="47"/>
  <c r="J28" i="47"/>
  <c r="I28" i="47"/>
  <c r="H28" i="47"/>
  <c r="G28" i="47"/>
  <c r="F28" i="47"/>
  <c r="E28" i="47"/>
  <c r="D28" i="47"/>
  <c r="N28" i="47" s="1"/>
  <c r="O28" i="47" s="1"/>
  <c r="N27" i="47"/>
  <c r="O27" i="47"/>
  <c r="M26" i="47"/>
  <c r="L26" i="47"/>
  <c r="K26" i="47"/>
  <c r="J26" i="47"/>
  <c r="I26" i="47"/>
  <c r="H26" i="47"/>
  <c r="G26" i="47"/>
  <c r="F26" i="47"/>
  <c r="E26" i="47"/>
  <c r="D26" i="47"/>
  <c r="N26" i="47" s="1"/>
  <c r="O26" i="47" s="1"/>
  <c r="N25" i="47"/>
  <c r="O25" i="47"/>
  <c r="M24" i="47"/>
  <c r="M33" i="47" s="1"/>
  <c r="L24" i="47"/>
  <c r="K24" i="47"/>
  <c r="J24" i="47"/>
  <c r="I24" i="47"/>
  <c r="H24" i="47"/>
  <c r="G24" i="47"/>
  <c r="F24" i="47"/>
  <c r="E24" i="47"/>
  <c r="D24" i="47"/>
  <c r="N24" i="47" s="1"/>
  <c r="O24" i="47" s="1"/>
  <c r="N23" i="47"/>
  <c r="O23" i="47"/>
  <c r="N22" i="47"/>
  <c r="O22" i="47" s="1"/>
  <c r="N21" i="47"/>
  <c r="O21" i="47" s="1"/>
  <c r="N20" i="47"/>
  <c r="O20" i="47"/>
  <c r="N19" i="47"/>
  <c r="O19" i="47" s="1"/>
  <c r="N18" i="47"/>
  <c r="O18" i="47"/>
  <c r="M17" i="47"/>
  <c r="L17" i="47"/>
  <c r="L33" i="47" s="1"/>
  <c r="K17" i="47"/>
  <c r="J17" i="47"/>
  <c r="I17" i="47"/>
  <c r="H17" i="47"/>
  <c r="G17" i="47"/>
  <c r="F17" i="47"/>
  <c r="E17" i="47"/>
  <c r="D17" i="47"/>
  <c r="N16" i="47"/>
  <c r="O16" i="47"/>
  <c r="N15" i="47"/>
  <c r="O15" i="47"/>
  <c r="N14" i="47"/>
  <c r="O14" i="47" s="1"/>
  <c r="M13" i="47"/>
  <c r="L13" i="47"/>
  <c r="K13" i="47"/>
  <c r="J13" i="47"/>
  <c r="I13" i="47"/>
  <c r="H13" i="47"/>
  <c r="G13" i="47"/>
  <c r="F13" i="47"/>
  <c r="N13" i="47" s="1"/>
  <c r="O13" i="47" s="1"/>
  <c r="E13" i="47"/>
  <c r="D13" i="47"/>
  <c r="N12" i="47"/>
  <c r="O12" i="47" s="1"/>
  <c r="N11" i="47"/>
  <c r="O11" i="47" s="1"/>
  <c r="N10" i="47"/>
  <c r="O10" i="47"/>
  <c r="N9" i="47"/>
  <c r="O9" i="47" s="1"/>
  <c r="N8" i="47"/>
  <c r="O8" i="47"/>
  <c r="N7" i="47"/>
  <c r="O7" i="47"/>
  <c r="N6" i="47"/>
  <c r="O6" i="47" s="1"/>
  <c r="M5" i="47"/>
  <c r="L5" i="47"/>
  <c r="K5" i="47"/>
  <c r="K33" i="47" s="1"/>
  <c r="J5" i="47"/>
  <c r="J33" i="47" s="1"/>
  <c r="I5" i="47"/>
  <c r="I33" i="47" s="1"/>
  <c r="H5" i="47"/>
  <c r="G5" i="47"/>
  <c r="F5" i="47"/>
  <c r="F33" i="47" s="1"/>
  <c r="E5" i="47"/>
  <c r="E33" i="47" s="1"/>
  <c r="D5" i="47"/>
  <c r="D33" i="47" s="1"/>
  <c r="N32" i="46"/>
  <c r="O32" i="46"/>
  <c r="N31" i="46"/>
  <c r="O31" i="46" s="1"/>
  <c r="M30" i="46"/>
  <c r="L30" i="46"/>
  <c r="K30" i="46"/>
  <c r="J30" i="46"/>
  <c r="I30" i="46"/>
  <c r="H30" i="46"/>
  <c r="G30" i="46"/>
  <c r="F30" i="46"/>
  <c r="N30" i="46" s="1"/>
  <c r="O30" i="46" s="1"/>
  <c r="E30" i="46"/>
  <c r="D30" i="46"/>
  <c r="N29" i="46"/>
  <c r="O29" i="46" s="1"/>
  <c r="M28" i="46"/>
  <c r="L28" i="46"/>
  <c r="K28" i="46"/>
  <c r="J28" i="46"/>
  <c r="I28" i="46"/>
  <c r="H28" i="46"/>
  <c r="G28" i="46"/>
  <c r="F28" i="46"/>
  <c r="N28" i="46" s="1"/>
  <c r="O28" i="46" s="1"/>
  <c r="E28" i="46"/>
  <c r="D28" i="46"/>
  <c r="N27" i="46"/>
  <c r="O27" i="46" s="1"/>
  <c r="M26" i="46"/>
  <c r="L26" i="46"/>
  <c r="K26" i="46"/>
  <c r="J26" i="46"/>
  <c r="I26" i="46"/>
  <c r="H26" i="46"/>
  <c r="G26" i="46"/>
  <c r="F26" i="46"/>
  <c r="N26" i="46" s="1"/>
  <c r="O26" i="46" s="1"/>
  <c r="E26" i="46"/>
  <c r="D26" i="46"/>
  <c r="N25" i="46"/>
  <c r="O25" i="46" s="1"/>
  <c r="M24" i="46"/>
  <c r="L24" i="46"/>
  <c r="K24" i="46"/>
  <c r="J24" i="46"/>
  <c r="J33" i="46" s="1"/>
  <c r="I24" i="46"/>
  <c r="H24" i="46"/>
  <c r="G24" i="46"/>
  <c r="F24" i="46"/>
  <c r="F33" i="46" s="1"/>
  <c r="E24" i="46"/>
  <c r="D24" i="46"/>
  <c r="N23" i="46"/>
  <c r="O23" i="46" s="1"/>
  <c r="N22" i="46"/>
  <c r="O22" i="46" s="1"/>
  <c r="N21" i="46"/>
  <c r="O21" i="46"/>
  <c r="N20" i="46"/>
  <c r="O20" i="46" s="1"/>
  <c r="N19" i="46"/>
  <c r="O19" i="46"/>
  <c r="N18" i="46"/>
  <c r="O18" i="46"/>
  <c r="M17" i="46"/>
  <c r="L17" i="46"/>
  <c r="K17" i="46"/>
  <c r="J17" i="46"/>
  <c r="I17" i="46"/>
  <c r="H17" i="46"/>
  <c r="G17" i="46"/>
  <c r="F17" i="46"/>
  <c r="E17" i="46"/>
  <c r="D17" i="46"/>
  <c r="D33" i="46" s="1"/>
  <c r="N16" i="46"/>
  <c r="O16" i="46"/>
  <c r="N15" i="46"/>
  <c r="O15" i="46" s="1"/>
  <c r="N14" i="46"/>
  <c r="O14" i="46" s="1"/>
  <c r="M13" i="46"/>
  <c r="L13" i="46"/>
  <c r="K13" i="46"/>
  <c r="J13" i="46"/>
  <c r="I13" i="46"/>
  <c r="H13" i="46"/>
  <c r="N13" i="46" s="1"/>
  <c r="O13" i="46" s="1"/>
  <c r="G13" i="46"/>
  <c r="F13" i="46"/>
  <c r="E13" i="46"/>
  <c r="D13" i="46"/>
  <c r="N12" i="46"/>
  <c r="O12" i="46" s="1"/>
  <c r="N11" i="46"/>
  <c r="O11" i="46"/>
  <c r="N10" i="46"/>
  <c r="O10" i="46" s="1"/>
  <c r="N9" i="46"/>
  <c r="O9" i="46"/>
  <c r="N8" i="46"/>
  <c r="O8" i="46"/>
  <c r="N7" i="46"/>
  <c r="O7" i="46" s="1"/>
  <c r="N6" i="46"/>
  <c r="O6" i="46" s="1"/>
  <c r="M5" i="46"/>
  <c r="M33" i="46" s="1"/>
  <c r="L5" i="46"/>
  <c r="L33" i="46" s="1"/>
  <c r="K5" i="46"/>
  <c r="K33" i="46" s="1"/>
  <c r="J5" i="46"/>
  <c r="I5" i="46"/>
  <c r="I33" i="46" s="1"/>
  <c r="H5" i="46"/>
  <c r="N5" i="46" s="1"/>
  <c r="O5" i="46" s="1"/>
  <c r="G5" i="46"/>
  <c r="G33" i="46" s="1"/>
  <c r="F5" i="46"/>
  <c r="E5" i="46"/>
  <c r="E33" i="46" s="1"/>
  <c r="D5" i="46"/>
  <c r="L33" i="45"/>
  <c r="N32" i="45"/>
  <c r="O32" i="45" s="1"/>
  <c r="N31" i="45"/>
  <c r="O31" i="45" s="1"/>
  <c r="M30" i="45"/>
  <c r="L30" i="45"/>
  <c r="K30" i="45"/>
  <c r="J30" i="45"/>
  <c r="I30" i="45"/>
  <c r="H30" i="45"/>
  <c r="N30" i="45" s="1"/>
  <c r="O30" i="45" s="1"/>
  <c r="G30" i="45"/>
  <c r="F30" i="45"/>
  <c r="E30" i="45"/>
  <c r="D30" i="45"/>
  <c r="N29" i="45"/>
  <c r="O29" i="45" s="1"/>
  <c r="M28" i="45"/>
  <c r="L28" i="45"/>
  <c r="K28" i="45"/>
  <c r="J28" i="45"/>
  <c r="I28" i="45"/>
  <c r="H28" i="45"/>
  <c r="N28" i="45" s="1"/>
  <c r="O28" i="45" s="1"/>
  <c r="G28" i="45"/>
  <c r="F28" i="45"/>
  <c r="E28" i="45"/>
  <c r="D28" i="45"/>
  <c r="N27" i="45"/>
  <c r="O27" i="45" s="1"/>
  <c r="M26" i="45"/>
  <c r="L26" i="45"/>
  <c r="K26" i="45"/>
  <c r="J26" i="45"/>
  <c r="I26" i="45"/>
  <c r="H26" i="45"/>
  <c r="N26" i="45" s="1"/>
  <c r="O26" i="45" s="1"/>
  <c r="G26" i="45"/>
  <c r="F26" i="45"/>
  <c r="E26" i="45"/>
  <c r="D26" i="45"/>
  <c r="N25" i="45"/>
  <c r="O25" i="45" s="1"/>
  <c r="M24" i="45"/>
  <c r="L24" i="45"/>
  <c r="K24" i="45"/>
  <c r="J24" i="45"/>
  <c r="I24" i="45"/>
  <c r="H24" i="45"/>
  <c r="N24" i="45" s="1"/>
  <c r="O24" i="45" s="1"/>
  <c r="G24" i="45"/>
  <c r="F24" i="45"/>
  <c r="E24" i="45"/>
  <c r="D24" i="45"/>
  <c r="N23" i="45"/>
  <c r="O23" i="45" s="1"/>
  <c r="N22" i="45"/>
  <c r="O22" i="45"/>
  <c r="N21" i="45"/>
  <c r="O21" i="45" s="1"/>
  <c r="N20" i="45"/>
  <c r="O20" i="45"/>
  <c r="N19" i="45"/>
  <c r="O19" i="45"/>
  <c r="N18" i="45"/>
  <c r="O18" i="45" s="1"/>
  <c r="M17" i="45"/>
  <c r="L17" i="45"/>
  <c r="K17" i="45"/>
  <c r="J17" i="45"/>
  <c r="I17" i="45"/>
  <c r="H17" i="45"/>
  <c r="G17" i="45"/>
  <c r="F17" i="45"/>
  <c r="N17" i="45" s="1"/>
  <c r="O17" i="45" s="1"/>
  <c r="E17" i="45"/>
  <c r="D17" i="45"/>
  <c r="D33" i="45" s="1"/>
  <c r="N16" i="45"/>
  <c r="O16" i="45" s="1"/>
  <c r="N15" i="45"/>
  <c r="O15" i="45" s="1"/>
  <c r="N14" i="45"/>
  <c r="O14" i="45"/>
  <c r="M13" i="45"/>
  <c r="L13" i="45"/>
  <c r="K13" i="45"/>
  <c r="J13" i="45"/>
  <c r="N13" i="45" s="1"/>
  <c r="O13" i="45" s="1"/>
  <c r="I13" i="45"/>
  <c r="H13" i="45"/>
  <c r="G13" i="45"/>
  <c r="F13" i="45"/>
  <c r="E13" i="45"/>
  <c r="D13" i="45"/>
  <c r="N12" i="45"/>
  <c r="O12" i="45"/>
  <c r="N11" i="45"/>
  <c r="O11" i="45" s="1"/>
  <c r="N10" i="45"/>
  <c r="O10" i="45"/>
  <c r="N9" i="45"/>
  <c r="O9" i="45"/>
  <c r="N8" i="45"/>
  <c r="O8" i="45" s="1"/>
  <c r="N7" i="45"/>
  <c r="O7" i="45" s="1"/>
  <c r="N6" i="45"/>
  <c r="O6" i="45"/>
  <c r="M5" i="45"/>
  <c r="M33" i="45" s="1"/>
  <c r="L5" i="45"/>
  <c r="K5" i="45"/>
  <c r="K33" i="45" s="1"/>
  <c r="J5" i="45"/>
  <c r="J33" i="45" s="1"/>
  <c r="I5" i="45"/>
  <c r="I33" i="45" s="1"/>
  <c r="H5" i="45"/>
  <c r="H33" i="45" s="1"/>
  <c r="G5" i="45"/>
  <c r="G33" i="45" s="1"/>
  <c r="F5" i="45"/>
  <c r="F33" i="45" s="1"/>
  <c r="E5" i="45"/>
  <c r="E33" i="45" s="1"/>
  <c r="D5" i="45"/>
  <c r="M34" i="44"/>
  <c r="D34" i="44"/>
  <c r="N33" i="44"/>
  <c r="O33" i="44" s="1"/>
  <c r="N32" i="44"/>
  <c r="O32" i="44"/>
  <c r="M31" i="44"/>
  <c r="L31" i="44"/>
  <c r="K31" i="44"/>
  <c r="J31" i="44"/>
  <c r="N31" i="44" s="1"/>
  <c r="O31" i="44" s="1"/>
  <c r="I31" i="44"/>
  <c r="H31" i="44"/>
  <c r="G31" i="44"/>
  <c r="F31" i="44"/>
  <c r="E31" i="44"/>
  <c r="D31" i="44"/>
  <c r="N30" i="44"/>
  <c r="O30" i="44"/>
  <c r="M29" i="44"/>
  <c r="L29" i="44"/>
  <c r="K29" i="44"/>
  <c r="J29" i="44"/>
  <c r="N29" i="44" s="1"/>
  <c r="O29" i="44" s="1"/>
  <c r="I29" i="44"/>
  <c r="H29" i="44"/>
  <c r="G29" i="44"/>
  <c r="F29" i="44"/>
  <c r="E29" i="44"/>
  <c r="D29" i="44"/>
  <c r="N28" i="44"/>
  <c r="O28" i="44"/>
  <c r="M27" i="44"/>
  <c r="L27" i="44"/>
  <c r="K27" i="44"/>
  <c r="J27" i="44"/>
  <c r="N27" i="44" s="1"/>
  <c r="O27" i="44" s="1"/>
  <c r="I27" i="44"/>
  <c r="H27" i="44"/>
  <c r="G27" i="44"/>
  <c r="F27" i="44"/>
  <c r="E27" i="44"/>
  <c r="D27" i="44"/>
  <c r="N26" i="44"/>
  <c r="O26" i="44"/>
  <c r="N25" i="44"/>
  <c r="O25" i="44" s="1"/>
  <c r="M24" i="44"/>
  <c r="L24" i="44"/>
  <c r="N24" i="44" s="1"/>
  <c r="O24" i="44" s="1"/>
  <c r="K24" i="44"/>
  <c r="J24" i="44"/>
  <c r="I24" i="44"/>
  <c r="H24" i="44"/>
  <c r="G24" i="44"/>
  <c r="F24" i="44"/>
  <c r="E24" i="44"/>
  <c r="D24" i="44"/>
  <c r="N23" i="44"/>
  <c r="O23" i="44" s="1"/>
  <c r="N22" i="44"/>
  <c r="O22" i="44"/>
  <c r="N21" i="44"/>
  <c r="O21" i="44"/>
  <c r="N20" i="44"/>
  <c r="O20" i="44" s="1"/>
  <c r="N19" i="44"/>
  <c r="O19" i="44" s="1"/>
  <c r="N18" i="44"/>
  <c r="O18" i="44"/>
  <c r="M17" i="44"/>
  <c r="L17" i="44"/>
  <c r="K17" i="44"/>
  <c r="J17" i="44"/>
  <c r="N17" i="44" s="1"/>
  <c r="O17" i="44" s="1"/>
  <c r="I17" i="44"/>
  <c r="H17" i="44"/>
  <c r="G17" i="44"/>
  <c r="F17" i="44"/>
  <c r="E17" i="44"/>
  <c r="D17" i="44"/>
  <c r="N16" i="44"/>
  <c r="O16" i="44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/>
  <c r="N10" i="44"/>
  <c r="O10" i="44" s="1"/>
  <c r="N9" i="44"/>
  <c r="O9" i="44" s="1"/>
  <c r="N8" i="44"/>
  <c r="O8" i="44"/>
  <c r="N7" i="44"/>
  <c r="O7" i="44" s="1"/>
  <c r="N6" i="44"/>
  <c r="O6" i="44"/>
  <c r="M5" i="44"/>
  <c r="L5" i="44"/>
  <c r="L34" i="44" s="1"/>
  <c r="K5" i="44"/>
  <c r="K34" i="44" s="1"/>
  <c r="J5" i="44"/>
  <c r="I5" i="44"/>
  <c r="I34" i="44" s="1"/>
  <c r="H5" i="44"/>
  <c r="H34" i="44" s="1"/>
  <c r="G5" i="44"/>
  <c r="G34" i="44" s="1"/>
  <c r="F5" i="44"/>
  <c r="F34" i="44" s="1"/>
  <c r="E5" i="44"/>
  <c r="E34" i="44" s="1"/>
  <c r="D5" i="44"/>
  <c r="I34" i="43"/>
  <c r="N33" i="43"/>
  <c r="O33" i="43" s="1"/>
  <c r="N32" i="43"/>
  <c r="O32" i="43"/>
  <c r="M31" i="43"/>
  <c r="L31" i="43"/>
  <c r="K31" i="43"/>
  <c r="J31" i="43"/>
  <c r="I31" i="43"/>
  <c r="H31" i="43"/>
  <c r="G31" i="43"/>
  <c r="F31" i="43"/>
  <c r="E31" i="43"/>
  <c r="D31" i="43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/>
  <c r="M27" i="43"/>
  <c r="L27" i="43"/>
  <c r="K27" i="43"/>
  <c r="J27" i="43"/>
  <c r="I27" i="43"/>
  <c r="H27" i="43"/>
  <c r="G27" i="43"/>
  <c r="F27" i="43"/>
  <c r="E27" i="43"/>
  <c r="D27" i="43"/>
  <c r="N26" i="43"/>
  <c r="O26" i="43"/>
  <c r="N25" i="43"/>
  <c r="O25" i="43"/>
  <c r="M24" i="43"/>
  <c r="L24" i="43"/>
  <c r="K24" i="43"/>
  <c r="J24" i="43"/>
  <c r="I24" i="43"/>
  <c r="H24" i="43"/>
  <c r="H34" i="43" s="1"/>
  <c r="G24" i="43"/>
  <c r="F24" i="43"/>
  <c r="E24" i="43"/>
  <c r="D24" i="43"/>
  <c r="N24" i="43" s="1"/>
  <c r="O24" i="43" s="1"/>
  <c r="N23" i="43"/>
  <c r="O23" i="43"/>
  <c r="N22" i="43"/>
  <c r="O22" i="43" s="1"/>
  <c r="N21" i="43"/>
  <c r="O21" i="43" s="1"/>
  <c r="N20" i="43"/>
  <c r="O20" i="43"/>
  <c r="N19" i="43"/>
  <c r="O19" i="43" s="1"/>
  <c r="N18" i="43"/>
  <c r="O18" i="43"/>
  <c r="M17" i="43"/>
  <c r="L17" i="43"/>
  <c r="K17" i="43"/>
  <c r="J17" i="43"/>
  <c r="J34" i="43" s="1"/>
  <c r="I17" i="43"/>
  <c r="H17" i="43"/>
  <c r="G17" i="43"/>
  <c r="F17" i="43"/>
  <c r="E17" i="43"/>
  <c r="D17" i="43"/>
  <c r="N16" i="43"/>
  <c r="O16" i="43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N13" i="43" s="1"/>
  <c r="O13" i="43" s="1"/>
  <c r="E13" i="43"/>
  <c r="D13" i="43"/>
  <c r="N12" i="43"/>
  <c r="O12" i="43" s="1"/>
  <c r="N11" i="43"/>
  <c r="O11" i="43" s="1"/>
  <c r="N10" i="43"/>
  <c r="O10" i="43"/>
  <c r="N9" i="43"/>
  <c r="O9" i="43" s="1"/>
  <c r="N8" i="43"/>
  <c r="O8" i="43"/>
  <c r="N7" i="43"/>
  <c r="O7" i="43"/>
  <c r="N6" i="43"/>
  <c r="O6" i="43" s="1"/>
  <c r="M5" i="43"/>
  <c r="M34" i="43" s="1"/>
  <c r="L5" i="43"/>
  <c r="L34" i="43" s="1"/>
  <c r="K5" i="43"/>
  <c r="K34" i="43" s="1"/>
  <c r="J5" i="43"/>
  <c r="I5" i="43"/>
  <c r="H5" i="43"/>
  <c r="G5" i="43"/>
  <c r="G34" i="43" s="1"/>
  <c r="F5" i="43"/>
  <c r="N5" i="43" s="1"/>
  <c r="O5" i="43" s="1"/>
  <c r="E5" i="43"/>
  <c r="E34" i="43" s="1"/>
  <c r="D5" i="43"/>
  <c r="D34" i="43" s="1"/>
  <c r="E33" i="40"/>
  <c r="F33" i="40"/>
  <c r="D33" i="40"/>
  <c r="D13" i="40"/>
  <c r="N34" i="42"/>
  <c r="O34" i="42" s="1"/>
  <c r="N33" i="42"/>
  <c r="O33" i="42"/>
  <c r="N32" i="42"/>
  <c r="O32" i="42" s="1"/>
  <c r="M31" i="42"/>
  <c r="L31" i="42"/>
  <c r="K31" i="42"/>
  <c r="J31" i="42"/>
  <c r="I31" i="42"/>
  <c r="H31" i="42"/>
  <c r="G31" i="42"/>
  <c r="N31" i="42" s="1"/>
  <c r="O31" i="42" s="1"/>
  <c r="F31" i="42"/>
  <c r="E31" i="42"/>
  <c r="D31" i="42"/>
  <c r="N30" i="42"/>
  <c r="O30" i="42" s="1"/>
  <c r="N29" i="42"/>
  <c r="O29" i="42" s="1"/>
  <c r="M28" i="42"/>
  <c r="L28" i="42"/>
  <c r="K28" i="42"/>
  <c r="J28" i="42"/>
  <c r="I28" i="42"/>
  <c r="N28" i="42" s="1"/>
  <c r="O28" i="42" s="1"/>
  <c r="H28" i="42"/>
  <c r="G28" i="42"/>
  <c r="F28" i="42"/>
  <c r="E28" i="42"/>
  <c r="D28" i="42"/>
  <c r="N27" i="42"/>
  <c r="O27" i="42" s="1"/>
  <c r="M26" i="42"/>
  <c r="L26" i="42"/>
  <c r="K26" i="42"/>
  <c r="J26" i="42"/>
  <c r="I26" i="42"/>
  <c r="N26" i="42" s="1"/>
  <c r="O26" i="42" s="1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N24" i="42" s="1"/>
  <c r="O24" i="42" s="1"/>
  <c r="H24" i="42"/>
  <c r="G24" i="42"/>
  <c r="F24" i="42"/>
  <c r="F35" i="42" s="1"/>
  <c r="E24" i="42"/>
  <c r="D24" i="42"/>
  <c r="N23" i="42"/>
  <c r="O23" i="42" s="1"/>
  <c r="N22" i="42"/>
  <c r="O22" i="42" s="1"/>
  <c r="N21" i="42"/>
  <c r="O21" i="42" s="1"/>
  <c r="N20" i="42"/>
  <c r="O20" i="42" s="1"/>
  <c r="N19" i="42"/>
  <c r="O19" i="42"/>
  <c r="N18" i="42"/>
  <c r="O18" i="42" s="1"/>
  <c r="M17" i="42"/>
  <c r="L17" i="42"/>
  <c r="K17" i="42"/>
  <c r="J17" i="42"/>
  <c r="I17" i="42"/>
  <c r="H17" i="42"/>
  <c r="G17" i="42"/>
  <c r="N17" i="42" s="1"/>
  <c r="O17" i="42" s="1"/>
  <c r="F17" i="42"/>
  <c r="E17" i="42"/>
  <c r="D17" i="42"/>
  <c r="N16" i="42"/>
  <c r="O16" i="42" s="1"/>
  <c r="N15" i="42"/>
  <c r="O15" i="42" s="1"/>
  <c r="N14" i="42"/>
  <c r="O14" i="42" s="1"/>
  <c r="M13" i="42"/>
  <c r="L13" i="42"/>
  <c r="K13" i="42"/>
  <c r="N13" i="42" s="1"/>
  <c r="O13" i="42" s="1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M35" i="42" s="1"/>
  <c r="L5" i="42"/>
  <c r="L35" i="42" s="1"/>
  <c r="K5" i="42"/>
  <c r="N5" i="42" s="1"/>
  <c r="O5" i="42" s="1"/>
  <c r="J5" i="42"/>
  <c r="J35" i="42" s="1"/>
  <c r="I5" i="42"/>
  <c r="I35" i="42" s="1"/>
  <c r="H5" i="42"/>
  <c r="H35" i="42" s="1"/>
  <c r="G5" i="42"/>
  <c r="G35" i="42" s="1"/>
  <c r="F5" i="42"/>
  <c r="E5" i="42"/>
  <c r="E35" i="42" s="1"/>
  <c r="D5" i="42"/>
  <c r="D35" i="42" s="1"/>
  <c r="N32" i="40"/>
  <c r="O32" i="40" s="1"/>
  <c r="N31" i="40"/>
  <c r="O31" i="40" s="1"/>
  <c r="M30" i="40"/>
  <c r="N30" i="40" s="1"/>
  <c r="O30" i="40" s="1"/>
  <c r="L30" i="40"/>
  <c r="K30" i="40"/>
  <c r="J30" i="40"/>
  <c r="I30" i="40"/>
  <c r="H30" i="40"/>
  <c r="G30" i="40"/>
  <c r="F30" i="40"/>
  <c r="E30" i="40"/>
  <c r="D30" i="40"/>
  <c r="N29" i="40"/>
  <c r="O29" i="40" s="1"/>
  <c r="M28" i="40"/>
  <c r="N28" i="40" s="1"/>
  <c r="O28" i="40" s="1"/>
  <c r="L28" i="40"/>
  <c r="K28" i="40"/>
  <c r="J28" i="40"/>
  <c r="I28" i="40"/>
  <c r="H28" i="40"/>
  <c r="G28" i="40"/>
  <c r="F28" i="40"/>
  <c r="E28" i="40"/>
  <c r="D28" i="40"/>
  <c r="N27" i="40"/>
  <c r="O27" i="40" s="1"/>
  <c r="M26" i="40"/>
  <c r="N26" i="40" s="1"/>
  <c r="O26" i="40" s="1"/>
  <c r="L26" i="40"/>
  <c r="K26" i="40"/>
  <c r="J26" i="40"/>
  <c r="I26" i="40"/>
  <c r="H26" i="40"/>
  <c r="G26" i="40"/>
  <c r="F26" i="40"/>
  <c r="E26" i="40"/>
  <c r="D26" i="40"/>
  <c r="N25" i="40"/>
  <c r="O25" i="40" s="1"/>
  <c r="M24" i="40"/>
  <c r="N24" i="40" s="1"/>
  <c r="O24" i="40" s="1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 s="1"/>
  <c r="N21" i="40"/>
  <c r="O21" i="40"/>
  <c r="N20" i="40"/>
  <c r="O20" i="40" s="1"/>
  <c r="N19" i="40"/>
  <c r="O19" i="40" s="1"/>
  <c r="N18" i="40"/>
  <c r="O18" i="40" s="1"/>
  <c r="M17" i="40"/>
  <c r="L17" i="40"/>
  <c r="K17" i="40"/>
  <c r="N17" i="40" s="1"/>
  <c r="O17" i="40" s="1"/>
  <c r="J17" i="40"/>
  <c r="I17" i="40"/>
  <c r="H17" i="40"/>
  <c r="G17" i="40"/>
  <c r="F17" i="40"/>
  <c r="E17" i="40"/>
  <c r="D17" i="40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N12" i="40"/>
  <c r="O12" i="40"/>
  <c r="N11" i="40"/>
  <c r="O11" i="40"/>
  <c r="N10" i="40"/>
  <c r="O10" i="40" s="1"/>
  <c r="N9" i="40"/>
  <c r="O9" i="40" s="1"/>
  <c r="N8" i="40"/>
  <c r="O8" i="40"/>
  <c r="N7" i="40"/>
  <c r="O7" i="40" s="1"/>
  <c r="N6" i="40"/>
  <c r="O6" i="40"/>
  <c r="M5" i="40"/>
  <c r="M33" i="40" s="1"/>
  <c r="L5" i="40"/>
  <c r="L33" i="40" s="1"/>
  <c r="K5" i="40"/>
  <c r="K33" i="40" s="1"/>
  <c r="J5" i="40"/>
  <c r="J33" i="40" s="1"/>
  <c r="I5" i="40"/>
  <c r="I33" i="40" s="1"/>
  <c r="H5" i="40"/>
  <c r="H33" i="40" s="1"/>
  <c r="G5" i="40"/>
  <c r="G33" i="40" s="1"/>
  <c r="F5" i="40"/>
  <c r="E5" i="40"/>
  <c r="D5" i="40"/>
  <c r="N33" i="39"/>
  <c r="O33" i="39" s="1"/>
  <c r="N32" i="39"/>
  <c r="O32" i="39"/>
  <c r="M31" i="39"/>
  <c r="L31" i="39"/>
  <c r="K31" i="39"/>
  <c r="J31" i="39"/>
  <c r="I31" i="39"/>
  <c r="H31" i="39"/>
  <c r="G31" i="39"/>
  <c r="F31" i="39"/>
  <c r="N31" i="39"/>
  <c r="O31" i="39" s="1"/>
  <c r="E31" i="39"/>
  <c r="D31" i="39"/>
  <c r="N30" i="39"/>
  <c r="O30" i="39" s="1"/>
  <c r="M29" i="39"/>
  <c r="L29" i="39"/>
  <c r="K29" i="39"/>
  <c r="J29" i="39"/>
  <c r="I29" i="39"/>
  <c r="H29" i="39"/>
  <c r="G29" i="39"/>
  <c r="N29" i="39" s="1"/>
  <c r="O29" i="39" s="1"/>
  <c r="F29" i="39"/>
  <c r="E29" i="39"/>
  <c r="D29" i="39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7" i="39" s="1"/>
  <c r="O27" i="39" s="1"/>
  <c r="N26" i="39"/>
  <c r="O26" i="39" s="1"/>
  <c r="M25" i="39"/>
  <c r="L25" i="39"/>
  <c r="K25" i="39"/>
  <c r="J25" i="39"/>
  <c r="I25" i="39"/>
  <c r="N25" i="39" s="1"/>
  <c r="O25" i="39" s="1"/>
  <c r="H25" i="39"/>
  <c r="G25" i="39"/>
  <c r="F25" i="39"/>
  <c r="E25" i="39"/>
  <c r="D25" i="39"/>
  <c r="N24" i="39"/>
  <c r="O24" i="39" s="1"/>
  <c r="N23" i="39"/>
  <c r="O23" i="39" s="1"/>
  <c r="N22" i="39"/>
  <c r="O22" i="39" s="1"/>
  <c r="N21" i="39"/>
  <c r="O21" i="39" s="1"/>
  <c r="N20" i="39"/>
  <c r="O20" i="39"/>
  <c r="N19" i="39"/>
  <c r="O19" i="39" s="1"/>
  <c r="M18" i="39"/>
  <c r="L18" i="39"/>
  <c r="K18" i="39"/>
  <c r="J18" i="39"/>
  <c r="I18" i="39"/>
  <c r="H18" i="39"/>
  <c r="H34" i="39" s="1"/>
  <c r="G18" i="39"/>
  <c r="F18" i="39"/>
  <c r="E18" i="39"/>
  <c r="N18" i="39" s="1"/>
  <c r="O18" i="39" s="1"/>
  <c r="D18" i="39"/>
  <c r="N17" i="39"/>
  <c r="O17" i="39" s="1"/>
  <c r="N16" i="39"/>
  <c r="O16" i="39" s="1"/>
  <c r="N15" i="39"/>
  <c r="O15" i="39" s="1"/>
  <c r="N14" i="39"/>
  <c r="O14" i="39"/>
  <c r="M13" i="39"/>
  <c r="L13" i="39"/>
  <c r="K13" i="39"/>
  <c r="J13" i="39"/>
  <c r="I13" i="39"/>
  <c r="H13" i="39"/>
  <c r="G13" i="39"/>
  <c r="F13" i="39"/>
  <c r="E13" i="39"/>
  <c r="N13" i="39" s="1"/>
  <c r="O13" i="39" s="1"/>
  <c r="D13" i="39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/>
  <c r="M5" i="39"/>
  <c r="M34" i="39" s="1"/>
  <c r="L5" i="39"/>
  <c r="K5" i="39"/>
  <c r="K34" i="39" s="1"/>
  <c r="J5" i="39"/>
  <c r="J34" i="39" s="1"/>
  <c r="I5" i="39"/>
  <c r="I34" i="39" s="1"/>
  <c r="H5" i="39"/>
  <c r="G5" i="39"/>
  <c r="G34" i="39" s="1"/>
  <c r="F5" i="39"/>
  <c r="E5" i="39"/>
  <c r="D5" i="39"/>
  <c r="N32" i="38"/>
  <c r="O32" i="38" s="1"/>
  <c r="N31" i="38"/>
  <c r="O31" i="38" s="1"/>
  <c r="M30" i="38"/>
  <c r="L30" i="38"/>
  <c r="L33" i="38" s="1"/>
  <c r="K30" i="38"/>
  <c r="J30" i="38"/>
  <c r="I30" i="38"/>
  <c r="H30" i="38"/>
  <c r="H33" i="38" s="1"/>
  <c r="G30" i="38"/>
  <c r="F30" i="38"/>
  <c r="E30" i="38"/>
  <c r="N30" i="38" s="1"/>
  <c r="O30" i="38" s="1"/>
  <c r="D30" i="38"/>
  <c r="N29" i="38"/>
  <c r="O29" i="38"/>
  <c r="M28" i="38"/>
  <c r="L28" i="38"/>
  <c r="K28" i="38"/>
  <c r="J28" i="38"/>
  <c r="I28" i="38"/>
  <c r="H28" i="38"/>
  <c r="G28" i="38"/>
  <c r="F28" i="38"/>
  <c r="E28" i="38"/>
  <c r="D28" i="38"/>
  <c r="N27" i="38"/>
  <c r="O27" i="38"/>
  <c r="M26" i="38"/>
  <c r="L26" i="38"/>
  <c r="K26" i="38"/>
  <c r="J26" i="38"/>
  <c r="I26" i="38"/>
  <c r="H26" i="38"/>
  <c r="G26" i="38"/>
  <c r="F26" i="38"/>
  <c r="E26" i="38"/>
  <c r="D26" i="38"/>
  <c r="N25" i="38"/>
  <c r="O25" i="38"/>
  <c r="M24" i="38"/>
  <c r="L24" i="38"/>
  <c r="K24" i="38"/>
  <c r="J24" i="38"/>
  <c r="I24" i="38"/>
  <c r="H24" i="38"/>
  <c r="G24" i="38"/>
  <c r="F24" i="38"/>
  <c r="E24" i="38"/>
  <c r="D24" i="38"/>
  <c r="N24" i="38" s="1"/>
  <c r="O24" i="38" s="1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/>
  <c r="M17" i="38"/>
  <c r="L17" i="38"/>
  <c r="K17" i="38"/>
  <c r="J17" i="38"/>
  <c r="I17" i="38"/>
  <c r="H17" i="38"/>
  <c r="G17" i="38"/>
  <c r="F17" i="38"/>
  <c r="N17" i="38" s="1"/>
  <c r="O17" i="38" s="1"/>
  <c r="E17" i="38"/>
  <c r="D17" i="38"/>
  <c r="N16" i="38"/>
  <c r="O16" i="38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N13" i="38" s="1"/>
  <c r="O13" i="38" s="1"/>
  <c r="D13" i="38"/>
  <c r="N12" i="38"/>
  <c r="O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/>
  <c r="M5" i="38"/>
  <c r="L5" i="38"/>
  <c r="K5" i="38"/>
  <c r="K33" i="38" s="1"/>
  <c r="J5" i="38"/>
  <c r="J33" i="38"/>
  <c r="I5" i="38"/>
  <c r="I33" i="38" s="1"/>
  <c r="H5" i="38"/>
  <c r="G5" i="38"/>
  <c r="G33" i="38"/>
  <c r="F5" i="38"/>
  <c r="F33" i="38" s="1"/>
  <c r="E5" i="38"/>
  <c r="D5" i="38"/>
  <c r="D33" i="38" s="1"/>
  <c r="N31" i="37"/>
  <c r="O31" i="37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9" i="37" s="1"/>
  <c r="O29" i="37" s="1"/>
  <c r="N28" i="37"/>
  <c r="O28" i="37" s="1"/>
  <c r="M27" i="37"/>
  <c r="L27" i="37"/>
  <c r="K27" i="37"/>
  <c r="J27" i="37"/>
  <c r="I27" i="37"/>
  <c r="I32" i="37" s="1"/>
  <c r="H27" i="37"/>
  <c r="G27" i="37"/>
  <c r="F27" i="37"/>
  <c r="E27" i="37"/>
  <c r="N27" i="37" s="1"/>
  <c r="O27" i="37" s="1"/>
  <c r="D27" i="37"/>
  <c r="N26" i="37"/>
  <c r="O26" i="37"/>
  <c r="M25" i="37"/>
  <c r="L25" i="37"/>
  <c r="K25" i="37"/>
  <c r="N25" i="37" s="1"/>
  <c r="O25" i="37" s="1"/>
  <c r="J25" i="37"/>
  <c r="I25" i="37"/>
  <c r="H25" i="37"/>
  <c r="G25" i="37"/>
  <c r="F25" i="37"/>
  <c r="E25" i="37"/>
  <c r="D25" i="37"/>
  <c r="N24" i="37"/>
  <c r="O24" i="37"/>
  <c r="M23" i="37"/>
  <c r="L23" i="37"/>
  <c r="K23" i="37"/>
  <c r="J23" i="37"/>
  <c r="I23" i="37"/>
  <c r="H23" i="37"/>
  <c r="N23" i="37" s="1"/>
  <c r="O23" i="37" s="1"/>
  <c r="G23" i="37"/>
  <c r="F23" i="37"/>
  <c r="E23" i="37"/>
  <c r="D23" i="37"/>
  <c r="N22" i="37"/>
  <c r="O22" i="37"/>
  <c r="N21" i="37"/>
  <c r="O21" i="37" s="1"/>
  <c r="N20" i="37"/>
  <c r="O20" i="37" s="1"/>
  <c r="N19" i="37"/>
  <c r="O19" i="37"/>
  <c r="N18" i="37"/>
  <c r="O18" i="37"/>
  <c r="M17" i="37"/>
  <c r="L17" i="37"/>
  <c r="K17" i="37"/>
  <c r="J17" i="37"/>
  <c r="J32" i="37" s="1"/>
  <c r="I17" i="37"/>
  <c r="H17" i="37"/>
  <c r="G17" i="37"/>
  <c r="F17" i="37"/>
  <c r="E17" i="37"/>
  <c r="D17" i="37"/>
  <c r="N17" i="37" s="1"/>
  <c r="O17" i="37" s="1"/>
  <c r="N16" i="37"/>
  <c r="O16" i="37" s="1"/>
  <c r="N15" i="37"/>
  <c r="O15" i="37"/>
  <c r="N14" i="37"/>
  <c r="O14" i="37" s="1"/>
  <c r="M13" i="37"/>
  <c r="L13" i="37"/>
  <c r="L32" i="37" s="1"/>
  <c r="K13" i="37"/>
  <c r="J13" i="37"/>
  <c r="I13" i="37"/>
  <c r="H13" i="37"/>
  <c r="G13" i="37"/>
  <c r="F13" i="37"/>
  <c r="N13" i="37" s="1"/>
  <c r="O13" i="37" s="1"/>
  <c r="E13" i="37"/>
  <c r="D13" i="37"/>
  <c r="N12" i="37"/>
  <c r="O12" i="37" s="1"/>
  <c r="N11" i="37"/>
  <c r="O11" i="37" s="1"/>
  <c r="N10" i="37"/>
  <c r="O10" i="37"/>
  <c r="N9" i="37"/>
  <c r="O9" i="37"/>
  <c r="N8" i="37"/>
  <c r="O8" i="37" s="1"/>
  <c r="N7" i="37"/>
  <c r="O7" i="37"/>
  <c r="N6" i="37"/>
  <c r="O6" i="37" s="1"/>
  <c r="M5" i="37"/>
  <c r="L5" i="37"/>
  <c r="K5" i="37"/>
  <c r="K32" i="37" s="1"/>
  <c r="J5" i="37"/>
  <c r="I5" i="37"/>
  <c r="H5" i="37"/>
  <c r="H32" i="37" s="1"/>
  <c r="G5" i="37"/>
  <c r="G32" i="37" s="1"/>
  <c r="F5" i="37"/>
  <c r="F32" i="37" s="1"/>
  <c r="E5" i="37"/>
  <c r="D5" i="37"/>
  <c r="N32" i="36"/>
  <c r="O32" i="36" s="1"/>
  <c r="N31" i="36"/>
  <c r="O31" i="36" s="1"/>
  <c r="M30" i="36"/>
  <c r="L30" i="36"/>
  <c r="K30" i="36"/>
  <c r="N30" i="36" s="1"/>
  <c r="O30" i="36" s="1"/>
  <c r="J30" i="36"/>
  <c r="I30" i="36"/>
  <c r="H30" i="36"/>
  <c r="G30" i="36"/>
  <c r="F30" i="36"/>
  <c r="E30" i="36"/>
  <c r="D30" i="36"/>
  <c r="N29" i="36"/>
  <c r="O29" i="36" s="1"/>
  <c r="M28" i="36"/>
  <c r="L28" i="36"/>
  <c r="K28" i="36"/>
  <c r="N28" i="36" s="1"/>
  <c r="O28" i="36" s="1"/>
  <c r="J28" i="36"/>
  <c r="I28" i="36"/>
  <c r="H28" i="36"/>
  <c r="G28" i="36"/>
  <c r="F28" i="36"/>
  <c r="E28" i="36"/>
  <c r="D28" i="36"/>
  <c r="N27" i="36"/>
  <c r="O27" i="36" s="1"/>
  <c r="M26" i="36"/>
  <c r="L26" i="36"/>
  <c r="K26" i="36"/>
  <c r="N26" i="36" s="1"/>
  <c r="O26" i="36" s="1"/>
  <c r="J26" i="36"/>
  <c r="I26" i="36"/>
  <c r="H26" i="36"/>
  <c r="G26" i="36"/>
  <c r="F26" i="36"/>
  <c r="E26" i="36"/>
  <c r="D26" i="36"/>
  <c r="N25" i="36"/>
  <c r="O25" i="36" s="1"/>
  <c r="M24" i="36"/>
  <c r="L24" i="36"/>
  <c r="K24" i="36"/>
  <c r="N24" i="36" s="1"/>
  <c r="O24" i="36" s="1"/>
  <c r="J24" i="36"/>
  <c r="I24" i="36"/>
  <c r="H24" i="36"/>
  <c r="G24" i="36"/>
  <c r="F24" i="36"/>
  <c r="E24" i="36"/>
  <c r="D24" i="36"/>
  <c r="N23" i="36"/>
  <c r="O23" i="36" s="1"/>
  <c r="N22" i="36"/>
  <c r="O22" i="36"/>
  <c r="N21" i="36"/>
  <c r="O21" i="36"/>
  <c r="N20" i="36"/>
  <c r="O20" i="36" s="1"/>
  <c r="N19" i="36"/>
  <c r="O19" i="36"/>
  <c r="N18" i="36"/>
  <c r="O18" i="36"/>
  <c r="M17" i="36"/>
  <c r="L17" i="36"/>
  <c r="K17" i="36"/>
  <c r="J17" i="36"/>
  <c r="I17" i="36"/>
  <c r="H17" i="36"/>
  <c r="G17" i="36"/>
  <c r="N17" i="36" s="1"/>
  <c r="O17" i="36" s="1"/>
  <c r="F17" i="36"/>
  <c r="E17" i="36"/>
  <c r="D17" i="36"/>
  <c r="N16" i="36"/>
  <c r="O16" i="36" s="1"/>
  <c r="N15" i="36"/>
  <c r="O15" i="36"/>
  <c r="N14" i="36"/>
  <c r="O14" i="36"/>
  <c r="M13" i="36"/>
  <c r="M33" i="36" s="1"/>
  <c r="L13" i="36"/>
  <c r="K13" i="36"/>
  <c r="J13" i="36"/>
  <c r="I13" i="36"/>
  <c r="H13" i="36"/>
  <c r="G13" i="36"/>
  <c r="F13" i="36"/>
  <c r="E13" i="36"/>
  <c r="N13" i="36" s="1"/>
  <c r="O13" i="36" s="1"/>
  <c r="D13" i="36"/>
  <c r="N12" i="36"/>
  <c r="O12" i="36"/>
  <c r="N11" i="36"/>
  <c r="O11" i="36"/>
  <c r="N10" i="36"/>
  <c r="O10" i="36" s="1"/>
  <c r="N9" i="36"/>
  <c r="O9" i="36"/>
  <c r="N8" i="36"/>
  <c r="O8" i="36" s="1"/>
  <c r="N7" i="36"/>
  <c r="O7" i="36" s="1"/>
  <c r="N6" i="36"/>
  <c r="O6" i="36"/>
  <c r="M5" i="36"/>
  <c r="L5" i="36"/>
  <c r="L33" i="36" s="1"/>
  <c r="K5" i="36"/>
  <c r="J5" i="36"/>
  <c r="J33" i="36" s="1"/>
  <c r="I5" i="36"/>
  <c r="H5" i="36"/>
  <c r="G5" i="36"/>
  <c r="F5" i="36"/>
  <c r="F33" i="36" s="1"/>
  <c r="E5" i="36"/>
  <c r="E33" i="36" s="1"/>
  <c r="D5" i="36"/>
  <c r="D33" i="36"/>
  <c r="N32" i="35"/>
  <c r="O32" i="35" s="1"/>
  <c r="N31" i="35"/>
  <c r="O31" i="35"/>
  <c r="M30" i="35"/>
  <c r="L30" i="35"/>
  <c r="K30" i="35"/>
  <c r="J30" i="35"/>
  <c r="I30" i="35"/>
  <c r="H30" i="35"/>
  <c r="G30" i="35"/>
  <c r="F30" i="35"/>
  <c r="E30" i="35"/>
  <c r="D30" i="35"/>
  <c r="N30" i="35" s="1"/>
  <c r="O30" i="35" s="1"/>
  <c r="N29" i="35"/>
  <c r="O29" i="35"/>
  <c r="M28" i="35"/>
  <c r="L28" i="35"/>
  <c r="K28" i="35"/>
  <c r="J28" i="35"/>
  <c r="I28" i="35"/>
  <c r="H28" i="35"/>
  <c r="G28" i="35"/>
  <c r="F28" i="35"/>
  <c r="E28" i="35"/>
  <c r="D28" i="35"/>
  <c r="N28" i="35" s="1"/>
  <c r="O28" i="35" s="1"/>
  <c r="N27" i="35"/>
  <c r="O27" i="35"/>
  <c r="M26" i="35"/>
  <c r="L26" i="35"/>
  <c r="K26" i="35"/>
  <c r="J26" i="35"/>
  <c r="I26" i="35"/>
  <c r="H26" i="35"/>
  <c r="G26" i="35"/>
  <c r="F26" i="35"/>
  <c r="E26" i="35"/>
  <c r="D26" i="35"/>
  <c r="N26" i="35" s="1"/>
  <c r="O26" i="35" s="1"/>
  <c r="N25" i="35"/>
  <c r="O25" i="35" s="1"/>
  <c r="M24" i="35"/>
  <c r="L24" i="35"/>
  <c r="K24" i="35"/>
  <c r="J24" i="35"/>
  <c r="I24" i="35"/>
  <c r="H24" i="35"/>
  <c r="G24" i="35"/>
  <c r="F24" i="35"/>
  <c r="N24" i="35" s="1"/>
  <c r="O24" i="35" s="1"/>
  <c r="E24" i="35"/>
  <c r="D24" i="35"/>
  <c r="N23" i="35"/>
  <c r="O23" i="35" s="1"/>
  <c r="N22" i="35"/>
  <c r="O22" i="35"/>
  <c r="N21" i="35"/>
  <c r="O21" i="35" s="1"/>
  <c r="N20" i="35"/>
  <c r="O20" i="35"/>
  <c r="N19" i="35"/>
  <c r="O19" i="35"/>
  <c r="N18" i="35"/>
  <c r="O18" i="35" s="1"/>
  <c r="M17" i="35"/>
  <c r="L17" i="35"/>
  <c r="K17" i="35"/>
  <c r="J17" i="35"/>
  <c r="I17" i="35"/>
  <c r="H17" i="35"/>
  <c r="G17" i="35"/>
  <c r="N17" i="35"/>
  <c r="O17" i="35" s="1"/>
  <c r="F17" i="35"/>
  <c r="E17" i="35"/>
  <c r="D17" i="35"/>
  <c r="N16" i="35"/>
  <c r="O16" i="35" s="1"/>
  <c r="N15" i="35"/>
  <c r="O15" i="35"/>
  <c r="N14" i="35"/>
  <c r="O14" i="35" s="1"/>
  <c r="M13" i="35"/>
  <c r="L13" i="35"/>
  <c r="L33" i="35" s="1"/>
  <c r="K13" i="35"/>
  <c r="J13" i="35"/>
  <c r="I13" i="35"/>
  <c r="H13" i="35"/>
  <c r="N13" i="35" s="1"/>
  <c r="O13" i="35" s="1"/>
  <c r="G13" i="35"/>
  <c r="F13" i="35"/>
  <c r="E13" i="35"/>
  <c r="D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M33" i="35" s="1"/>
  <c r="L5" i="35"/>
  <c r="K5" i="35"/>
  <c r="J5" i="35"/>
  <c r="J33" i="35" s="1"/>
  <c r="I5" i="35"/>
  <c r="I33" i="35" s="1"/>
  <c r="H5" i="35"/>
  <c r="G5" i="35"/>
  <c r="F5" i="35"/>
  <c r="F33" i="35"/>
  <c r="E5" i="35"/>
  <c r="E33" i="35" s="1"/>
  <c r="D5" i="35"/>
  <c r="N33" i="34"/>
  <c r="O33" i="34" s="1"/>
  <c r="N32" i="34"/>
  <c r="O32" i="34" s="1"/>
  <c r="M31" i="34"/>
  <c r="L31" i="34"/>
  <c r="K31" i="34"/>
  <c r="J31" i="34"/>
  <c r="I31" i="34"/>
  <c r="H31" i="34"/>
  <c r="N31" i="34" s="1"/>
  <c r="O31" i="34" s="1"/>
  <c r="G31" i="34"/>
  <c r="F31" i="34"/>
  <c r="E31" i="34"/>
  <c r="D31" i="34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9" i="34" s="1"/>
  <c r="O29" i="34" s="1"/>
  <c r="N28" i="34"/>
  <c r="O28" i="34" s="1"/>
  <c r="N27" i="34"/>
  <c r="O27" i="34"/>
  <c r="M26" i="34"/>
  <c r="L26" i="34"/>
  <c r="K26" i="34"/>
  <c r="J26" i="34"/>
  <c r="I26" i="34"/>
  <c r="H26" i="34"/>
  <c r="G26" i="34"/>
  <c r="F26" i="34"/>
  <c r="E26" i="34"/>
  <c r="D26" i="34"/>
  <c r="D34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N22" i="34"/>
  <c r="O22" i="34" s="1"/>
  <c r="N21" i="34"/>
  <c r="O21" i="34" s="1"/>
  <c r="N20" i="34"/>
  <c r="O20" i="34" s="1"/>
  <c r="N19" i="34"/>
  <c r="O19" i="34"/>
  <c r="N18" i="34"/>
  <c r="O18" i="34" s="1"/>
  <c r="M17" i="34"/>
  <c r="M34" i="34" s="1"/>
  <c r="L17" i="34"/>
  <c r="K17" i="34"/>
  <c r="J17" i="34"/>
  <c r="I17" i="34"/>
  <c r="H17" i="34"/>
  <c r="G17" i="34"/>
  <c r="F17" i="34"/>
  <c r="N17" i="34" s="1"/>
  <c r="O17" i="34" s="1"/>
  <c r="E17" i="34"/>
  <c r="D17" i="34"/>
  <c r="N16" i="34"/>
  <c r="O16" i="34" s="1"/>
  <c r="N15" i="34"/>
  <c r="O15" i="34" s="1"/>
  <c r="N14" i="34"/>
  <c r="O14" i="34" s="1"/>
  <c r="M13" i="34"/>
  <c r="L13" i="34"/>
  <c r="L34" i="34" s="1"/>
  <c r="K13" i="34"/>
  <c r="J13" i="34"/>
  <c r="I13" i="34"/>
  <c r="I34" i="34" s="1"/>
  <c r="H13" i="34"/>
  <c r="G13" i="34"/>
  <c r="F13" i="34"/>
  <c r="E13" i="34"/>
  <c r="D13" i="34"/>
  <c r="N13" i="34" s="1"/>
  <c r="O13" i="34" s="1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K5" i="34"/>
  <c r="K34" i="34" s="1"/>
  <c r="J5" i="34"/>
  <c r="J34" i="34" s="1"/>
  <c r="I5" i="34"/>
  <c r="H5" i="34"/>
  <c r="H34" i="34" s="1"/>
  <c r="G5" i="34"/>
  <c r="F5" i="34"/>
  <c r="F34" i="34" s="1"/>
  <c r="E5" i="34"/>
  <c r="D5" i="34"/>
  <c r="N5" i="34" s="1"/>
  <c r="O5" i="34" s="1"/>
  <c r="E30" i="33"/>
  <c r="N30" i="33" s="1"/>
  <c r="O30" i="33" s="1"/>
  <c r="F30" i="33"/>
  <c r="G30" i="33"/>
  <c r="H30" i="33"/>
  <c r="I30" i="33"/>
  <c r="J30" i="33"/>
  <c r="K30" i="33"/>
  <c r="L30" i="33"/>
  <c r="M30" i="33"/>
  <c r="D30" i="33"/>
  <c r="E28" i="33"/>
  <c r="F28" i="33"/>
  <c r="N28" i="33" s="1"/>
  <c r="O28" i="33" s="1"/>
  <c r="G28" i="33"/>
  <c r="H28" i="33"/>
  <c r="I28" i="33"/>
  <c r="J28" i="33"/>
  <c r="K28" i="33"/>
  <c r="L28" i="33"/>
  <c r="M28" i="33"/>
  <c r="E26" i="33"/>
  <c r="F26" i="33"/>
  <c r="G26" i="33"/>
  <c r="H26" i="33"/>
  <c r="I26" i="33"/>
  <c r="J26" i="33"/>
  <c r="K26" i="33"/>
  <c r="L26" i="33"/>
  <c r="M26" i="33"/>
  <c r="N26" i="33" s="1"/>
  <c r="O26" i="33" s="1"/>
  <c r="E24" i="33"/>
  <c r="F24" i="33"/>
  <c r="G24" i="33"/>
  <c r="N24" i="33" s="1"/>
  <c r="O24" i="33" s="1"/>
  <c r="H24" i="33"/>
  <c r="I24" i="33"/>
  <c r="J24" i="33"/>
  <c r="K24" i="33"/>
  <c r="L24" i="33"/>
  <c r="M24" i="33"/>
  <c r="E17" i="33"/>
  <c r="F17" i="33"/>
  <c r="G17" i="33"/>
  <c r="H17" i="33"/>
  <c r="I17" i="33"/>
  <c r="J17" i="33"/>
  <c r="K17" i="33"/>
  <c r="L17" i="33"/>
  <c r="M17" i="33"/>
  <c r="E13" i="33"/>
  <c r="F13" i="33"/>
  <c r="G13" i="33"/>
  <c r="H13" i="33"/>
  <c r="H33" i="33" s="1"/>
  <c r="I13" i="33"/>
  <c r="J13" i="33"/>
  <c r="K13" i="33"/>
  <c r="L13" i="33"/>
  <c r="M13" i="33"/>
  <c r="E5" i="33"/>
  <c r="E33" i="33" s="1"/>
  <c r="F5" i="33"/>
  <c r="F33" i="33" s="1"/>
  <c r="G5" i="33"/>
  <c r="H5" i="33"/>
  <c r="I5" i="33"/>
  <c r="I33" i="33" s="1"/>
  <c r="J5" i="33"/>
  <c r="J33" i="33" s="1"/>
  <c r="K5" i="33"/>
  <c r="K33" i="33"/>
  <c r="L5" i="33"/>
  <c r="L33" i="33" s="1"/>
  <c r="M5" i="33"/>
  <c r="D28" i="33"/>
  <c r="D24" i="33"/>
  <c r="D17" i="33"/>
  <c r="N17" i="33" s="1"/>
  <c r="O17" i="33" s="1"/>
  <c r="D13" i="33"/>
  <c r="D33" i="33"/>
  <c r="D5" i="33"/>
  <c r="N32" i="33"/>
  <c r="O32" i="33"/>
  <c r="N31" i="33"/>
  <c r="O31" i="33" s="1"/>
  <c r="N29" i="33"/>
  <c r="D26" i="33"/>
  <c r="N27" i="33"/>
  <c r="O27" i="33" s="1"/>
  <c r="N25" i="33"/>
  <c r="O25" i="33" s="1"/>
  <c r="O29" i="33"/>
  <c r="N15" i="33"/>
  <c r="O15" i="33" s="1"/>
  <c r="N16" i="33"/>
  <c r="O16" i="33" s="1"/>
  <c r="N7" i="33"/>
  <c r="O7" i="33" s="1"/>
  <c r="N8" i="33"/>
  <c r="O8" i="33" s="1"/>
  <c r="N9" i="33"/>
  <c r="O9" i="33" s="1"/>
  <c r="N10" i="33"/>
  <c r="O10" i="33"/>
  <c r="N11" i="33"/>
  <c r="O11" i="33" s="1"/>
  <c r="N12" i="33"/>
  <c r="O12" i="33" s="1"/>
  <c r="N6" i="33"/>
  <c r="O6" i="33" s="1"/>
  <c r="N18" i="33"/>
  <c r="O18" i="33" s="1"/>
  <c r="N19" i="33"/>
  <c r="O19" i="33" s="1"/>
  <c r="N20" i="33"/>
  <c r="O20" i="33"/>
  <c r="N21" i="33"/>
  <c r="O21" i="33" s="1"/>
  <c r="N22" i="33"/>
  <c r="O22" i="33" s="1"/>
  <c r="N23" i="33"/>
  <c r="O23" i="33" s="1"/>
  <c r="N14" i="33"/>
  <c r="O14" i="33" s="1"/>
  <c r="N26" i="38"/>
  <c r="O26" i="38" s="1"/>
  <c r="N28" i="38"/>
  <c r="O28" i="38" s="1"/>
  <c r="G33" i="36"/>
  <c r="K33" i="35"/>
  <c r="I33" i="36"/>
  <c r="G34" i="34"/>
  <c r="E32" i="37"/>
  <c r="M32" i="37"/>
  <c r="G33" i="35"/>
  <c r="N5" i="36"/>
  <c r="O5" i="36" s="1"/>
  <c r="E34" i="34"/>
  <c r="D34" i="39"/>
  <c r="F34" i="39"/>
  <c r="H33" i="36"/>
  <c r="D32" i="37"/>
  <c r="M33" i="38"/>
  <c r="G33" i="33"/>
  <c r="H33" i="35"/>
  <c r="N5" i="35"/>
  <c r="O5" i="35" s="1"/>
  <c r="E33" i="38"/>
  <c r="L34" i="39"/>
  <c r="N13" i="40"/>
  <c r="O13" i="40" s="1"/>
  <c r="N5" i="40"/>
  <c r="O5" i="40"/>
  <c r="N29" i="43"/>
  <c r="O29" i="43" s="1"/>
  <c r="N27" i="43"/>
  <c r="O27" i="43" s="1"/>
  <c r="N31" i="43"/>
  <c r="O31" i="43" s="1"/>
  <c r="N17" i="43"/>
  <c r="O17" i="43"/>
  <c r="N13" i="44"/>
  <c r="O13" i="44" s="1"/>
  <c r="N5" i="44"/>
  <c r="O5" i="44" s="1"/>
  <c r="N17" i="47"/>
  <c r="O17" i="47" s="1"/>
  <c r="O25" i="48"/>
  <c r="P25" i="48" s="1"/>
  <c r="O13" i="48"/>
  <c r="P13" i="48" s="1"/>
  <c r="O31" i="49"/>
  <c r="P31" i="49" s="1"/>
  <c r="O5" i="49"/>
  <c r="P5" i="49" s="1"/>
  <c r="O34" i="50" l="1"/>
  <c r="P34" i="50" s="1"/>
  <c r="N33" i="38"/>
  <c r="O33" i="38" s="1"/>
  <c r="O34" i="49"/>
  <c r="P34" i="49" s="1"/>
  <c r="N33" i="47"/>
  <c r="O33" i="47" s="1"/>
  <c r="N33" i="45"/>
  <c r="O33" i="45" s="1"/>
  <c r="N32" i="37"/>
  <c r="O32" i="37" s="1"/>
  <c r="N33" i="40"/>
  <c r="O33" i="40" s="1"/>
  <c r="N34" i="34"/>
  <c r="O34" i="34" s="1"/>
  <c r="O18" i="49"/>
  <c r="P18" i="49" s="1"/>
  <c r="O5" i="48"/>
  <c r="P5" i="48" s="1"/>
  <c r="N17" i="46"/>
  <c r="O17" i="46" s="1"/>
  <c r="N5" i="45"/>
  <c r="O5" i="45" s="1"/>
  <c r="K33" i="36"/>
  <c r="N33" i="36" s="1"/>
  <c r="O33" i="36" s="1"/>
  <c r="N26" i="34"/>
  <c r="O26" i="34" s="1"/>
  <c r="M33" i="33"/>
  <c r="N33" i="33" s="1"/>
  <c r="O33" i="33" s="1"/>
  <c r="N5" i="38"/>
  <c r="O5" i="38" s="1"/>
  <c r="K35" i="42"/>
  <c r="N35" i="42" s="1"/>
  <c r="O35" i="42" s="1"/>
  <c r="J34" i="44"/>
  <c r="N34" i="44" s="1"/>
  <c r="O34" i="44" s="1"/>
  <c r="O18" i="48"/>
  <c r="P18" i="48" s="1"/>
  <c r="N5" i="47"/>
  <c r="O5" i="47" s="1"/>
  <c r="N24" i="46"/>
  <c r="O24" i="46" s="1"/>
  <c r="H33" i="46"/>
  <c r="N33" i="46" s="1"/>
  <c r="O33" i="46" s="1"/>
  <c r="O29" i="49"/>
  <c r="P29" i="49" s="1"/>
  <c r="N13" i="33"/>
  <c r="O13" i="33" s="1"/>
  <c r="F34" i="43"/>
  <c r="N34" i="43" s="1"/>
  <c r="O34" i="43" s="1"/>
  <c r="E34" i="39"/>
  <c r="N34" i="39" s="1"/>
  <c r="O34" i="39" s="1"/>
  <c r="N5" i="39"/>
  <c r="O5" i="39" s="1"/>
  <c r="G34" i="48"/>
  <c r="O34" i="48" s="1"/>
  <c r="P34" i="48" s="1"/>
  <c r="N5" i="37"/>
  <c r="O5" i="37" s="1"/>
  <c r="N5" i="33"/>
  <c r="O5" i="33" s="1"/>
  <c r="D33" i="35"/>
  <c r="N33" i="35" s="1"/>
  <c r="O33" i="35" s="1"/>
</calcChain>
</file>

<file path=xl/sharedStrings.xml><?xml version="1.0" encoding="utf-8"?>
<sst xmlns="http://schemas.openxmlformats.org/spreadsheetml/2006/main" count="844" uniqueCount="100">
  <si>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</si>
  <si>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</si>
  <si>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</si>
  <si>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</si>
  <si>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</si>
  <si>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</si>
  <si>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</si>
  <si>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</si>
  <si>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</si>
  <si>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</si>
  <si>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</si>
  <si>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</si>
  <si>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</si>
  <si>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</si>
  <si>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</si>
  <si>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</si>
  <si>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</si>
  <si>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</si>
  <si>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</si>
  <si>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</si>
  <si>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</si>
  <si>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</si>
  <si>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</si>
  <si>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</si>
  <si>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</si>
  <si>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</si>
  <si>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</si>
  <si>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</si>
  <si>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</si>
  <si>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</si>
  <si>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</si>
  <si>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</si>
  <si>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</si>
  <si>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</si>
  <si>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</si>
  <si>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</si>
  <si>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</si>
  <si>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</si>
  <si>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</si>
  <si>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Economic Environment</t>
  </si>
  <si>
    <t>Other Economic Environment</t>
  </si>
  <si>
    <t>Culture / Recreation</t>
  </si>
  <si>
    <t>Parks and Recreation</t>
  </si>
  <si>
    <t>Inter-Fund Group Transfers Out</t>
  </si>
  <si>
    <t>Proprietary - Other Non-Operating Disbursements</t>
  </si>
  <si>
    <t>Other Uses and Non-Operating</t>
  </si>
  <si>
    <t>2009 Municipal Population:</t>
  </si>
  <si>
    <t>Palm Coast Expenditures Reported by Account Code and Fund Type</t>
  </si>
  <si>
    <t>Local Fiscal Year Ended September 30, 2010</t>
  </si>
  <si>
    <t>Employment Opportunity and Development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</si>
  <si>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</si>
  <si>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</si>
  <si>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</si>
  <si>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</si>
  <si>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</si>
  <si>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</si>
  <si>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</si>
  <si>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</si>
  <si>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</si>
  <si>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</si>
  <si>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</si>
  <si>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</si>
  <si>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Other Public Safety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</si>
  <si>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</si>
  <si>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</si>
  <si>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</si>
  <si>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</si>
  <si>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</si>
  <si>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Other Uses</t>
  </si>
  <si>
    <t>Interfund Transfers Out</t>
  </si>
  <si>
    <t>Other Non-Operating Disbursements</t>
  </si>
  <si>
    <t>2014 Municipal Population:</t>
  </si>
  <si>
    <t>Local Fiscal Year Ended September 30, 2007</t>
  </si>
  <si>
    <t>Cultural Services</t>
  </si>
  <si>
    <t>Special Items (Loss)</t>
  </si>
  <si>
    <t>2007 Municipal Population:</t>
  </si>
  <si>
    <t>Local Fiscal Year Ended September 30, 2015</t>
  </si>
  <si>
    <t>2015 Municipal Population:</t>
  </si>
  <si>
    <t>Local Fiscal Year Ended September 30, 2016</t>
  </si>
  <si>
    <t>Other Transportation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</si>
  <si>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</si>
  <si>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</si>
  <si>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</si>
  <si>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</si>
  <si>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</si>
  <si>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</si>
  <si>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</si>
  <si>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</si>
  <si>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</si>
  <si>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</si>
  <si>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</si>
  <si>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</si>
  <si>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</si>
  <si>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</si>
  <si>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</si>
  <si>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</si>
  <si>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Pension Benefits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</si>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</sst>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90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SUM(D6:D13)</f>
        <v>10831742</v>
      </c>
      <c r="E5" s="26">
        <f>SUM(E6:E13)</f>
        <v>1148449</v>
      </c>
      <c r="F5" s="26">
        <f>SUM(F6:F13)</f>
        <v>0</v>
      </c>
      <c r="G5" s="26">
        <f>SUM(G6:G13)</f>
        <v>1648944</v>
      </c>
      <c r="H5" s="26">
        <f>SUM(H6:H13)</f>
        <v>0</v>
      </c>
      <c r="I5" s="26">
        <f>SUM(I6:I13)</f>
        <v>0</v>
      </c>
      <c r="J5" s="26">
        <f>SUM(J6:J13)</f>
        <v>21414870</v>
      </c>
      <c r="K5" s="26">
        <f>SUM(K6:K13)</f>
        <v>595291</v>
      </c>
      <c r="L5" s="26">
        <f>SUM(L6:L13)</f>
        <v>0</v>
      </c>
      <c r="M5" s="26">
        <f>SUM(M6:M13)</f>
        <v>0</v>
      </c>
      <c r="N5" s="26">
        <f>SUM(N6:N13)</f>
        <v>0</v>
      </c>
      <c r="O5" s="27">
        <f>SUM(D5:N5)</f>
        <v>35639296</v>
      </c>
      <c r="P5" s="32">
        <f>(O5/P$36)</f>
        <v>350.30810816123926</v>
      </c>
      <c r="Q5" s="6"/>
    </row>
    <row r="6" spans="1:134">
      <c r="A6" s="12"/>
      <c r="B6" s="44">
        <v>511</v>
      </c>
      <c r="C6" s="20" t="s">
        <v>19</v>
      </c>
      <c r="D6" s="46">
        <v>231001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231001</v>
      </c>
      <c r="P6" s="47">
        <f>(O6/P$36)</f>
        <v>2.2705701957006794</v>
      </c>
      <c r="Q6" s="9"/>
    </row>
    <row r="7" spans="1:134">
      <c r="A7" s="12"/>
      <c r="B7" s="44">
        <v>512</v>
      </c>
      <c r="C7" s="20" t="s">
        <v>20</v>
      </c>
      <c r="D7" s="46">
        <v>2891087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2891087</v>
      </c>
      <c r="P7" s="47">
        <f>(O7/P$36)</f>
        <v>28.4172621563443</v>
      </c>
      <c r="Q7" s="9"/>
    </row>
    <row r="8" spans="1:134">
      <c r="A8" s="12"/>
      <c r="B8" s="44">
        <v>513</v>
      </c>
      <c r="C8" s="20" t="s">
        <v>21</v>
      </c>
      <c r="D8" s="46">
        <v>1817809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1817809</v>
      </c>
      <c r="P8" s="47">
        <f>(O8/P$36)</f>
        <v>17.86772757207309</v>
      </c>
      <c r="Q8" s="9"/>
    </row>
    <row r="9" spans="1:134">
      <c r="A9" s="12"/>
      <c r="B9" s="44">
        <v>514</v>
      </c>
      <c r="C9" s="20" t="s">
        <v>22</v>
      </c>
      <c r="D9" s="46">
        <v>601733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601733</v>
      </c>
      <c r="P9" s="47">
        <f>(O9/P$36)</f>
        <v>5.9145935107188139</v>
      </c>
      <c r="Q9" s="9"/>
    </row>
    <row r="10" spans="1:134">
      <c r="A10" s="12"/>
      <c r="B10" s="44">
        <v>515</v>
      </c>
      <c r="C10" s="20" t="s">
        <v>23</v>
      </c>
      <c r="D10" s="46">
        <v>1571827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1571827</v>
      </c>
      <c r="P10" s="47">
        <f>(O10/P$36)</f>
        <v>15.449905147586424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1148449</v>
      </c>
      <c r="F11" s="46">
        <v>0</v>
      </c>
      <c r="G11" s="46">
        <v>0</v>
      </c>
      <c r="H11" s="46">
        <v>0</v>
      </c>
      <c r="I11" s="46">
        <v>0</v>
      </c>
      <c r="J11" s="46">
        <v>14635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1163084</v>
      </c>
      <c r="P11" s="47">
        <f>(O11/P$36)</f>
        <v>11.432261615734689</v>
      </c>
      <c r="Q11" s="9"/>
    </row>
    <row r="12" spans="1:134">
      <c r="A12" s="12"/>
      <c r="B12" s="44">
        <v>518</v>
      </c>
      <c r="C12" s="20" t="s">
        <v>96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595291</v>
      </c>
      <c r="L12" s="46">
        <v>0</v>
      </c>
      <c r="M12" s="46">
        <v>0</v>
      </c>
      <c r="N12" s="46">
        <v>0</v>
      </c>
      <c r="O12" s="46">
        <f t="shared" si="0"/>
        <v>595291</v>
      </c>
      <c r="P12" s="47">
        <f>(O12/P$36)</f>
        <v>5.8512733813656785</v>
      </c>
      <c r="Q12" s="9"/>
    </row>
    <row r="13" spans="1:134">
      <c r="A13" s="12"/>
      <c r="B13" s="44">
        <v>519</v>
      </c>
      <c r="C13" s="20" t="s">
        <v>25</v>
      </c>
      <c r="D13" s="46">
        <v>3718285</v>
      </c>
      <c r="E13" s="46">
        <v>0</v>
      </c>
      <c r="F13" s="46">
        <v>0</v>
      </c>
      <c r="G13" s="46">
        <v>1648944</v>
      </c>
      <c r="H13" s="46">
        <v>0</v>
      </c>
      <c r="I13" s="46">
        <v>0</v>
      </c>
      <c r="J13" s="46">
        <v>21400235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26767464</v>
      </c>
      <c r="P13" s="47">
        <f>(O13/P$36)</f>
        <v>263.10451458171559</v>
      </c>
      <c r="Q13" s="9"/>
    </row>
    <row r="14" spans="1:134" ht="15.75">
      <c r="A14" s="28" t="s">
        <v>26</v>
      </c>
      <c r="B14" s="29"/>
      <c r="C14" s="30"/>
      <c r="D14" s="31">
        <f>SUM(D15:D17)</f>
        <v>19320749</v>
      </c>
      <c r="E14" s="31">
        <f>SUM(E15:E17)</f>
        <v>7000</v>
      </c>
      <c r="F14" s="31">
        <f>SUM(F15:F17)</f>
        <v>0</v>
      </c>
      <c r="G14" s="31">
        <f>SUM(G15:G17)</f>
        <v>297638</v>
      </c>
      <c r="H14" s="31">
        <f>SUM(H15:H17)</f>
        <v>0</v>
      </c>
      <c r="I14" s="31">
        <f>SUM(I15:I17)</f>
        <v>3019308</v>
      </c>
      <c r="J14" s="31">
        <f>SUM(J15:J17)</f>
        <v>0</v>
      </c>
      <c r="K14" s="31">
        <f>SUM(K15:K17)</f>
        <v>0</v>
      </c>
      <c r="L14" s="31">
        <f>SUM(L15:L17)</f>
        <v>0</v>
      </c>
      <c r="M14" s="31">
        <f>SUM(M15:M17)</f>
        <v>0</v>
      </c>
      <c r="N14" s="31">
        <f>SUM(N15:N17)</f>
        <v>0</v>
      </c>
      <c r="O14" s="42">
        <f>SUM(D14:N14)</f>
        <v>22644695</v>
      </c>
      <c r="P14" s="43">
        <f>(O14/P$36)</f>
        <v>222.58072284419632</v>
      </c>
      <c r="Q14" s="10"/>
    </row>
    <row r="15" spans="1:134">
      <c r="A15" s="12"/>
      <c r="B15" s="44">
        <v>521</v>
      </c>
      <c r="C15" s="20" t="s">
        <v>27</v>
      </c>
      <c r="D15" s="46">
        <v>6526288</v>
      </c>
      <c r="E15" s="46">
        <v>7000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6533288</v>
      </c>
      <c r="P15" s="47">
        <f>(O15/P$36)</f>
        <v>64.217423356301055</v>
      </c>
      <c r="Q15" s="9"/>
    </row>
    <row r="16" spans="1:134">
      <c r="A16" s="12"/>
      <c r="B16" s="44">
        <v>522</v>
      </c>
      <c r="C16" s="20" t="s">
        <v>28</v>
      </c>
      <c r="D16" s="46">
        <v>12794461</v>
      </c>
      <c r="E16" s="46">
        <v>0</v>
      </c>
      <c r="F16" s="46">
        <v>0</v>
      </c>
      <c r="G16" s="46">
        <v>297638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1">SUM(D16:N16)</f>
        <v>13092099</v>
      </c>
      <c r="P16" s="47">
        <f>(O16/P$36)</f>
        <v>128.68571905992903</v>
      </c>
      <c r="Q16" s="9"/>
    </row>
    <row r="17" spans="1:17">
      <c r="A17" s="12"/>
      <c r="B17" s="44">
        <v>524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3019308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3019308</v>
      </c>
      <c r="P17" s="47">
        <f>(O17/P$36)</f>
        <v>29.677580427966227</v>
      </c>
      <c r="Q17" s="9"/>
    </row>
    <row r="18" spans="1:17" ht="15.75">
      <c r="A18" s="28" t="s">
        <v>30</v>
      </c>
      <c r="B18" s="29"/>
      <c r="C18" s="30"/>
      <c r="D18" s="31">
        <f>SUM(D19:D24)</f>
        <v>1051893</v>
      </c>
      <c r="E18" s="31">
        <f>SUM(E19:E24)</f>
        <v>227886</v>
      </c>
      <c r="F18" s="31">
        <f>SUM(F19:F24)</f>
        <v>0</v>
      </c>
      <c r="G18" s="31">
        <f>SUM(G19:G24)</f>
        <v>0</v>
      </c>
      <c r="H18" s="31">
        <f>SUM(H19:H24)</f>
        <v>0</v>
      </c>
      <c r="I18" s="31">
        <f>SUM(I19:I24)</f>
        <v>75112707</v>
      </c>
      <c r="J18" s="31">
        <f>SUM(J19:J24)</f>
        <v>0</v>
      </c>
      <c r="K18" s="31">
        <f>SUM(K19:K24)</f>
        <v>0</v>
      </c>
      <c r="L18" s="31">
        <f>SUM(L19:L24)</f>
        <v>0</v>
      </c>
      <c r="M18" s="31">
        <f>SUM(M19:M24)</f>
        <v>0</v>
      </c>
      <c r="N18" s="31">
        <f>SUM(N19:N24)</f>
        <v>0</v>
      </c>
      <c r="O18" s="42">
        <f>SUM(D18:N18)</f>
        <v>76392486</v>
      </c>
      <c r="P18" s="43">
        <f>(O18/P$36)</f>
        <v>750.88203898286758</v>
      </c>
      <c r="Q18" s="10"/>
    </row>
    <row r="19" spans="1:17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13039098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0" si="2">SUM(D19:N19)</f>
        <v>13039098</v>
      </c>
      <c r="P19" s="47">
        <f>(O19/P$36)</f>
        <v>128.16475815091854</v>
      </c>
      <c r="Q19" s="9"/>
    </row>
    <row r="20" spans="1:17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15354772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15354772</v>
      </c>
      <c r="P20" s="47">
        <f>(O20/P$36)</f>
        <v>150.92613306859843</v>
      </c>
      <c r="Q20" s="9"/>
    </row>
    <row r="21" spans="1:17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10971728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10971728</v>
      </c>
      <c r="P21" s="47">
        <f>(O21/P$36)</f>
        <v>107.84402921257752</v>
      </c>
      <c r="Q21" s="9"/>
    </row>
    <row r="22" spans="1:17">
      <c r="A22" s="12"/>
      <c r="B22" s="44">
        <v>536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23514336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23514336</v>
      </c>
      <c r="P22" s="47">
        <f>(O22/P$36)</f>
        <v>231.12865525816565</v>
      </c>
      <c r="Q22" s="9"/>
    </row>
    <row r="23" spans="1:17">
      <c r="A23" s="12"/>
      <c r="B23" s="44">
        <v>538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11420287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11420287</v>
      </c>
      <c r="P23" s="47">
        <f>(O23/P$36)</f>
        <v>112.25303478577115</v>
      </c>
      <c r="Q23" s="9"/>
    </row>
    <row r="24" spans="1:17">
      <c r="A24" s="12"/>
      <c r="B24" s="44">
        <v>539</v>
      </c>
      <c r="C24" s="20" t="s">
        <v>36</v>
      </c>
      <c r="D24" s="46">
        <v>1051893</v>
      </c>
      <c r="E24" s="46">
        <v>227886</v>
      </c>
      <c r="F24" s="46">
        <v>0</v>
      </c>
      <c r="G24" s="46">
        <v>0</v>
      </c>
      <c r="H24" s="46">
        <v>0</v>
      </c>
      <c r="I24" s="46">
        <v>812486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2092265</v>
      </c>
      <c r="P24" s="47">
        <f>(O24/P$36)</f>
        <v>20.565428506836255</v>
      </c>
      <c r="Q24" s="9"/>
    </row>
    <row r="25" spans="1:17" ht="15.75">
      <c r="A25" s="28" t="s">
        <v>37</v>
      </c>
      <c r="B25" s="29"/>
      <c r="C25" s="30"/>
      <c r="D25" s="31">
        <f>SUM(D26:D26)</f>
        <v>8114085</v>
      </c>
      <c r="E25" s="31">
        <f>SUM(E26:E26)</f>
        <v>4908036</v>
      </c>
      <c r="F25" s="31">
        <f>SUM(F26:F26)</f>
        <v>0</v>
      </c>
      <c r="G25" s="31">
        <f>SUM(G26:G26)</f>
        <v>2290876</v>
      </c>
      <c r="H25" s="31">
        <f>SUM(H26:H26)</f>
        <v>0</v>
      </c>
      <c r="I25" s="31">
        <f>SUM(I26:I26)</f>
        <v>0</v>
      </c>
      <c r="J25" s="31">
        <f>SUM(J26:J26)</f>
        <v>0</v>
      </c>
      <c r="K25" s="31">
        <f>SUM(K26:K26)</f>
        <v>0</v>
      </c>
      <c r="L25" s="31">
        <f>SUM(L26:L26)</f>
        <v>0</v>
      </c>
      <c r="M25" s="31">
        <f>SUM(M26:M26)</f>
        <v>0</v>
      </c>
      <c r="N25" s="31">
        <f>SUM(N26:N26)</f>
        <v>0</v>
      </c>
      <c r="O25" s="31">
        <f t="shared" si="2"/>
        <v>15312997</v>
      </c>
      <c r="P25" s="43">
        <f>(O25/P$36)</f>
        <v>150.51551549583729</v>
      </c>
      <c r="Q25" s="10"/>
    </row>
    <row r="26" spans="1:17">
      <c r="A26" s="12"/>
      <c r="B26" s="44">
        <v>541</v>
      </c>
      <c r="C26" s="20" t="s">
        <v>38</v>
      </c>
      <c r="D26" s="46">
        <v>8114085</v>
      </c>
      <c r="E26" s="46">
        <v>4908036</v>
      </c>
      <c r="F26" s="46">
        <v>0</v>
      </c>
      <c r="G26" s="46">
        <v>2290876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15312997</v>
      </c>
      <c r="P26" s="47">
        <f>(O26/P$36)</f>
        <v>150.51551549583729</v>
      </c>
      <c r="Q26" s="9"/>
    </row>
    <row r="27" spans="1:17" ht="15.75">
      <c r="A27" s="28" t="s">
        <v>39</v>
      </c>
      <c r="B27" s="29"/>
      <c r="C27" s="30"/>
      <c r="D27" s="31">
        <f>SUM(D28:D28)</f>
        <v>1368578</v>
      </c>
      <c r="E27" s="31">
        <f>SUM(E28:E28)</f>
        <v>1017391</v>
      </c>
      <c r="F27" s="31">
        <f>SUM(F28:F28)</f>
        <v>0</v>
      </c>
      <c r="G27" s="31">
        <f>SUM(G28:G28)</f>
        <v>0</v>
      </c>
      <c r="H27" s="31">
        <f>SUM(H28:H28)</f>
        <v>0</v>
      </c>
      <c r="I27" s="31">
        <f>SUM(I28:I28)</f>
        <v>0</v>
      </c>
      <c r="J27" s="31">
        <f>SUM(J28:J28)</f>
        <v>0</v>
      </c>
      <c r="K27" s="31">
        <f>SUM(K28:K28)</f>
        <v>0</v>
      </c>
      <c r="L27" s="31">
        <f>SUM(L28:L28)</f>
        <v>0</v>
      </c>
      <c r="M27" s="31">
        <f>SUM(M28:M28)</f>
        <v>0</v>
      </c>
      <c r="N27" s="31">
        <f>SUM(N28:N28)</f>
        <v>0</v>
      </c>
      <c r="O27" s="31">
        <f t="shared" si="2"/>
        <v>2385969</v>
      </c>
      <c r="P27" s="43">
        <f>(O27/P$36)</f>
        <v>23.452323146937694</v>
      </c>
      <c r="Q27" s="10"/>
    </row>
    <row r="28" spans="1:17">
      <c r="A28" s="13"/>
      <c r="B28" s="45">
        <v>559</v>
      </c>
      <c r="C28" s="21" t="s">
        <v>40</v>
      </c>
      <c r="D28" s="46">
        <v>1368578</v>
      </c>
      <c r="E28" s="46">
        <v>1017391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2385969</v>
      </c>
      <c r="P28" s="47">
        <f>(O28/P$36)</f>
        <v>23.452323146937694</v>
      </c>
      <c r="Q28" s="9"/>
    </row>
    <row r="29" spans="1:17" ht="15.75">
      <c r="A29" s="28" t="s">
        <v>41</v>
      </c>
      <c r="B29" s="29"/>
      <c r="C29" s="30"/>
      <c r="D29" s="31">
        <f>SUM(D30:D30)</f>
        <v>7948350</v>
      </c>
      <c r="E29" s="31">
        <f>SUM(E30:E30)</f>
        <v>0</v>
      </c>
      <c r="F29" s="31">
        <f>SUM(F30:F30)</f>
        <v>0</v>
      </c>
      <c r="G29" s="31">
        <f>SUM(G30:G30)</f>
        <v>11697300</v>
      </c>
      <c r="H29" s="31">
        <f>SUM(H30:H30)</f>
        <v>0</v>
      </c>
      <c r="I29" s="31">
        <f>SUM(I30:I30)</f>
        <v>0</v>
      </c>
      <c r="J29" s="31">
        <f>SUM(J30:J30)</f>
        <v>0</v>
      </c>
      <c r="K29" s="31">
        <f>SUM(K30:K30)</f>
        <v>0</v>
      </c>
      <c r="L29" s="31">
        <f>SUM(L30:L30)</f>
        <v>0</v>
      </c>
      <c r="M29" s="31">
        <f>SUM(M30:M30)</f>
        <v>0</v>
      </c>
      <c r="N29" s="31">
        <f>SUM(N30:N30)</f>
        <v>0</v>
      </c>
      <c r="O29" s="31">
        <f>SUM(D29:N29)</f>
        <v>19645650</v>
      </c>
      <c r="P29" s="43">
        <f>(O29/P$36)</f>
        <v>193.10231282620876</v>
      </c>
      <c r="Q29" s="9"/>
    </row>
    <row r="30" spans="1:17">
      <c r="A30" s="12"/>
      <c r="B30" s="44">
        <v>572</v>
      </c>
      <c r="C30" s="20" t="s">
        <v>42</v>
      </c>
      <c r="D30" s="46">
        <v>7948350</v>
      </c>
      <c r="E30" s="46">
        <v>0</v>
      </c>
      <c r="F30" s="46">
        <v>0</v>
      </c>
      <c r="G30" s="46">
        <v>11697300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19645650</v>
      </c>
      <c r="P30" s="47">
        <f>(O30/P$36)</f>
        <v>193.10231282620876</v>
      </c>
      <c r="Q30" s="9"/>
    </row>
    <row r="31" spans="1:17" ht="15.75">
      <c r="A31" s="28" t="s">
        <v>45</v>
      </c>
      <c r="B31" s="29"/>
      <c r="C31" s="30"/>
      <c r="D31" s="31">
        <f>SUM(D32:D33)</f>
        <v>3784008</v>
      </c>
      <c r="E31" s="31">
        <f>SUM(E32:E33)</f>
        <v>1576190</v>
      </c>
      <c r="F31" s="31">
        <f>SUM(F32:F33)</f>
        <v>0</v>
      </c>
      <c r="G31" s="31">
        <f>SUM(G32:G33)</f>
        <v>119058</v>
      </c>
      <c r="H31" s="31">
        <f>SUM(H32:H33)</f>
        <v>0</v>
      </c>
      <c r="I31" s="31">
        <f>SUM(I32:I33)</f>
        <v>5010723</v>
      </c>
      <c r="J31" s="31">
        <f>SUM(J32:J33)</f>
        <v>27511</v>
      </c>
      <c r="K31" s="31">
        <f>SUM(K32:K33)</f>
        <v>0</v>
      </c>
      <c r="L31" s="31">
        <f>SUM(L32:L33)</f>
        <v>0</v>
      </c>
      <c r="M31" s="31">
        <f>SUM(M32:M33)</f>
        <v>0</v>
      </c>
      <c r="N31" s="31">
        <f>SUM(N32:N33)</f>
        <v>0</v>
      </c>
      <c r="O31" s="31">
        <f>SUM(D31:N31)</f>
        <v>10517490</v>
      </c>
      <c r="P31" s="43">
        <f>(O31/P$36)</f>
        <v>103.37920323972595</v>
      </c>
      <c r="Q31" s="9"/>
    </row>
    <row r="32" spans="1:17">
      <c r="A32" s="12"/>
      <c r="B32" s="44">
        <v>581</v>
      </c>
      <c r="C32" s="20" t="s">
        <v>93</v>
      </c>
      <c r="D32" s="46">
        <v>3784008</v>
      </c>
      <c r="E32" s="46">
        <v>1576190</v>
      </c>
      <c r="F32" s="46">
        <v>0</v>
      </c>
      <c r="G32" s="46">
        <v>119058</v>
      </c>
      <c r="H32" s="46">
        <v>0</v>
      </c>
      <c r="I32" s="46">
        <v>2447309</v>
      </c>
      <c r="J32" s="46">
        <v>27511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7954076</v>
      </c>
      <c r="P32" s="47">
        <f>(O32/P$36)</f>
        <v>78.182726048536921</v>
      </c>
      <c r="Q32" s="9"/>
    </row>
    <row r="33" spans="1:120" ht="15.75" thickBot="1">
      <c r="A33" s="12"/>
      <c r="B33" s="44">
        <v>590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2563414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" si="3">SUM(D33:N33)</f>
        <v>2563414</v>
      </c>
      <c r="P33" s="47">
        <f>(O33/P$36)</f>
        <v>25.196477191189047</v>
      </c>
      <c r="Q33" s="9"/>
    </row>
    <row r="34" spans="1:120" ht="16.5" thickBot="1">
      <c r="A34" s="14" t="s">
        <v>10</v>
      </c>
      <c r="B34" s="23"/>
      <c r="C34" s="22"/>
      <c r="D34" s="15">
        <f>SUM(D5,D14,D18,D25,D27,D29,D31)</f>
        <v>52419405</v>
      </c>
      <c r="E34" s="15">
        <f t="shared" ref="E34:N34" si="4">SUM(E5,E14,E18,E25,E27,E29,E31)</f>
        <v>8884952</v>
      </c>
      <c r="F34" s="15">
        <f t="shared" si="4"/>
        <v>0</v>
      </c>
      <c r="G34" s="15">
        <f t="shared" si="4"/>
        <v>16053816</v>
      </c>
      <c r="H34" s="15">
        <f t="shared" si="4"/>
        <v>0</v>
      </c>
      <c r="I34" s="15">
        <f t="shared" si="4"/>
        <v>83142738</v>
      </c>
      <c r="J34" s="15">
        <f t="shared" si="4"/>
        <v>21442381</v>
      </c>
      <c r="K34" s="15">
        <f t="shared" si="4"/>
        <v>595291</v>
      </c>
      <c r="L34" s="15">
        <f t="shared" si="4"/>
        <v>0</v>
      </c>
      <c r="M34" s="15">
        <f t="shared" si="4"/>
        <v>0</v>
      </c>
      <c r="N34" s="15">
        <f t="shared" si="4"/>
        <v>0</v>
      </c>
      <c r="O34" s="15">
        <f>SUM(D34:N34)</f>
        <v>182538583</v>
      </c>
      <c r="P34" s="37">
        <f>(O34/P$36)</f>
        <v>1794.2202246970128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93" t="s">
        <v>99</v>
      </c>
      <c r="N36" s="93"/>
      <c r="O36" s="93"/>
      <c r="P36" s="41">
        <v>101737</v>
      </c>
    </row>
    <row r="37" spans="1:120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6"/>
    </row>
    <row r="38" spans="1:120" ht="15.75" customHeight="1" thickBot="1">
      <c r="A38" s="97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9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7396917</v>
      </c>
      <c r="E5" s="59">
        <f t="shared" si="0"/>
        <v>1281742</v>
      </c>
      <c r="F5" s="59">
        <f t="shared" si="0"/>
        <v>0</v>
      </c>
      <c r="G5" s="59">
        <f t="shared" si="0"/>
        <v>683246</v>
      </c>
      <c r="H5" s="59">
        <f t="shared" si="0"/>
        <v>0</v>
      </c>
      <c r="I5" s="59">
        <f t="shared" si="0"/>
        <v>0</v>
      </c>
      <c r="J5" s="59">
        <f t="shared" si="0"/>
        <v>6588775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>SUM(D5:M5)</f>
        <v>15950680</v>
      </c>
      <c r="O5" s="61">
        <f t="shared" ref="O5:O34" si="1">(N5/O$36)</f>
        <v>204.37536837249826</v>
      </c>
      <c r="P5" s="62"/>
    </row>
    <row r="6" spans="1:133">
      <c r="A6" s="64"/>
      <c r="B6" s="65">
        <v>511</v>
      </c>
      <c r="C6" s="66" t="s">
        <v>19</v>
      </c>
      <c r="D6" s="67">
        <v>94547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94547</v>
      </c>
      <c r="O6" s="68">
        <f t="shared" si="1"/>
        <v>1.2114265945724316</v>
      </c>
      <c r="P6" s="69"/>
    </row>
    <row r="7" spans="1:133">
      <c r="A7" s="64"/>
      <c r="B7" s="65">
        <v>512</v>
      </c>
      <c r="C7" s="66" t="s">
        <v>20</v>
      </c>
      <c r="D7" s="67">
        <v>2188651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2188651</v>
      </c>
      <c r="O7" s="68">
        <f t="shared" si="1"/>
        <v>28.043089972580272</v>
      </c>
      <c r="P7" s="69"/>
    </row>
    <row r="8" spans="1:133">
      <c r="A8" s="64"/>
      <c r="B8" s="65">
        <v>513</v>
      </c>
      <c r="C8" s="66" t="s">
        <v>21</v>
      </c>
      <c r="D8" s="67">
        <v>683226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683226</v>
      </c>
      <c r="O8" s="68">
        <f t="shared" si="1"/>
        <v>8.7541449914153198</v>
      </c>
      <c r="P8" s="69"/>
    </row>
    <row r="9" spans="1:133">
      <c r="A9" s="64"/>
      <c r="B9" s="65">
        <v>514</v>
      </c>
      <c r="C9" s="66" t="s">
        <v>22</v>
      </c>
      <c r="D9" s="67">
        <v>390280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390280</v>
      </c>
      <c r="O9" s="68">
        <f t="shared" si="1"/>
        <v>5.0006406478230785</v>
      </c>
      <c r="P9" s="69"/>
    </row>
    <row r="10" spans="1:133">
      <c r="A10" s="64"/>
      <c r="B10" s="65">
        <v>515</v>
      </c>
      <c r="C10" s="66" t="s">
        <v>23</v>
      </c>
      <c r="D10" s="67">
        <v>3501748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3501748</v>
      </c>
      <c r="O10" s="68">
        <f t="shared" si="1"/>
        <v>44.867744663403634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1281742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1281742</v>
      </c>
      <c r="O11" s="68">
        <f t="shared" si="1"/>
        <v>16.422904440970708</v>
      </c>
      <c r="P11" s="69"/>
    </row>
    <row r="12" spans="1:133">
      <c r="A12" s="64"/>
      <c r="B12" s="65">
        <v>519</v>
      </c>
      <c r="C12" s="66" t="s">
        <v>61</v>
      </c>
      <c r="D12" s="67">
        <v>538465</v>
      </c>
      <c r="E12" s="67">
        <v>0</v>
      </c>
      <c r="F12" s="67">
        <v>0</v>
      </c>
      <c r="G12" s="67">
        <v>683246</v>
      </c>
      <c r="H12" s="67">
        <v>0</v>
      </c>
      <c r="I12" s="67">
        <v>0</v>
      </c>
      <c r="J12" s="67">
        <v>6588775</v>
      </c>
      <c r="K12" s="67">
        <v>0</v>
      </c>
      <c r="L12" s="67">
        <v>0</v>
      </c>
      <c r="M12" s="67">
        <v>0</v>
      </c>
      <c r="N12" s="67">
        <f t="shared" si="2"/>
        <v>7810486</v>
      </c>
      <c r="O12" s="68">
        <f t="shared" si="1"/>
        <v>100.07541706173282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SUM(D14:D17)</f>
        <v>9996747</v>
      </c>
      <c r="E13" s="73">
        <f t="shared" si="3"/>
        <v>745250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1282664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18" si="4">SUM(D13:M13)</f>
        <v>12024661</v>
      </c>
      <c r="O13" s="75">
        <f t="shared" si="1"/>
        <v>154.07145785818619</v>
      </c>
      <c r="P13" s="76"/>
    </row>
    <row r="14" spans="1:133">
      <c r="A14" s="64"/>
      <c r="B14" s="65">
        <v>521</v>
      </c>
      <c r="C14" s="66" t="s">
        <v>27</v>
      </c>
      <c r="D14" s="67">
        <v>2599691</v>
      </c>
      <c r="E14" s="67">
        <v>86419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2686110</v>
      </c>
      <c r="O14" s="68">
        <f t="shared" si="1"/>
        <v>34.417010480998385</v>
      </c>
      <c r="P14" s="69"/>
    </row>
    <row r="15" spans="1:133">
      <c r="A15" s="64"/>
      <c r="B15" s="65">
        <v>522</v>
      </c>
      <c r="C15" s="66" t="s">
        <v>28</v>
      </c>
      <c r="D15" s="67">
        <v>7397056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7397056</v>
      </c>
      <c r="O15" s="68">
        <f t="shared" si="1"/>
        <v>94.778156471824303</v>
      </c>
      <c r="P15" s="69"/>
    </row>
    <row r="16" spans="1:133">
      <c r="A16" s="64"/>
      <c r="B16" s="65">
        <v>524</v>
      </c>
      <c r="C16" s="66" t="s">
        <v>29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1282664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1282664</v>
      </c>
      <c r="O16" s="68">
        <f t="shared" si="1"/>
        <v>16.434717986828282</v>
      </c>
      <c r="P16" s="69"/>
    </row>
    <row r="17" spans="1:16">
      <c r="A17" s="64"/>
      <c r="B17" s="65">
        <v>529</v>
      </c>
      <c r="C17" s="66" t="s">
        <v>62</v>
      </c>
      <c r="D17" s="67">
        <v>0</v>
      </c>
      <c r="E17" s="67">
        <v>658831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658831</v>
      </c>
      <c r="O17" s="68">
        <f t="shared" si="1"/>
        <v>8.441572918535222</v>
      </c>
      <c r="P17" s="69"/>
    </row>
    <row r="18" spans="1:16" ht="15.75">
      <c r="A18" s="70" t="s">
        <v>30</v>
      </c>
      <c r="B18" s="71"/>
      <c r="C18" s="72"/>
      <c r="D18" s="73">
        <f t="shared" ref="D18:M18" si="5">SUM(D19:D24)</f>
        <v>0</v>
      </c>
      <c r="E18" s="73">
        <f t="shared" si="5"/>
        <v>7959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39152989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39160948</v>
      </c>
      <c r="O18" s="75">
        <f t="shared" si="1"/>
        <v>501.76752171796119</v>
      </c>
      <c r="P18" s="76"/>
    </row>
    <row r="19" spans="1:16">
      <c r="A19" s="64"/>
      <c r="B19" s="65">
        <v>533</v>
      </c>
      <c r="C19" s="66" t="s">
        <v>31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4612880</v>
      </c>
      <c r="J19" s="67">
        <v>0</v>
      </c>
      <c r="K19" s="67">
        <v>0</v>
      </c>
      <c r="L19" s="67">
        <v>0</v>
      </c>
      <c r="M19" s="67">
        <v>0</v>
      </c>
      <c r="N19" s="67">
        <f t="shared" ref="N19:N24" si="6">SUM(D19:M19)</f>
        <v>4612880</v>
      </c>
      <c r="O19" s="68">
        <f t="shared" si="1"/>
        <v>59.104630602465214</v>
      </c>
      <c r="P19" s="69"/>
    </row>
    <row r="20" spans="1:16">
      <c r="A20" s="64"/>
      <c r="B20" s="65">
        <v>534</v>
      </c>
      <c r="C20" s="66" t="s">
        <v>63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7290268</v>
      </c>
      <c r="J20" s="67">
        <v>0</v>
      </c>
      <c r="K20" s="67">
        <v>0</v>
      </c>
      <c r="L20" s="67">
        <v>0</v>
      </c>
      <c r="M20" s="67">
        <v>0</v>
      </c>
      <c r="N20" s="67">
        <f t="shared" si="6"/>
        <v>7290268</v>
      </c>
      <c r="O20" s="68">
        <f t="shared" si="1"/>
        <v>93.409886477205745</v>
      </c>
      <c r="P20" s="69"/>
    </row>
    <row r="21" spans="1:16">
      <c r="A21" s="64"/>
      <c r="B21" s="65">
        <v>535</v>
      </c>
      <c r="C21" s="66" t="s">
        <v>33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6407072</v>
      </c>
      <c r="J21" s="67">
        <v>0</v>
      </c>
      <c r="K21" s="67">
        <v>0</v>
      </c>
      <c r="L21" s="67">
        <v>0</v>
      </c>
      <c r="M21" s="67">
        <v>0</v>
      </c>
      <c r="N21" s="67">
        <f t="shared" si="6"/>
        <v>6407072</v>
      </c>
      <c r="O21" s="68">
        <f t="shared" si="1"/>
        <v>82.093534582169497</v>
      </c>
      <c r="P21" s="69"/>
    </row>
    <row r="22" spans="1:16">
      <c r="A22" s="64"/>
      <c r="B22" s="65">
        <v>536</v>
      </c>
      <c r="C22" s="66" t="s">
        <v>64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13751769</v>
      </c>
      <c r="J22" s="67">
        <v>0</v>
      </c>
      <c r="K22" s="67">
        <v>0</v>
      </c>
      <c r="L22" s="67">
        <v>0</v>
      </c>
      <c r="M22" s="67">
        <v>0</v>
      </c>
      <c r="N22" s="67">
        <f t="shared" si="6"/>
        <v>13751769</v>
      </c>
      <c r="O22" s="68">
        <f t="shared" si="1"/>
        <v>176.20081746662225</v>
      </c>
      <c r="P22" s="69"/>
    </row>
    <row r="23" spans="1:16">
      <c r="A23" s="64"/>
      <c r="B23" s="65">
        <v>538</v>
      </c>
      <c r="C23" s="66" t="s">
        <v>65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4483173</v>
      </c>
      <c r="J23" s="67">
        <v>0</v>
      </c>
      <c r="K23" s="67">
        <v>0</v>
      </c>
      <c r="L23" s="67">
        <v>0</v>
      </c>
      <c r="M23" s="67">
        <v>0</v>
      </c>
      <c r="N23" s="67">
        <f t="shared" si="6"/>
        <v>4483173</v>
      </c>
      <c r="O23" s="68">
        <f t="shared" si="1"/>
        <v>57.44270045870384</v>
      </c>
      <c r="P23" s="69"/>
    </row>
    <row r="24" spans="1:16">
      <c r="A24" s="64"/>
      <c r="B24" s="65">
        <v>539</v>
      </c>
      <c r="C24" s="66" t="s">
        <v>36</v>
      </c>
      <c r="D24" s="67">
        <v>0</v>
      </c>
      <c r="E24" s="67">
        <v>7959</v>
      </c>
      <c r="F24" s="67">
        <v>0</v>
      </c>
      <c r="G24" s="67">
        <v>0</v>
      </c>
      <c r="H24" s="67">
        <v>0</v>
      </c>
      <c r="I24" s="67">
        <v>2607827</v>
      </c>
      <c r="J24" s="67">
        <v>0</v>
      </c>
      <c r="K24" s="67">
        <v>0</v>
      </c>
      <c r="L24" s="67">
        <v>0</v>
      </c>
      <c r="M24" s="67">
        <v>0</v>
      </c>
      <c r="N24" s="67">
        <f t="shared" si="6"/>
        <v>2615786</v>
      </c>
      <c r="O24" s="68">
        <f t="shared" si="1"/>
        <v>33.515952130794659</v>
      </c>
      <c r="P24" s="69"/>
    </row>
    <row r="25" spans="1:16" ht="15.75">
      <c r="A25" s="70" t="s">
        <v>37</v>
      </c>
      <c r="B25" s="71"/>
      <c r="C25" s="72"/>
      <c r="D25" s="73">
        <f t="shared" ref="D25:M25" si="7">SUM(D26:D26)</f>
        <v>5343645</v>
      </c>
      <c r="E25" s="73">
        <f t="shared" si="7"/>
        <v>13368909</v>
      </c>
      <c r="F25" s="73">
        <f t="shared" si="7"/>
        <v>0</v>
      </c>
      <c r="G25" s="73">
        <f t="shared" si="7"/>
        <v>394533</v>
      </c>
      <c r="H25" s="73">
        <f t="shared" si="7"/>
        <v>0</v>
      </c>
      <c r="I25" s="73">
        <f t="shared" si="7"/>
        <v>0</v>
      </c>
      <c r="J25" s="73">
        <f t="shared" si="7"/>
        <v>0</v>
      </c>
      <c r="K25" s="73">
        <f t="shared" si="7"/>
        <v>0</v>
      </c>
      <c r="L25" s="73">
        <f t="shared" si="7"/>
        <v>0</v>
      </c>
      <c r="M25" s="73">
        <f t="shared" si="7"/>
        <v>0</v>
      </c>
      <c r="N25" s="73">
        <f t="shared" ref="N25:N34" si="8">SUM(D25:M25)</f>
        <v>19107087</v>
      </c>
      <c r="O25" s="75">
        <f t="shared" si="1"/>
        <v>244.81827383850549</v>
      </c>
      <c r="P25" s="76"/>
    </row>
    <row r="26" spans="1:16">
      <c r="A26" s="64"/>
      <c r="B26" s="65">
        <v>541</v>
      </c>
      <c r="C26" s="66" t="s">
        <v>66</v>
      </c>
      <c r="D26" s="67">
        <v>5343645</v>
      </c>
      <c r="E26" s="67">
        <v>13368909</v>
      </c>
      <c r="F26" s="67">
        <v>0</v>
      </c>
      <c r="G26" s="67">
        <v>394533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8"/>
        <v>19107087</v>
      </c>
      <c r="O26" s="68">
        <f t="shared" si="1"/>
        <v>244.81827383850549</v>
      </c>
      <c r="P26" s="69"/>
    </row>
    <row r="27" spans="1:16" ht="15.75">
      <c r="A27" s="70" t="s">
        <v>39</v>
      </c>
      <c r="B27" s="71"/>
      <c r="C27" s="72"/>
      <c r="D27" s="73">
        <f t="shared" ref="D27:M27" si="9">SUM(D28:D28)</f>
        <v>111485</v>
      </c>
      <c r="E27" s="73">
        <f t="shared" si="9"/>
        <v>1008077</v>
      </c>
      <c r="F27" s="73">
        <f t="shared" si="9"/>
        <v>0</v>
      </c>
      <c r="G27" s="73">
        <f t="shared" si="9"/>
        <v>0</v>
      </c>
      <c r="H27" s="73">
        <f t="shared" si="9"/>
        <v>0</v>
      </c>
      <c r="I27" s="73">
        <f t="shared" si="9"/>
        <v>0</v>
      </c>
      <c r="J27" s="73">
        <f t="shared" si="9"/>
        <v>0</v>
      </c>
      <c r="K27" s="73">
        <f t="shared" si="9"/>
        <v>0</v>
      </c>
      <c r="L27" s="73">
        <f t="shared" si="9"/>
        <v>0</v>
      </c>
      <c r="M27" s="73">
        <f t="shared" si="9"/>
        <v>0</v>
      </c>
      <c r="N27" s="73">
        <f t="shared" si="8"/>
        <v>1119562</v>
      </c>
      <c r="O27" s="75">
        <f t="shared" si="1"/>
        <v>14.344899162032647</v>
      </c>
      <c r="P27" s="76"/>
    </row>
    <row r="28" spans="1:16">
      <c r="A28" s="64"/>
      <c r="B28" s="65">
        <v>559</v>
      </c>
      <c r="C28" s="66" t="s">
        <v>40</v>
      </c>
      <c r="D28" s="67">
        <v>111485</v>
      </c>
      <c r="E28" s="67">
        <v>1008077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8"/>
        <v>1119562</v>
      </c>
      <c r="O28" s="68">
        <f t="shared" si="1"/>
        <v>14.344899162032647</v>
      </c>
      <c r="P28" s="69"/>
    </row>
    <row r="29" spans="1:16" ht="15.75">
      <c r="A29" s="70" t="s">
        <v>41</v>
      </c>
      <c r="B29" s="71"/>
      <c r="C29" s="72"/>
      <c r="D29" s="73">
        <f t="shared" ref="D29:M29" si="10">SUM(D30:D30)</f>
        <v>2209307</v>
      </c>
      <c r="E29" s="73">
        <f t="shared" si="10"/>
        <v>197649</v>
      </c>
      <c r="F29" s="73">
        <f t="shared" si="10"/>
        <v>0</v>
      </c>
      <c r="G29" s="73">
        <f t="shared" si="10"/>
        <v>1797466</v>
      </c>
      <c r="H29" s="73">
        <f t="shared" si="10"/>
        <v>0</v>
      </c>
      <c r="I29" s="73">
        <f t="shared" si="10"/>
        <v>2099106</v>
      </c>
      <c r="J29" s="73">
        <f t="shared" si="10"/>
        <v>0</v>
      </c>
      <c r="K29" s="73">
        <f t="shared" si="10"/>
        <v>0</v>
      </c>
      <c r="L29" s="73">
        <f t="shared" si="10"/>
        <v>0</v>
      </c>
      <c r="M29" s="73">
        <f t="shared" si="10"/>
        <v>0</v>
      </c>
      <c r="N29" s="73">
        <f t="shared" si="8"/>
        <v>6303528</v>
      </c>
      <c r="O29" s="75">
        <f t="shared" si="1"/>
        <v>80.766829818312274</v>
      </c>
      <c r="P29" s="69"/>
    </row>
    <row r="30" spans="1:16">
      <c r="A30" s="64"/>
      <c r="B30" s="65">
        <v>572</v>
      </c>
      <c r="C30" s="66" t="s">
        <v>67</v>
      </c>
      <c r="D30" s="67">
        <v>2209307</v>
      </c>
      <c r="E30" s="67">
        <v>197649</v>
      </c>
      <c r="F30" s="67">
        <v>0</v>
      </c>
      <c r="G30" s="67">
        <v>1797466</v>
      </c>
      <c r="H30" s="67">
        <v>0</v>
      </c>
      <c r="I30" s="67">
        <v>2099106</v>
      </c>
      <c r="J30" s="67">
        <v>0</v>
      </c>
      <c r="K30" s="67">
        <v>0</v>
      </c>
      <c r="L30" s="67">
        <v>0</v>
      </c>
      <c r="M30" s="67">
        <v>0</v>
      </c>
      <c r="N30" s="67">
        <f t="shared" si="8"/>
        <v>6303528</v>
      </c>
      <c r="O30" s="68">
        <f t="shared" si="1"/>
        <v>80.766829818312274</v>
      </c>
      <c r="P30" s="69"/>
    </row>
    <row r="31" spans="1:16" ht="15.75">
      <c r="A31" s="70" t="s">
        <v>68</v>
      </c>
      <c r="B31" s="71"/>
      <c r="C31" s="72"/>
      <c r="D31" s="73">
        <f t="shared" ref="D31:M31" si="11">SUM(D32:D33)</f>
        <v>8014676</v>
      </c>
      <c r="E31" s="73">
        <f t="shared" si="11"/>
        <v>1060941</v>
      </c>
      <c r="F31" s="73">
        <f t="shared" si="11"/>
        <v>0</v>
      </c>
      <c r="G31" s="73">
        <f t="shared" si="11"/>
        <v>0</v>
      </c>
      <c r="H31" s="73">
        <f t="shared" si="11"/>
        <v>0</v>
      </c>
      <c r="I31" s="73">
        <f t="shared" si="11"/>
        <v>7056251</v>
      </c>
      <c r="J31" s="73">
        <f t="shared" si="11"/>
        <v>0</v>
      </c>
      <c r="K31" s="73">
        <f t="shared" si="11"/>
        <v>0</v>
      </c>
      <c r="L31" s="73">
        <f t="shared" si="11"/>
        <v>0</v>
      </c>
      <c r="M31" s="73">
        <f t="shared" si="11"/>
        <v>0</v>
      </c>
      <c r="N31" s="73">
        <f t="shared" si="8"/>
        <v>16131868</v>
      </c>
      <c r="O31" s="75">
        <f t="shared" si="1"/>
        <v>206.69692232785792</v>
      </c>
      <c r="P31" s="69"/>
    </row>
    <row r="32" spans="1:16">
      <c r="A32" s="64"/>
      <c r="B32" s="65">
        <v>581</v>
      </c>
      <c r="C32" s="66" t="s">
        <v>69</v>
      </c>
      <c r="D32" s="67">
        <v>8014676</v>
      </c>
      <c r="E32" s="67">
        <v>1060941</v>
      </c>
      <c r="F32" s="67">
        <v>0</v>
      </c>
      <c r="G32" s="67">
        <v>0</v>
      </c>
      <c r="H32" s="67">
        <v>0</v>
      </c>
      <c r="I32" s="67">
        <v>956522</v>
      </c>
      <c r="J32" s="67">
        <v>0</v>
      </c>
      <c r="K32" s="67">
        <v>0</v>
      </c>
      <c r="L32" s="67">
        <v>0</v>
      </c>
      <c r="M32" s="67">
        <v>0</v>
      </c>
      <c r="N32" s="67">
        <f t="shared" si="8"/>
        <v>10032139</v>
      </c>
      <c r="O32" s="68">
        <f t="shared" si="1"/>
        <v>128.54136022345796</v>
      </c>
      <c r="P32" s="69"/>
    </row>
    <row r="33" spans="1:119" ht="15.75" thickBot="1">
      <c r="A33" s="64"/>
      <c r="B33" s="65">
        <v>590</v>
      </c>
      <c r="C33" s="66" t="s">
        <v>70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6099729</v>
      </c>
      <c r="J33" s="67">
        <v>0</v>
      </c>
      <c r="K33" s="67">
        <v>0</v>
      </c>
      <c r="L33" s="67">
        <v>0</v>
      </c>
      <c r="M33" s="67">
        <v>0</v>
      </c>
      <c r="N33" s="67">
        <f t="shared" si="8"/>
        <v>6099729</v>
      </c>
      <c r="O33" s="68">
        <f t="shared" si="1"/>
        <v>78.155562104399962</v>
      </c>
      <c r="P33" s="69"/>
    </row>
    <row r="34" spans="1:119" ht="16.5" thickBot="1">
      <c r="A34" s="77" t="s">
        <v>10</v>
      </c>
      <c r="B34" s="78"/>
      <c r="C34" s="79"/>
      <c r="D34" s="80">
        <f>SUM(D5,D13,D18,D25,D27,D29,D31)</f>
        <v>33072777</v>
      </c>
      <c r="E34" s="80">
        <f t="shared" ref="E34:M34" si="12">SUM(E5,E13,E18,E25,E27,E29,E31)</f>
        <v>17670527</v>
      </c>
      <c r="F34" s="80">
        <f t="shared" si="12"/>
        <v>0</v>
      </c>
      <c r="G34" s="80">
        <f t="shared" si="12"/>
        <v>2875245</v>
      </c>
      <c r="H34" s="80">
        <f t="shared" si="12"/>
        <v>0</v>
      </c>
      <c r="I34" s="80">
        <f t="shared" si="12"/>
        <v>49591010</v>
      </c>
      <c r="J34" s="80">
        <f t="shared" si="12"/>
        <v>6588775</v>
      </c>
      <c r="K34" s="80">
        <f t="shared" si="12"/>
        <v>0</v>
      </c>
      <c r="L34" s="80">
        <f t="shared" si="12"/>
        <v>0</v>
      </c>
      <c r="M34" s="80">
        <f t="shared" si="12"/>
        <v>0</v>
      </c>
      <c r="N34" s="80">
        <f t="shared" si="8"/>
        <v>109798334</v>
      </c>
      <c r="O34" s="81">
        <f t="shared" si="1"/>
        <v>1406.8412730953539</v>
      </c>
      <c r="P34" s="62"/>
      <c r="Q34" s="82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</row>
    <row r="35" spans="1:119">
      <c r="A35" s="84"/>
      <c r="B35" s="85"/>
      <c r="C35" s="85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7"/>
    </row>
    <row r="36" spans="1:119">
      <c r="A36" s="88"/>
      <c r="B36" s="89"/>
      <c r="C36" s="89"/>
      <c r="D36" s="90"/>
      <c r="E36" s="90"/>
      <c r="F36" s="90"/>
      <c r="G36" s="90"/>
      <c r="H36" s="90"/>
      <c r="I36" s="90"/>
      <c r="J36" s="90"/>
      <c r="K36" s="90"/>
      <c r="L36" s="117" t="s">
        <v>71</v>
      </c>
      <c r="M36" s="117"/>
      <c r="N36" s="117"/>
      <c r="O36" s="91">
        <v>78046</v>
      </c>
    </row>
    <row r="37" spans="1:119">
      <c r="A37" s="118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20"/>
    </row>
    <row r="38" spans="1:119" ht="15.75" customHeight="1" thickBot="1">
      <c r="A38" s="121" t="s">
        <v>51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3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7218848</v>
      </c>
      <c r="E5" s="26">
        <f t="shared" si="0"/>
        <v>912669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6509834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14641351</v>
      </c>
      <c r="O5" s="32">
        <f t="shared" ref="O5:O33" si="1">(N5/O$35)</f>
        <v>189.97964135568589</v>
      </c>
      <c r="P5" s="6"/>
    </row>
    <row r="6" spans="1:133">
      <c r="A6" s="12"/>
      <c r="B6" s="44">
        <v>511</v>
      </c>
      <c r="C6" s="20" t="s">
        <v>19</v>
      </c>
      <c r="D6" s="46">
        <v>96342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96342</v>
      </c>
      <c r="O6" s="47">
        <f t="shared" si="1"/>
        <v>1.2500908288783932</v>
      </c>
      <c r="P6" s="9"/>
    </row>
    <row r="7" spans="1:133">
      <c r="A7" s="12"/>
      <c r="B7" s="44">
        <v>512</v>
      </c>
      <c r="C7" s="20" t="s">
        <v>20</v>
      </c>
      <c r="D7" s="46">
        <v>2097544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2097544</v>
      </c>
      <c r="O7" s="47">
        <f t="shared" si="1"/>
        <v>27.21679555717029</v>
      </c>
      <c r="P7" s="9"/>
    </row>
    <row r="8" spans="1:133">
      <c r="A8" s="12"/>
      <c r="B8" s="44">
        <v>513</v>
      </c>
      <c r="C8" s="20" t="s">
        <v>21</v>
      </c>
      <c r="D8" s="46">
        <v>678108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678108</v>
      </c>
      <c r="O8" s="47">
        <f t="shared" si="1"/>
        <v>8.7988270099133228</v>
      </c>
      <c r="P8" s="9"/>
    </row>
    <row r="9" spans="1:133">
      <c r="A9" s="12"/>
      <c r="B9" s="44">
        <v>514</v>
      </c>
      <c r="C9" s="20" t="s">
        <v>22</v>
      </c>
      <c r="D9" s="46">
        <v>383489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383489</v>
      </c>
      <c r="O9" s="47">
        <f t="shared" si="1"/>
        <v>4.9759822494420511</v>
      </c>
      <c r="P9" s="9"/>
    </row>
    <row r="10" spans="1:133">
      <c r="A10" s="12"/>
      <c r="B10" s="44">
        <v>515</v>
      </c>
      <c r="C10" s="20" t="s">
        <v>23</v>
      </c>
      <c r="D10" s="46">
        <v>3485041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3485041</v>
      </c>
      <c r="O10" s="47">
        <f t="shared" si="1"/>
        <v>45.220337883427625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912669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912669</v>
      </c>
      <c r="O11" s="47">
        <f t="shared" si="1"/>
        <v>11.842385944879846</v>
      </c>
      <c r="P11" s="9"/>
    </row>
    <row r="12" spans="1:133">
      <c r="A12" s="12"/>
      <c r="B12" s="44">
        <v>519</v>
      </c>
      <c r="C12" s="20" t="s">
        <v>25</v>
      </c>
      <c r="D12" s="46">
        <v>478324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6509834</v>
      </c>
      <c r="K12" s="46">
        <v>0</v>
      </c>
      <c r="L12" s="46">
        <v>0</v>
      </c>
      <c r="M12" s="46">
        <v>0</v>
      </c>
      <c r="N12" s="46">
        <f t="shared" si="2"/>
        <v>6988158</v>
      </c>
      <c r="O12" s="47">
        <f t="shared" si="1"/>
        <v>90.675221881974366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9916311</v>
      </c>
      <c r="E13" s="31">
        <f t="shared" si="3"/>
        <v>780831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1226809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11923951</v>
      </c>
      <c r="O13" s="43">
        <f t="shared" si="1"/>
        <v>154.71987076348159</v>
      </c>
      <c r="P13" s="10"/>
    </row>
    <row r="14" spans="1:133">
      <c r="A14" s="12"/>
      <c r="B14" s="44">
        <v>521</v>
      </c>
      <c r="C14" s="20" t="s">
        <v>27</v>
      </c>
      <c r="D14" s="46">
        <v>2599691</v>
      </c>
      <c r="E14" s="46">
        <v>780831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3380522</v>
      </c>
      <c r="O14" s="47">
        <f t="shared" si="1"/>
        <v>43.864145949032022</v>
      </c>
      <c r="P14" s="9"/>
    </row>
    <row r="15" spans="1:133">
      <c r="A15" s="12"/>
      <c r="B15" s="44">
        <v>522</v>
      </c>
      <c r="C15" s="20" t="s">
        <v>28</v>
      </c>
      <c r="D15" s="46">
        <v>7316620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7316620</v>
      </c>
      <c r="O15" s="47">
        <f t="shared" si="1"/>
        <v>94.937198318368189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1226809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1226809</v>
      </c>
      <c r="O16" s="47">
        <f t="shared" si="1"/>
        <v>15.918526496081382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0</v>
      </c>
      <c r="E17" s="31">
        <f t="shared" si="4"/>
        <v>331937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38191375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38523312</v>
      </c>
      <c r="O17" s="43">
        <f t="shared" si="1"/>
        <v>499.86131727824778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6424471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6424471</v>
      </c>
      <c r="O18" s="47">
        <f t="shared" si="1"/>
        <v>83.361070742720713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7154429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7154429</v>
      </c>
      <c r="O19" s="47">
        <f t="shared" si="1"/>
        <v>92.832680230445845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4473903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4473903</v>
      </c>
      <c r="O20" s="47">
        <f t="shared" si="1"/>
        <v>58.051370218508332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13472901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13472901</v>
      </c>
      <c r="O21" s="47">
        <f t="shared" si="1"/>
        <v>174.81835521876783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3931648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3931648</v>
      </c>
      <c r="O22" s="47">
        <f t="shared" si="1"/>
        <v>51.015311153786264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331937</v>
      </c>
      <c r="F23" s="46">
        <v>0</v>
      </c>
      <c r="G23" s="46">
        <v>0</v>
      </c>
      <c r="H23" s="46">
        <v>0</v>
      </c>
      <c r="I23" s="46">
        <v>2734023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3065960</v>
      </c>
      <c r="O23" s="47">
        <f t="shared" si="1"/>
        <v>39.782529714018786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5169225</v>
      </c>
      <c r="E24" s="31">
        <f t="shared" si="6"/>
        <v>3474699</v>
      </c>
      <c r="F24" s="31">
        <f t="shared" si="6"/>
        <v>0</v>
      </c>
      <c r="G24" s="31">
        <f t="shared" si="6"/>
        <v>433275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9077199</v>
      </c>
      <c r="O24" s="43">
        <f t="shared" si="1"/>
        <v>117.78168630300515</v>
      </c>
      <c r="P24" s="10"/>
    </row>
    <row r="25" spans="1:16">
      <c r="A25" s="12"/>
      <c r="B25" s="44">
        <v>541</v>
      </c>
      <c r="C25" s="20" t="s">
        <v>38</v>
      </c>
      <c r="D25" s="46">
        <v>5169225</v>
      </c>
      <c r="E25" s="46">
        <v>3474699</v>
      </c>
      <c r="F25" s="46">
        <v>0</v>
      </c>
      <c r="G25" s="46">
        <v>433275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9077199</v>
      </c>
      <c r="O25" s="47">
        <f t="shared" si="1"/>
        <v>117.78168630300515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117213</v>
      </c>
      <c r="E26" s="31">
        <f t="shared" si="8"/>
        <v>1628272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1745485</v>
      </c>
      <c r="O26" s="43">
        <f t="shared" si="1"/>
        <v>22.648634971713292</v>
      </c>
      <c r="P26" s="10"/>
    </row>
    <row r="27" spans="1:16">
      <c r="A27" s="13"/>
      <c r="B27" s="45">
        <v>559</v>
      </c>
      <c r="C27" s="21" t="s">
        <v>40</v>
      </c>
      <c r="D27" s="46">
        <v>117213</v>
      </c>
      <c r="E27" s="46">
        <v>1628272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1745485</v>
      </c>
      <c r="O27" s="47">
        <f t="shared" si="1"/>
        <v>22.648634971713292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2161053</v>
      </c>
      <c r="E28" s="31">
        <f t="shared" si="9"/>
        <v>0</v>
      </c>
      <c r="F28" s="31">
        <f t="shared" si="9"/>
        <v>0</v>
      </c>
      <c r="G28" s="31">
        <f t="shared" si="9"/>
        <v>298056</v>
      </c>
      <c r="H28" s="31">
        <f t="shared" si="9"/>
        <v>0</v>
      </c>
      <c r="I28" s="31">
        <f t="shared" si="9"/>
        <v>2056914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4516023</v>
      </c>
      <c r="O28" s="43">
        <f t="shared" si="1"/>
        <v>58.597900555353711</v>
      </c>
      <c r="P28" s="9"/>
    </row>
    <row r="29" spans="1:16">
      <c r="A29" s="12"/>
      <c r="B29" s="44">
        <v>572</v>
      </c>
      <c r="C29" s="20" t="s">
        <v>42</v>
      </c>
      <c r="D29" s="46">
        <v>2161053</v>
      </c>
      <c r="E29" s="46">
        <v>0</v>
      </c>
      <c r="F29" s="46">
        <v>0</v>
      </c>
      <c r="G29" s="46">
        <v>298056</v>
      </c>
      <c r="H29" s="46">
        <v>0</v>
      </c>
      <c r="I29" s="46">
        <v>2056914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4516023</v>
      </c>
      <c r="O29" s="47">
        <f t="shared" si="1"/>
        <v>58.597900555353711</v>
      </c>
      <c r="P29" s="9"/>
    </row>
    <row r="30" spans="1:16" ht="15.75">
      <c r="A30" s="28" t="s">
        <v>45</v>
      </c>
      <c r="B30" s="29"/>
      <c r="C30" s="30"/>
      <c r="D30" s="31">
        <f t="shared" ref="D30:M30" si="10">SUM(D31:D32)</f>
        <v>812887</v>
      </c>
      <c r="E30" s="31">
        <f t="shared" si="10"/>
        <v>553195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1">
        <f t="shared" si="10"/>
        <v>10370536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7"/>
        <v>11736618</v>
      </c>
      <c r="O30" s="43">
        <f t="shared" si="1"/>
        <v>152.2891212954793</v>
      </c>
      <c r="P30" s="9"/>
    </row>
    <row r="31" spans="1:16">
      <c r="A31" s="12"/>
      <c r="B31" s="44">
        <v>581</v>
      </c>
      <c r="C31" s="20" t="s">
        <v>43</v>
      </c>
      <c r="D31" s="46">
        <v>812887</v>
      </c>
      <c r="E31" s="46">
        <v>553195</v>
      </c>
      <c r="F31" s="46">
        <v>0</v>
      </c>
      <c r="G31" s="46">
        <v>0</v>
      </c>
      <c r="H31" s="46">
        <v>0</v>
      </c>
      <c r="I31" s="46">
        <v>987404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2353486</v>
      </c>
      <c r="O31" s="47">
        <f t="shared" si="1"/>
        <v>30.537784813411534</v>
      </c>
      <c r="P31" s="9"/>
    </row>
    <row r="32" spans="1:16" ht="15.75" thickBot="1">
      <c r="A32" s="12"/>
      <c r="B32" s="44">
        <v>590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9383132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9383132</v>
      </c>
      <c r="O32" s="47">
        <f t="shared" si="1"/>
        <v>121.75133648206779</v>
      </c>
      <c r="P32" s="9"/>
    </row>
    <row r="33" spans="1:119" ht="16.5" thickBot="1">
      <c r="A33" s="14" t="s">
        <v>10</v>
      </c>
      <c r="B33" s="23"/>
      <c r="C33" s="22"/>
      <c r="D33" s="15">
        <f>SUM(D5,D13,D17,D24,D26,D28,D30)</f>
        <v>25395537</v>
      </c>
      <c r="E33" s="15">
        <f t="shared" ref="E33:M33" si="11">SUM(E5,E13,E17,E24,E26,E28,E30)</f>
        <v>7681603</v>
      </c>
      <c r="F33" s="15">
        <f t="shared" si="11"/>
        <v>0</v>
      </c>
      <c r="G33" s="15">
        <f t="shared" si="11"/>
        <v>731331</v>
      </c>
      <c r="H33" s="15">
        <f t="shared" si="11"/>
        <v>0</v>
      </c>
      <c r="I33" s="15">
        <f t="shared" si="11"/>
        <v>51845634</v>
      </c>
      <c r="J33" s="15">
        <f t="shared" si="11"/>
        <v>6509834</v>
      </c>
      <c r="K33" s="15">
        <f t="shared" si="11"/>
        <v>0</v>
      </c>
      <c r="L33" s="15">
        <f t="shared" si="11"/>
        <v>0</v>
      </c>
      <c r="M33" s="15">
        <f t="shared" si="11"/>
        <v>0</v>
      </c>
      <c r="N33" s="15">
        <f t="shared" si="7"/>
        <v>92163939</v>
      </c>
      <c r="O33" s="37">
        <f t="shared" si="1"/>
        <v>1195.8781725229667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59</v>
      </c>
      <c r="M35" s="93"/>
      <c r="N35" s="93"/>
      <c r="O35" s="41">
        <v>77068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4465019</v>
      </c>
      <c r="E5" s="26">
        <f t="shared" si="0"/>
        <v>862050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4480881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9807950</v>
      </c>
      <c r="O5" s="32">
        <f t="shared" ref="O5:O33" si="1">(N5/O$35)</f>
        <v>128.29234793982997</v>
      </c>
      <c r="P5" s="6"/>
    </row>
    <row r="6" spans="1:133">
      <c r="A6" s="12"/>
      <c r="B6" s="44">
        <v>511</v>
      </c>
      <c r="C6" s="20" t="s">
        <v>19</v>
      </c>
      <c r="D6" s="46">
        <v>90860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90860</v>
      </c>
      <c r="O6" s="47">
        <f t="shared" si="1"/>
        <v>1.1884892086330936</v>
      </c>
      <c r="P6" s="9"/>
    </row>
    <row r="7" spans="1:133">
      <c r="A7" s="12"/>
      <c r="B7" s="44">
        <v>512</v>
      </c>
      <c r="C7" s="20" t="s">
        <v>20</v>
      </c>
      <c r="D7" s="46">
        <v>1441506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1441506</v>
      </c>
      <c r="O7" s="47">
        <f t="shared" si="1"/>
        <v>18.855539568345325</v>
      </c>
      <c r="P7" s="9"/>
    </row>
    <row r="8" spans="1:133">
      <c r="A8" s="12"/>
      <c r="B8" s="44">
        <v>513</v>
      </c>
      <c r="C8" s="20" t="s">
        <v>21</v>
      </c>
      <c r="D8" s="46">
        <v>675221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675221</v>
      </c>
      <c r="O8" s="47">
        <f t="shared" si="1"/>
        <v>8.8321909744931322</v>
      </c>
      <c r="P8" s="9"/>
    </row>
    <row r="9" spans="1:133">
      <c r="A9" s="12"/>
      <c r="B9" s="44">
        <v>514</v>
      </c>
      <c r="C9" s="20" t="s">
        <v>22</v>
      </c>
      <c r="D9" s="46">
        <v>377896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377896</v>
      </c>
      <c r="O9" s="47">
        <f t="shared" si="1"/>
        <v>4.9430477436232829</v>
      </c>
      <c r="P9" s="9"/>
    </row>
    <row r="10" spans="1:133">
      <c r="A10" s="12"/>
      <c r="B10" s="44">
        <v>515</v>
      </c>
      <c r="C10" s="20" t="s">
        <v>23</v>
      </c>
      <c r="D10" s="46">
        <v>1359748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1359748</v>
      </c>
      <c r="O10" s="47">
        <f t="shared" si="1"/>
        <v>17.786108567691301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862050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862050</v>
      </c>
      <c r="O11" s="47">
        <f t="shared" si="1"/>
        <v>11.275997383911053</v>
      </c>
      <c r="P11" s="9"/>
    </row>
    <row r="12" spans="1:133">
      <c r="A12" s="12"/>
      <c r="B12" s="44">
        <v>519</v>
      </c>
      <c r="C12" s="20" t="s">
        <v>25</v>
      </c>
      <c r="D12" s="46">
        <v>519788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4480881</v>
      </c>
      <c r="K12" s="46">
        <v>0</v>
      </c>
      <c r="L12" s="46">
        <v>0</v>
      </c>
      <c r="M12" s="46">
        <v>0</v>
      </c>
      <c r="N12" s="46">
        <f t="shared" si="2"/>
        <v>5000669</v>
      </c>
      <c r="O12" s="47">
        <f t="shared" si="1"/>
        <v>65.41097449313277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11683095</v>
      </c>
      <c r="E13" s="31">
        <f t="shared" si="3"/>
        <v>154905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1305956</v>
      </c>
      <c r="J13" s="31">
        <f t="shared" si="3"/>
        <v>0</v>
      </c>
      <c r="K13" s="31">
        <f t="shared" si="3"/>
        <v>95020</v>
      </c>
      <c r="L13" s="31">
        <f t="shared" si="3"/>
        <v>0</v>
      </c>
      <c r="M13" s="31">
        <f t="shared" si="3"/>
        <v>0</v>
      </c>
      <c r="N13" s="42">
        <f>SUM(D13:M13)</f>
        <v>13238976</v>
      </c>
      <c r="O13" s="43">
        <f t="shared" si="1"/>
        <v>173.17169391759319</v>
      </c>
      <c r="P13" s="10"/>
    </row>
    <row r="14" spans="1:133">
      <c r="A14" s="12"/>
      <c r="B14" s="44">
        <v>521</v>
      </c>
      <c r="C14" s="20" t="s">
        <v>27</v>
      </c>
      <c r="D14" s="46">
        <v>2599691</v>
      </c>
      <c r="E14" s="46">
        <v>154905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2754596</v>
      </c>
      <c r="O14" s="47">
        <f t="shared" si="1"/>
        <v>36.031340745585346</v>
      </c>
      <c r="P14" s="9"/>
    </row>
    <row r="15" spans="1:133">
      <c r="A15" s="12"/>
      <c r="B15" s="44">
        <v>522</v>
      </c>
      <c r="C15" s="20" t="s">
        <v>28</v>
      </c>
      <c r="D15" s="46">
        <v>7016955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95020</v>
      </c>
      <c r="L15" s="46">
        <v>0</v>
      </c>
      <c r="M15" s="46">
        <v>0</v>
      </c>
      <c r="N15" s="46">
        <f>SUM(D15:M15)</f>
        <v>7111975</v>
      </c>
      <c r="O15" s="47">
        <f t="shared" si="1"/>
        <v>93.027795945062138</v>
      </c>
      <c r="P15" s="9"/>
    </row>
    <row r="16" spans="1:133">
      <c r="A16" s="12"/>
      <c r="B16" s="44">
        <v>524</v>
      </c>
      <c r="C16" s="20" t="s">
        <v>29</v>
      </c>
      <c r="D16" s="46">
        <v>2066449</v>
      </c>
      <c r="E16" s="46">
        <v>0</v>
      </c>
      <c r="F16" s="46">
        <v>0</v>
      </c>
      <c r="G16" s="46">
        <v>0</v>
      </c>
      <c r="H16" s="46">
        <v>0</v>
      </c>
      <c r="I16" s="46">
        <v>1305956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3372405</v>
      </c>
      <c r="O16" s="47">
        <f t="shared" si="1"/>
        <v>44.112557226945718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648837</v>
      </c>
      <c r="E17" s="31">
        <f t="shared" si="4"/>
        <v>120557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37878767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38648161</v>
      </c>
      <c r="O17" s="43">
        <f t="shared" si="1"/>
        <v>505.53513407455853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6226971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6226971</v>
      </c>
      <c r="O18" s="47">
        <f t="shared" si="1"/>
        <v>81.451550032701107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7533852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7533852</v>
      </c>
      <c r="O19" s="47">
        <f t="shared" si="1"/>
        <v>98.546134728580768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4440016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4440016</v>
      </c>
      <c r="O20" s="47">
        <f t="shared" si="1"/>
        <v>58.077383911052976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13394063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13394063</v>
      </c>
      <c r="O21" s="47">
        <f t="shared" si="1"/>
        <v>175.2003008502289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3639177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3639177</v>
      </c>
      <c r="O22" s="47">
        <f t="shared" si="1"/>
        <v>47.602053629823416</v>
      </c>
      <c r="P22" s="9"/>
    </row>
    <row r="23" spans="1:16">
      <c r="A23" s="12"/>
      <c r="B23" s="44">
        <v>539</v>
      </c>
      <c r="C23" s="20" t="s">
        <v>36</v>
      </c>
      <c r="D23" s="46">
        <v>648837</v>
      </c>
      <c r="E23" s="46">
        <v>120557</v>
      </c>
      <c r="F23" s="46">
        <v>0</v>
      </c>
      <c r="G23" s="46">
        <v>0</v>
      </c>
      <c r="H23" s="46">
        <v>0</v>
      </c>
      <c r="I23" s="46">
        <v>2644688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3414082</v>
      </c>
      <c r="O23" s="47">
        <f t="shared" si="1"/>
        <v>44.657710922171354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4842933</v>
      </c>
      <c r="E24" s="31">
        <f t="shared" si="6"/>
        <v>2475301</v>
      </c>
      <c r="F24" s="31">
        <f t="shared" si="6"/>
        <v>0</v>
      </c>
      <c r="G24" s="31">
        <f t="shared" si="6"/>
        <v>3418536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10736770</v>
      </c>
      <c r="O24" s="43">
        <f t="shared" si="1"/>
        <v>140.44172661870505</v>
      </c>
      <c r="P24" s="10"/>
    </row>
    <row r="25" spans="1:16">
      <c r="A25" s="12"/>
      <c r="B25" s="44">
        <v>541</v>
      </c>
      <c r="C25" s="20" t="s">
        <v>38</v>
      </c>
      <c r="D25" s="46">
        <v>4842933</v>
      </c>
      <c r="E25" s="46">
        <v>2475301</v>
      </c>
      <c r="F25" s="46">
        <v>0</v>
      </c>
      <c r="G25" s="46">
        <v>3418536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10736770</v>
      </c>
      <c r="O25" s="47">
        <f t="shared" si="1"/>
        <v>140.44172661870505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62877</v>
      </c>
      <c r="E26" s="31">
        <f t="shared" si="8"/>
        <v>1376367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1439244</v>
      </c>
      <c r="O26" s="43">
        <f t="shared" si="1"/>
        <v>18.825951602354479</v>
      </c>
      <c r="P26" s="10"/>
    </row>
    <row r="27" spans="1:16">
      <c r="A27" s="13"/>
      <c r="B27" s="45">
        <v>559</v>
      </c>
      <c r="C27" s="21" t="s">
        <v>40</v>
      </c>
      <c r="D27" s="46">
        <v>62877</v>
      </c>
      <c r="E27" s="46">
        <v>1376367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1439244</v>
      </c>
      <c r="O27" s="47">
        <f t="shared" si="1"/>
        <v>18.825951602354479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2206886</v>
      </c>
      <c r="E28" s="31">
        <f t="shared" si="9"/>
        <v>0</v>
      </c>
      <c r="F28" s="31">
        <f t="shared" si="9"/>
        <v>0</v>
      </c>
      <c r="G28" s="31">
        <f t="shared" si="9"/>
        <v>795072</v>
      </c>
      <c r="H28" s="31">
        <f t="shared" si="9"/>
        <v>0</v>
      </c>
      <c r="I28" s="31">
        <f t="shared" si="9"/>
        <v>2088294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5090252</v>
      </c>
      <c r="O28" s="43">
        <f t="shared" si="1"/>
        <v>66.582759973839117</v>
      </c>
      <c r="P28" s="9"/>
    </row>
    <row r="29" spans="1:16">
      <c r="A29" s="12"/>
      <c r="B29" s="44">
        <v>572</v>
      </c>
      <c r="C29" s="20" t="s">
        <v>42</v>
      </c>
      <c r="D29" s="46">
        <v>2206886</v>
      </c>
      <c r="E29" s="46">
        <v>0</v>
      </c>
      <c r="F29" s="46">
        <v>0</v>
      </c>
      <c r="G29" s="46">
        <v>795072</v>
      </c>
      <c r="H29" s="46">
        <v>0</v>
      </c>
      <c r="I29" s="46">
        <v>2088294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5090252</v>
      </c>
      <c r="O29" s="47">
        <f t="shared" si="1"/>
        <v>66.582759973839117</v>
      </c>
      <c r="P29" s="9"/>
    </row>
    <row r="30" spans="1:16" ht="15.75">
      <c r="A30" s="28" t="s">
        <v>45</v>
      </c>
      <c r="B30" s="29"/>
      <c r="C30" s="30"/>
      <c r="D30" s="31">
        <f t="shared" ref="D30:M30" si="10">SUM(D31:D32)</f>
        <v>776574</v>
      </c>
      <c r="E30" s="31">
        <f t="shared" si="10"/>
        <v>2778000</v>
      </c>
      <c r="F30" s="31">
        <f t="shared" si="10"/>
        <v>0</v>
      </c>
      <c r="G30" s="31">
        <f t="shared" si="10"/>
        <v>9425998</v>
      </c>
      <c r="H30" s="31">
        <f t="shared" si="10"/>
        <v>0</v>
      </c>
      <c r="I30" s="31">
        <f t="shared" si="10"/>
        <v>8135992</v>
      </c>
      <c r="J30" s="31">
        <f t="shared" si="10"/>
        <v>1153691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7"/>
        <v>22270255</v>
      </c>
      <c r="O30" s="43">
        <f t="shared" si="1"/>
        <v>291.30483976455201</v>
      </c>
      <c r="P30" s="9"/>
    </row>
    <row r="31" spans="1:16">
      <c r="A31" s="12"/>
      <c r="B31" s="44">
        <v>581</v>
      </c>
      <c r="C31" s="20" t="s">
        <v>43</v>
      </c>
      <c r="D31" s="46">
        <v>710874</v>
      </c>
      <c r="E31" s="46">
        <v>2778000</v>
      </c>
      <c r="F31" s="46">
        <v>0</v>
      </c>
      <c r="G31" s="46">
        <v>9425998</v>
      </c>
      <c r="H31" s="46">
        <v>0</v>
      </c>
      <c r="I31" s="46">
        <v>967404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13882276</v>
      </c>
      <c r="O31" s="47">
        <f t="shared" si="1"/>
        <v>181.58634401569654</v>
      </c>
      <c r="P31" s="9"/>
    </row>
    <row r="32" spans="1:16" ht="15.75" thickBot="1">
      <c r="A32" s="12"/>
      <c r="B32" s="44">
        <v>590</v>
      </c>
      <c r="C32" s="20" t="s">
        <v>44</v>
      </c>
      <c r="D32" s="46">
        <v>65700</v>
      </c>
      <c r="E32" s="46">
        <v>0</v>
      </c>
      <c r="F32" s="46">
        <v>0</v>
      </c>
      <c r="G32" s="46">
        <v>0</v>
      </c>
      <c r="H32" s="46">
        <v>0</v>
      </c>
      <c r="I32" s="46">
        <v>7168588</v>
      </c>
      <c r="J32" s="46">
        <v>1153691</v>
      </c>
      <c r="K32" s="46">
        <v>0</v>
      </c>
      <c r="L32" s="46">
        <v>0</v>
      </c>
      <c r="M32" s="46">
        <v>0</v>
      </c>
      <c r="N32" s="46">
        <f t="shared" si="7"/>
        <v>8387979</v>
      </c>
      <c r="O32" s="47">
        <f t="shared" si="1"/>
        <v>109.71849574885546</v>
      </c>
      <c r="P32" s="9"/>
    </row>
    <row r="33" spans="1:119" ht="16.5" thickBot="1">
      <c r="A33" s="14" t="s">
        <v>10</v>
      </c>
      <c r="B33" s="23"/>
      <c r="C33" s="22"/>
      <c r="D33" s="15">
        <f>SUM(D5,D13,D17,D24,D26,D28,D30)</f>
        <v>24686221</v>
      </c>
      <c r="E33" s="15">
        <f t="shared" ref="E33:M33" si="11">SUM(E5,E13,E17,E24,E26,E28,E30)</f>
        <v>7767180</v>
      </c>
      <c r="F33" s="15">
        <f t="shared" si="11"/>
        <v>0</v>
      </c>
      <c r="G33" s="15">
        <f t="shared" si="11"/>
        <v>13639606</v>
      </c>
      <c r="H33" s="15">
        <f t="shared" si="11"/>
        <v>0</v>
      </c>
      <c r="I33" s="15">
        <f t="shared" si="11"/>
        <v>49409009</v>
      </c>
      <c r="J33" s="15">
        <f t="shared" si="11"/>
        <v>5634572</v>
      </c>
      <c r="K33" s="15">
        <f t="shared" si="11"/>
        <v>95020</v>
      </c>
      <c r="L33" s="15">
        <f t="shared" si="11"/>
        <v>0</v>
      </c>
      <c r="M33" s="15">
        <f t="shared" si="11"/>
        <v>0</v>
      </c>
      <c r="N33" s="15">
        <f t="shared" si="7"/>
        <v>101231608</v>
      </c>
      <c r="O33" s="37">
        <f t="shared" si="1"/>
        <v>1324.1544538914322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55</v>
      </c>
      <c r="M35" s="93"/>
      <c r="N35" s="93"/>
      <c r="O35" s="41">
        <v>76450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5221158</v>
      </c>
      <c r="E5" s="26">
        <f t="shared" si="0"/>
        <v>897736</v>
      </c>
      <c r="F5" s="26">
        <f t="shared" si="0"/>
        <v>0</v>
      </c>
      <c r="G5" s="26">
        <f t="shared" si="0"/>
        <v>621209</v>
      </c>
      <c r="H5" s="26">
        <f t="shared" si="0"/>
        <v>0</v>
      </c>
      <c r="I5" s="26">
        <f t="shared" si="0"/>
        <v>0</v>
      </c>
      <c r="J5" s="26">
        <f t="shared" si="0"/>
        <v>4768311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11508414</v>
      </c>
      <c r="O5" s="32">
        <f t="shared" ref="O5:O33" si="1">(N5/O$35)</f>
        <v>152.19347501223271</v>
      </c>
      <c r="P5" s="6"/>
    </row>
    <row r="6" spans="1:133">
      <c r="A6" s="12"/>
      <c r="B6" s="44">
        <v>511</v>
      </c>
      <c r="C6" s="20" t="s">
        <v>19</v>
      </c>
      <c r="D6" s="46">
        <v>82155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82155</v>
      </c>
      <c r="O6" s="47">
        <f t="shared" si="1"/>
        <v>1.0864620389594932</v>
      </c>
      <c r="P6" s="9"/>
    </row>
    <row r="7" spans="1:133">
      <c r="A7" s="12"/>
      <c r="B7" s="44">
        <v>512</v>
      </c>
      <c r="C7" s="20" t="s">
        <v>20</v>
      </c>
      <c r="D7" s="46">
        <v>2184740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2184740</v>
      </c>
      <c r="O7" s="47">
        <f t="shared" si="1"/>
        <v>28.892180329820015</v>
      </c>
      <c r="P7" s="9"/>
    </row>
    <row r="8" spans="1:133">
      <c r="A8" s="12"/>
      <c r="B8" s="44">
        <v>513</v>
      </c>
      <c r="C8" s="20" t="s">
        <v>21</v>
      </c>
      <c r="D8" s="46">
        <v>715261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715261</v>
      </c>
      <c r="O8" s="47">
        <f t="shared" si="1"/>
        <v>9.4589973154184914</v>
      </c>
      <c r="P8" s="9"/>
    </row>
    <row r="9" spans="1:133">
      <c r="A9" s="12"/>
      <c r="B9" s="44">
        <v>514</v>
      </c>
      <c r="C9" s="20" t="s">
        <v>22</v>
      </c>
      <c r="D9" s="46">
        <v>392455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392455</v>
      </c>
      <c r="O9" s="47">
        <f t="shared" si="1"/>
        <v>5.1900366319742917</v>
      </c>
      <c r="P9" s="9"/>
    </row>
    <row r="10" spans="1:133">
      <c r="A10" s="12"/>
      <c r="B10" s="44">
        <v>515</v>
      </c>
      <c r="C10" s="20" t="s">
        <v>23</v>
      </c>
      <c r="D10" s="46">
        <v>1436530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1436530</v>
      </c>
      <c r="O10" s="47">
        <f t="shared" si="1"/>
        <v>18.997447663885104</v>
      </c>
      <c r="P10" s="9"/>
    </row>
    <row r="11" spans="1:133">
      <c r="A11" s="12"/>
      <c r="B11" s="44">
        <v>517</v>
      </c>
      <c r="C11" s="20" t="s">
        <v>24</v>
      </c>
      <c r="D11" s="46">
        <v>26320</v>
      </c>
      <c r="E11" s="46">
        <v>897736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924056</v>
      </c>
      <c r="O11" s="47">
        <f t="shared" si="1"/>
        <v>12.220215031011545</v>
      </c>
      <c r="P11" s="9"/>
    </row>
    <row r="12" spans="1:133">
      <c r="A12" s="12"/>
      <c r="B12" s="44">
        <v>519</v>
      </c>
      <c r="C12" s="20" t="s">
        <v>25</v>
      </c>
      <c r="D12" s="46">
        <v>383697</v>
      </c>
      <c r="E12" s="46">
        <v>0</v>
      </c>
      <c r="F12" s="46">
        <v>0</v>
      </c>
      <c r="G12" s="46">
        <v>621209</v>
      </c>
      <c r="H12" s="46">
        <v>0</v>
      </c>
      <c r="I12" s="46">
        <v>0</v>
      </c>
      <c r="J12" s="46">
        <v>4768311</v>
      </c>
      <c r="K12" s="46">
        <v>0</v>
      </c>
      <c r="L12" s="46">
        <v>0</v>
      </c>
      <c r="M12" s="46">
        <v>0</v>
      </c>
      <c r="N12" s="46">
        <f t="shared" si="2"/>
        <v>5773217</v>
      </c>
      <c r="O12" s="47">
        <f t="shared" si="1"/>
        <v>76.348136001163766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12049580</v>
      </c>
      <c r="E13" s="31">
        <f t="shared" si="3"/>
        <v>18135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1468520</v>
      </c>
      <c r="J13" s="31">
        <f t="shared" si="3"/>
        <v>0</v>
      </c>
      <c r="K13" s="31">
        <f t="shared" si="3"/>
        <v>79505</v>
      </c>
      <c r="L13" s="31">
        <f t="shared" si="3"/>
        <v>0</v>
      </c>
      <c r="M13" s="31">
        <f t="shared" si="3"/>
        <v>0</v>
      </c>
      <c r="N13" s="42">
        <f>SUM(D13:M13)</f>
        <v>13615740</v>
      </c>
      <c r="O13" s="43">
        <f t="shared" si="1"/>
        <v>180.06189084465134</v>
      </c>
      <c r="P13" s="10"/>
    </row>
    <row r="14" spans="1:133">
      <c r="A14" s="12"/>
      <c r="B14" s="44">
        <v>521</v>
      </c>
      <c r="C14" s="20" t="s">
        <v>27</v>
      </c>
      <c r="D14" s="46">
        <v>2599774</v>
      </c>
      <c r="E14" s="46">
        <v>18135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2617909</v>
      </c>
      <c r="O14" s="47">
        <f t="shared" si="1"/>
        <v>34.620640861182011</v>
      </c>
      <c r="P14" s="9"/>
    </row>
    <row r="15" spans="1:133">
      <c r="A15" s="12"/>
      <c r="B15" s="44">
        <v>522</v>
      </c>
      <c r="C15" s="20" t="s">
        <v>28</v>
      </c>
      <c r="D15" s="46">
        <v>7448341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79505</v>
      </c>
      <c r="L15" s="46">
        <v>0</v>
      </c>
      <c r="M15" s="46">
        <v>0</v>
      </c>
      <c r="N15" s="46">
        <f>SUM(D15:M15)</f>
        <v>7527846</v>
      </c>
      <c r="O15" s="47">
        <f t="shared" si="1"/>
        <v>99.55229644127644</v>
      </c>
      <c r="P15" s="9"/>
    </row>
    <row r="16" spans="1:133">
      <c r="A16" s="12"/>
      <c r="B16" s="44">
        <v>524</v>
      </c>
      <c r="C16" s="20" t="s">
        <v>29</v>
      </c>
      <c r="D16" s="46">
        <v>2001465</v>
      </c>
      <c r="E16" s="46">
        <v>0</v>
      </c>
      <c r="F16" s="46">
        <v>0</v>
      </c>
      <c r="G16" s="46">
        <v>0</v>
      </c>
      <c r="H16" s="46">
        <v>0</v>
      </c>
      <c r="I16" s="46">
        <v>1468520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3469985</v>
      </c>
      <c r="O16" s="47">
        <f t="shared" si="1"/>
        <v>45.888953542192894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654447</v>
      </c>
      <c r="E17" s="31">
        <f t="shared" si="4"/>
        <v>1722988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38549106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40926541</v>
      </c>
      <c r="O17" s="43">
        <f t="shared" si="1"/>
        <v>541.23465622809681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6571425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6571425</v>
      </c>
      <c r="O18" s="47">
        <f t="shared" si="1"/>
        <v>86.904069190790437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7631425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7631425</v>
      </c>
      <c r="O19" s="47">
        <f t="shared" si="1"/>
        <v>100.9220810135287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4396706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4396706</v>
      </c>
      <c r="O20" s="47">
        <f t="shared" si="1"/>
        <v>58.144411970853113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13463497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13463497</v>
      </c>
      <c r="O21" s="47">
        <f t="shared" si="1"/>
        <v>178.04854728434083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3989567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3989567</v>
      </c>
      <c r="O22" s="47">
        <f t="shared" si="1"/>
        <v>52.760186201515531</v>
      </c>
      <c r="P22" s="9"/>
    </row>
    <row r="23" spans="1:16">
      <c r="A23" s="12"/>
      <c r="B23" s="44">
        <v>539</v>
      </c>
      <c r="C23" s="20" t="s">
        <v>36</v>
      </c>
      <c r="D23" s="46">
        <v>654447</v>
      </c>
      <c r="E23" s="46">
        <v>1722988</v>
      </c>
      <c r="F23" s="46">
        <v>0</v>
      </c>
      <c r="G23" s="46">
        <v>0</v>
      </c>
      <c r="H23" s="46">
        <v>0</v>
      </c>
      <c r="I23" s="46">
        <v>2496486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4873921</v>
      </c>
      <c r="O23" s="47">
        <f t="shared" si="1"/>
        <v>64.455360567068254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4533171</v>
      </c>
      <c r="E24" s="31">
        <f t="shared" si="6"/>
        <v>5466643</v>
      </c>
      <c r="F24" s="31">
        <f t="shared" si="6"/>
        <v>0</v>
      </c>
      <c r="G24" s="31">
        <f t="shared" si="6"/>
        <v>2076631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12076445</v>
      </c>
      <c r="O24" s="43">
        <f t="shared" si="1"/>
        <v>159.70542338363066</v>
      </c>
      <c r="P24" s="10"/>
    </row>
    <row r="25" spans="1:16">
      <c r="A25" s="12"/>
      <c r="B25" s="44">
        <v>541</v>
      </c>
      <c r="C25" s="20" t="s">
        <v>38</v>
      </c>
      <c r="D25" s="46">
        <v>4533171</v>
      </c>
      <c r="E25" s="46">
        <v>5466643</v>
      </c>
      <c r="F25" s="46">
        <v>0</v>
      </c>
      <c r="G25" s="46">
        <v>2076631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12076445</v>
      </c>
      <c r="O25" s="47">
        <f t="shared" si="1"/>
        <v>159.70542338363066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72289</v>
      </c>
      <c r="E26" s="31">
        <f t="shared" si="8"/>
        <v>1602199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1674488</v>
      </c>
      <c r="O26" s="43">
        <f t="shared" si="1"/>
        <v>22.144332623616382</v>
      </c>
      <c r="P26" s="10"/>
    </row>
    <row r="27" spans="1:16">
      <c r="A27" s="13"/>
      <c r="B27" s="45">
        <v>559</v>
      </c>
      <c r="C27" s="21" t="s">
        <v>40</v>
      </c>
      <c r="D27" s="46">
        <v>72289</v>
      </c>
      <c r="E27" s="46">
        <v>1602199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1674488</v>
      </c>
      <c r="O27" s="47">
        <f t="shared" si="1"/>
        <v>22.144332623616382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2151306</v>
      </c>
      <c r="E28" s="31">
        <f t="shared" si="9"/>
        <v>102991</v>
      </c>
      <c r="F28" s="31">
        <f t="shared" si="9"/>
        <v>0</v>
      </c>
      <c r="G28" s="31">
        <f t="shared" si="9"/>
        <v>173844</v>
      </c>
      <c r="H28" s="31">
        <f t="shared" si="9"/>
        <v>0</v>
      </c>
      <c r="I28" s="31">
        <f t="shared" si="9"/>
        <v>2278041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4706182</v>
      </c>
      <c r="O28" s="43">
        <f t="shared" si="1"/>
        <v>62.237089543356653</v>
      </c>
      <c r="P28" s="9"/>
    </row>
    <row r="29" spans="1:16">
      <c r="A29" s="12"/>
      <c r="B29" s="44">
        <v>572</v>
      </c>
      <c r="C29" s="20" t="s">
        <v>42</v>
      </c>
      <c r="D29" s="46">
        <v>2151306</v>
      </c>
      <c r="E29" s="46">
        <v>102991</v>
      </c>
      <c r="F29" s="46">
        <v>0</v>
      </c>
      <c r="G29" s="46">
        <v>173844</v>
      </c>
      <c r="H29" s="46">
        <v>0</v>
      </c>
      <c r="I29" s="46">
        <v>2278041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4706182</v>
      </c>
      <c r="O29" s="47">
        <f t="shared" si="1"/>
        <v>62.237089543356653</v>
      </c>
      <c r="P29" s="9"/>
    </row>
    <row r="30" spans="1:16" ht="15.75">
      <c r="A30" s="28" t="s">
        <v>45</v>
      </c>
      <c r="B30" s="29"/>
      <c r="C30" s="30"/>
      <c r="D30" s="31">
        <f t="shared" ref="D30:M30" si="10">SUM(D31:D32)</f>
        <v>994684</v>
      </c>
      <c r="E30" s="31">
        <f t="shared" si="10"/>
        <v>0</v>
      </c>
      <c r="F30" s="31">
        <f t="shared" si="10"/>
        <v>0</v>
      </c>
      <c r="G30" s="31">
        <f t="shared" si="10"/>
        <v>287224</v>
      </c>
      <c r="H30" s="31">
        <f t="shared" si="10"/>
        <v>0</v>
      </c>
      <c r="I30" s="31">
        <f t="shared" si="10"/>
        <v>8175969</v>
      </c>
      <c r="J30" s="31">
        <f t="shared" si="10"/>
        <v>1224307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7"/>
        <v>10682184</v>
      </c>
      <c r="O30" s="43">
        <f t="shared" si="1"/>
        <v>141.26696377798643</v>
      </c>
      <c r="P30" s="9"/>
    </row>
    <row r="31" spans="1:16">
      <c r="A31" s="12"/>
      <c r="B31" s="44">
        <v>581</v>
      </c>
      <c r="C31" s="20" t="s">
        <v>43</v>
      </c>
      <c r="D31" s="46">
        <v>922016</v>
      </c>
      <c r="E31" s="46">
        <v>0</v>
      </c>
      <c r="F31" s="46">
        <v>0</v>
      </c>
      <c r="G31" s="46">
        <v>287224</v>
      </c>
      <c r="H31" s="46">
        <v>0</v>
      </c>
      <c r="I31" s="46">
        <v>943290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2152530</v>
      </c>
      <c r="O31" s="47">
        <f t="shared" si="1"/>
        <v>28.466217913961145</v>
      </c>
      <c r="P31" s="9"/>
    </row>
    <row r="32" spans="1:16" ht="15.75" thickBot="1">
      <c r="A32" s="12"/>
      <c r="B32" s="44">
        <v>590</v>
      </c>
      <c r="C32" s="20" t="s">
        <v>44</v>
      </c>
      <c r="D32" s="46">
        <v>72668</v>
      </c>
      <c r="E32" s="46">
        <v>0</v>
      </c>
      <c r="F32" s="46">
        <v>0</v>
      </c>
      <c r="G32" s="46">
        <v>0</v>
      </c>
      <c r="H32" s="46">
        <v>0</v>
      </c>
      <c r="I32" s="46">
        <v>7232679</v>
      </c>
      <c r="J32" s="46">
        <v>1224307</v>
      </c>
      <c r="K32" s="46">
        <v>0</v>
      </c>
      <c r="L32" s="46">
        <v>0</v>
      </c>
      <c r="M32" s="46">
        <v>0</v>
      </c>
      <c r="N32" s="46">
        <f t="shared" si="7"/>
        <v>8529654</v>
      </c>
      <c r="O32" s="47">
        <f t="shared" si="1"/>
        <v>112.80074586402529</v>
      </c>
      <c r="P32" s="9"/>
    </row>
    <row r="33" spans="1:119" ht="16.5" thickBot="1">
      <c r="A33" s="14" t="s">
        <v>10</v>
      </c>
      <c r="B33" s="23"/>
      <c r="C33" s="22"/>
      <c r="D33" s="15">
        <f>SUM(D5,D13,D17,D24,D26,D28,D30)</f>
        <v>25676635</v>
      </c>
      <c r="E33" s="15">
        <f t="shared" ref="E33:M33" si="11">SUM(E5,E13,E17,E24,E26,E28,E30)</f>
        <v>9810692</v>
      </c>
      <c r="F33" s="15">
        <f t="shared" si="11"/>
        <v>0</v>
      </c>
      <c r="G33" s="15">
        <f t="shared" si="11"/>
        <v>3158908</v>
      </c>
      <c r="H33" s="15">
        <f t="shared" si="11"/>
        <v>0</v>
      </c>
      <c r="I33" s="15">
        <f t="shared" si="11"/>
        <v>50471636</v>
      </c>
      <c r="J33" s="15">
        <f t="shared" si="11"/>
        <v>5992618</v>
      </c>
      <c r="K33" s="15">
        <f t="shared" si="11"/>
        <v>79505</v>
      </c>
      <c r="L33" s="15">
        <f t="shared" si="11"/>
        <v>0</v>
      </c>
      <c r="M33" s="15">
        <f t="shared" si="11"/>
        <v>0</v>
      </c>
      <c r="N33" s="15">
        <f t="shared" si="7"/>
        <v>95189994</v>
      </c>
      <c r="O33" s="37">
        <f t="shared" si="1"/>
        <v>1258.843831413571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53</v>
      </c>
      <c r="M35" s="93"/>
      <c r="N35" s="93"/>
      <c r="O35" s="41">
        <v>75617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5526697</v>
      </c>
      <c r="E5" s="26">
        <f t="shared" si="0"/>
        <v>773559</v>
      </c>
      <c r="F5" s="26">
        <f t="shared" si="0"/>
        <v>0</v>
      </c>
      <c r="G5" s="26">
        <f t="shared" si="0"/>
        <v>517427</v>
      </c>
      <c r="H5" s="26">
        <f t="shared" si="0"/>
        <v>0</v>
      </c>
      <c r="I5" s="26">
        <f t="shared" si="0"/>
        <v>0</v>
      </c>
      <c r="J5" s="26">
        <f t="shared" si="0"/>
        <v>2431470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9249153</v>
      </c>
      <c r="O5" s="32">
        <f t="shared" ref="O5:O34" si="1">(N5/O$36)</f>
        <v>123.02677573822825</v>
      </c>
      <c r="P5" s="6"/>
    </row>
    <row r="6" spans="1:133">
      <c r="A6" s="12"/>
      <c r="B6" s="44">
        <v>511</v>
      </c>
      <c r="C6" s="20" t="s">
        <v>19</v>
      </c>
      <c r="D6" s="46">
        <v>83221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83221</v>
      </c>
      <c r="O6" s="47">
        <f t="shared" si="1"/>
        <v>1.1069566374035649</v>
      </c>
      <c r="P6" s="9"/>
    </row>
    <row r="7" spans="1:133">
      <c r="A7" s="12"/>
      <c r="B7" s="44">
        <v>512</v>
      </c>
      <c r="C7" s="20" t="s">
        <v>20</v>
      </c>
      <c r="D7" s="46">
        <v>1600275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1600275</v>
      </c>
      <c r="O7" s="47">
        <f t="shared" si="1"/>
        <v>21.285913806863526</v>
      </c>
      <c r="P7" s="9"/>
    </row>
    <row r="8" spans="1:133">
      <c r="A8" s="12"/>
      <c r="B8" s="44">
        <v>513</v>
      </c>
      <c r="C8" s="20" t="s">
        <v>21</v>
      </c>
      <c r="D8" s="46">
        <v>763014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763014</v>
      </c>
      <c r="O8" s="47">
        <f t="shared" si="1"/>
        <v>10.149162011173184</v>
      </c>
      <c r="P8" s="9"/>
    </row>
    <row r="9" spans="1:133">
      <c r="A9" s="12"/>
      <c r="B9" s="44">
        <v>514</v>
      </c>
      <c r="C9" s="20" t="s">
        <v>22</v>
      </c>
      <c r="D9" s="46">
        <v>337778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337778</v>
      </c>
      <c r="O9" s="47">
        <f t="shared" si="1"/>
        <v>4.4929236499068903</v>
      </c>
      <c r="P9" s="9"/>
    </row>
    <row r="10" spans="1:133">
      <c r="A10" s="12"/>
      <c r="B10" s="44">
        <v>515</v>
      </c>
      <c r="C10" s="20" t="s">
        <v>23</v>
      </c>
      <c r="D10" s="46">
        <v>1468078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1468078</v>
      </c>
      <c r="O10" s="47">
        <f t="shared" si="1"/>
        <v>19.527507315775473</v>
      </c>
      <c r="P10" s="9"/>
    </row>
    <row r="11" spans="1:133">
      <c r="A11" s="12"/>
      <c r="B11" s="44">
        <v>517</v>
      </c>
      <c r="C11" s="20" t="s">
        <v>24</v>
      </c>
      <c r="D11" s="46">
        <v>39480</v>
      </c>
      <c r="E11" s="46">
        <v>773559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813039</v>
      </c>
      <c r="O11" s="47">
        <f t="shared" si="1"/>
        <v>10.814565043894653</v>
      </c>
      <c r="P11" s="9"/>
    </row>
    <row r="12" spans="1:133">
      <c r="A12" s="12"/>
      <c r="B12" s="44">
        <v>519</v>
      </c>
      <c r="C12" s="20" t="s">
        <v>25</v>
      </c>
      <c r="D12" s="46">
        <v>1234851</v>
      </c>
      <c r="E12" s="46">
        <v>0</v>
      </c>
      <c r="F12" s="46">
        <v>0</v>
      </c>
      <c r="G12" s="46">
        <v>517427</v>
      </c>
      <c r="H12" s="46">
        <v>0</v>
      </c>
      <c r="I12" s="46">
        <v>0</v>
      </c>
      <c r="J12" s="46">
        <v>2431470</v>
      </c>
      <c r="K12" s="46">
        <v>0</v>
      </c>
      <c r="L12" s="46">
        <v>0</v>
      </c>
      <c r="M12" s="46">
        <v>0</v>
      </c>
      <c r="N12" s="46">
        <f t="shared" si="2"/>
        <v>4183748</v>
      </c>
      <c r="O12" s="47">
        <f t="shared" si="1"/>
        <v>55.649747273210963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12552714</v>
      </c>
      <c r="E13" s="31">
        <f t="shared" si="3"/>
        <v>25239</v>
      </c>
      <c r="F13" s="31">
        <f t="shared" si="3"/>
        <v>0</v>
      </c>
      <c r="G13" s="31">
        <f t="shared" si="3"/>
        <v>42411</v>
      </c>
      <c r="H13" s="31">
        <f t="shared" si="3"/>
        <v>0</v>
      </c>
      <c r="I13" s="31">
        <f t="shared" si="3"/>
        <v>1796345</v>
      </c>
      <c r="J13" s="31">
        <f t="shared" si="3"/>
        <v>0</v>
      </c>
      <c r="K13" s="31">
        <f t="shared" si="3"/>
        <v>54728</v>
      </c>
      <c r="L13" s="31">
        <f t="shared" si="3"/>
        <v>0</v>
      </c>
      <c r="M13" s="31">
        <f t="shared" si="3"/>
        <v>0</v>
      </c>
      <c r="N13" s="42">
        <f>SUM(D13:M13)</f>
        <v>14471437</v>
      </c>
      <c r="O13" s="43">
        <f t="shared" si="1"/>
        <v>192.49051609470604</v>
      </c>
      <c r="P13" s="10"/>
    </row>
    <row r="14" spans="1:133">
      <c r="A14" s="12"/>
      <c r="B14" s="44">
        <v>521</v>
      </c>
      <c r="C14" s="20" t="s">
        <v>27</v>
      </c>
      <c r="D14" s="46">
        <v>2599720</v>
      </c>
      <c r="E14" s="46">
        <v>21314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54728</v>
      </c>
      <c r="L14" s="46">
        <v>0</v>
      </c>
      <c r="M14" s="46">
        <v>0</v>
      </c>
      <c r="N14" s="46">
        <f>SUM(D14:M14)</f>
        <v>2675762</v>
      </c>
      <c r="O14" s="47">
        <f t="shared" si="1"/>
        <v>35.591407289172651</v>
      </c>
      <c r="P14" s="9"/>
    </row>
    <row r="15" spans="1:133">
      <c r="A15" s="12"/>
      <c r="B15" s="44">
        <v>522</v>
      </c>
      <c r="C15" s="20" t="s">
        <v>28</v>
      </c>
      <c r="D15" s="46">
        <v>7897127</v>
      </c>
      <c r="E15" s="46">
        <v>3925</v>
      </c>
      <c r="F15" s="46">
        <v>0</v>
      </c>
      <c r="G15" s="46">
        <v>42411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7943463</v>
      </c>
      <c r="O15" s="47">
        <f t="shared" si="1"/>
        <v>105.65925778132483</v>
      </c>
      <c r="P15" s="9"/>
    </row>
    <row r="16" spans="1:133">
      <c r="A16" s="12"/>
      <c r="B16" s="44">
        <v>524</v>
      </c>
      <c r="C16" s="20" t="s">
        <v>29</v>
      </c>
      <c r="D16" s="46">
        <v>2055867</v>
      </c>
      <c r="E16" s="46">
        <v>0</v>
      </c>
      <c r="F16" s="46">
        <v>0</v>
      </c>
      <c r="G16" s="46">
        <v>0</v>
      </c>
      <c r="H16" s="46">
        <v>0</v>
      </c>
      <c r="I16" s="46">
        <v>1796345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3852212</v>
      </c>
      <c r="O16" s="47">
        <f t="shared" si="1"/>
        <v>51.239851024208569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678373</v>
      </c>
      <c r="E17" s="31">
        <f t="shared" si="4"/>
        <v>1785441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30039551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32503365</v>
      </c>
      <c r="O17" s="43">
        <f t="shared" si="1"/>
        <v>432.34058260175578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7960638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7960638</v>
      </c>
      <c r="O18" s="47">
        <f t="shared" si="1"/>
        <v>105.8877094972067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7550827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7550827</v>
      </c>
      <c r="O19" s="47">
        <f t="shared" si="1"/>
        <v>100.43664538441075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4690206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4690206</v>
      </c>
      <c r="O20" s="47">
        <f t="shared" si="1"/>
        <v>62.386352753391861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4519919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4519919</v>
      </c>
      <c r="O21" s="47">
        <f t="shared" si="1"/>
        <v>60.121295557329077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3076204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3076204</v>
      </c>
      <c r="O22" s="47">
        <f t="shared" si="1"/>
        <v>40.917850492152169</v>
      </c>
      <c r="P22" s="9"/>
    </row>
    <row r="23" spans="1:16">
      <c r="A23" s="12"/>
      <c r="B23" s="44">
        <v>539</v>
      </c>
      <c r="C23" s="20" t="s">
        <v>36</v>
      </c>
      <c r="D23" s="46">
        <v>678373</v>
      </c>
      <c r="E23" s="46">
        <v>1785441</v>
      </c>
      <c r="F23" s="46">
        <v>0</v>
      </c>
      <c r="G23" s="46">
        <v>0</v>
      </c>
      <c r="H23" s="46">
        <v>0</v>
      </c>
      <c r="I23" s="46">
        <v>2241757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4705571</v>
      </c>
      <c r="O23" s="47">
        <f t="shared" si="1"/>
        <v>62.590728917265231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5125157</v>
      </c>
      <c r="E24" s="31">
        <f t="shared" si="6"/>
        <v>249749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4" si="7">SUM(D24:M24)</f>
        <v>5374906</v>
      </c>
      <c r="O24" s="43">
        <f t="shared" si="1"/>
        <v>71.493828145783453</v>
      </c>
      <c r="P24" s="10"/>
    </row>
    <row r="25" spans="1:16">
      <c r="A25" s="12"/>
      <c r="B25" s="44">
        <v>541</v>
      </c>
      <c r="C25" s="20" t="s">
        <v>38</v>
      </c>
      <c r="D25" s="46">
        <v>5125157</v>
      </c>
      <c r="E25" s="46">
        <v>249749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5374906</v>
      </c>
      <c r="O25" s="47">
        <f t="shared" si="1"/>
        <v>71.493828145783453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SUM(D27:D28)</f>
        <v>253198</v>
      </c>
      <c r="E26" s="31">
        <f t="shared" si="8"/>
        <v>20095552</v>
      </c>
      <c r="F26" s="31">
        <f t="shared" si="8"/>
        <v>0</v>
      </c>
      <c r="G26" s="31">
        <f t="shared" si="8"/>
        <v>2164074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22512824</v>
      </c>
      <c r="O26" s="43">
        <f t="shared" si="1"/>
        <v>299.45230114392126</v>
      </c>
      <c r="P26" s="10"/>
    </row>
    <row r="27" spans="1:16">
      <c r="A27" s="13"/>
      <c r="B27" s="45">
        <v>551</v>
      </c>
      <c r="C27" s="21" t="s">
        <v>49</v>
      </c>
      <c r="D27" s="46">
        <v>32819</v>
      </c>
      <c r="E27" s="46">
        <v>18443342</v>
      </c>
      <c r="F27" s="46">
        <v>0</v>
      </c>
      <c r="G27" s="46">
        <v>2164074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20640235</v>
      </c>
      <c r="O27" s="47">
        <f t="shared" si="1"/>
        <v>274.54422718808195</v>
      </c>
      <c r="P27" s="9"/>
    </row>
    <row r="28" spans="1:16">
      <c r="A28" s="13"/>
      <c r="B28" s="45">
        <v>559</v>
      </c>
      <c r="C28" s="21" t="s">
        <v>40</v>
      </c>
      <c r="D28" s="46">
        <v>220379</v>
      </c>
      <c r="E28" s="46">
        <v>1652210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1872589</v>
      </c>
      <c r="O28" s="47">
        <f t="shared" si="1"/>
        <v>24.90807395583932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1898580</v>
      </c>
      <c r="E29" s="31">
        <f t="shared" si="9"/>
        <v>2262979</v>
      </c>
      <c r="F29" s="31">
        <f t="shared" si="9"/>
        <v>0</v>
      </c>
      <c r="G29" s="31">
        <f t="shared" si="9"/>
        <v>379106</v>
      </c>
      <c r="H29" s="31">
        <f t="shared" si="9"/>
        <v>0</v>
      </c>
      <c r="I29" s="31">
        <f t="shared" si="9"/>
        <v>1907878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6448543</v>
      </c>
      <c r="O29" s="43">
        <f t="shared" si="1"/>
        <v>85.774714019686087</v>
      </c>
      <c r="P29" s="9"/>
    </row>
    <row r="30" spans="1:16">
      <c r="A30" s="12"/>
      <c r="B30" s="44">
        <v>572</v>
      </c>
      <c r="C30" s="20" t="s">
        <v>42</v>
      </c>
      <c r="D30" s="46">
        <v>1898580</v>
      </c>
      <c r="E30" s="46">
        <v>2262979</v>
      </c>
      <c r="F30" s="46">
        <v>0</v>
      </c>
      <c r="G30" s="46">
        <v>379106</v>
      </c>
      <c r="H30" s="46">
        <v>0</v>
      </c>
      <c r="I30" s="46">
        <v>1907878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6448543</v>
      </c>
      <c r="O30" s="47">
        <f t="shared" si="1"/>
        <v>85.774714019686087</v>
      </c>
      <c r="P30" s="9"/>
    </row>
    <row r="31" spans="1:16" ht="15.75">
      <c r="A31" s="28" t="s">
        <v>45</v>
      </c>
      <c r="B31" s="29"/>
      <c r="C31" s="30"/>
      <c r="D31" s="31">
        <f t="shared" ref="D31:M31" si="10">SUM(D32:D33)</f>
        <v>6649041</v>
      </c>
      <c r="E31" s="31">
        <f t="shared" si="10"/>
        <v>3600000</v>
      </c>
      <c r="F31" s="31">
        <f t="shared" si="10"/>
        <v>0</v>
      </c>
      <c r="G31" s="31">
        <f t="shared" si="10"/>
        <v>1039172</v>
      </c>
      <c r="H31" s="31">
        <f t="shared" si="10"/>
        <v>0</v>
      </c>
      <c r="I31" s="31">
        <f t="shared" si="10"/>
        <v>18910610</v>
      </c>
      <c r="J31" s="31">
        <f t="shared" si="10"/>
        <v>1086913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7"/>
        <v>31285736</v>
      </c>
      <c r="O31" s="43">
        <f t="shared" si="1"/>
        <v>416.1444001064113</v>
      </c>
      <c r="P31" s="9"/>
    </row>
    <row r="32" spans="1:16">
      <c r="A32" s="12"/>
      <c r="B32" s="44">
        <v>581</v>
      </c>
      <c r="C32" s="20" t="s">
        <v>43</v>
      </c>
      <c r="D32" s="46">
        <v>6587620</v>
      </c>
      <c r="E32" s="46">
        <v>3600000</v>
      </c>
      <c r="F32" s="46">
        <v>0</v>
      </c>
      <c r="G32" s="46">
        <v>1039172</v>
      </c>
      <c r="H32" s="46">
        <v>0</v>
      </c>
      <c r="I32" s="46">
        <v>1651621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12878413</v>
      </c>
      <c r="O32" s="47">
        <f t="shared" si="1"/>
        <v>171.30105081138601</v>
      </c>
      <c r="P32" s="9"/>
    </row>
    <row r="33" spans="1:119" ht="15.75" thickBot="1">
      <c r="A33" s="12"/>
      <c r="B33" s="44">
        <v>590</v>
      </c>
      <c r="C33" s="20" t="s">
        <v>44</v>
      </c>
      <c r="D33" s="46">
        <v>61421</v>
      </c>
      <c r="E33" s="46">
        <v>0</v>
      </c>
      <c r="F33" s="46">
        <v>0</v>
      </c>
      <c r="G33" s="46">
        <v>0</v>
      </c>
      <c r="H33" s="46">
        <v>0</v>
      </c>
      <c r="I33" s="46">
        <v>17258989</v>
      </c>
      <c r="J33" s="46">
        <v>1086913</v>
      </c>
      <c r="K33" s="46">
        <v>0</v>
      </c>
      <c r="L33" s="46">
        <v>0</v>
      </c>
      <c r="M33" s="46">
        <v>0</v>
      </c>
      <c r="N33" s="46">
        <f t="shared" si="7"/>
        <v>18407323</v>
      </c>
      <c r="O33" s="47">
        <f t="shared" si="1"/>
        <v>244.84334929502526</v>
      </c>
      <c r="P33" s="9"/>
    </row>
    <row r="34" spans="1:119" ht="16.5" thickBot="1">
      <c r="A34" s="14" t="s">
        <v>10</v>
      </c>
      <c r="B34" s="23"/>
      <c r="C34" s="22"/>
      <c r="D34" s="15">
        <f>SUM(D5,D13,D17,D24,D26,D29,D31)</f>
        <v>32683760</v>
      </c>
      <c r="E34" s="15">
        <f t="shared" ref="E34:M34" si="11">SUM(E5,E13,E17,E24,E26,E29,E31)</f>
        <v>28792519</v>
      </c>
      <c r="F34" s="15">
        <f t="shared" si="11"/>
        <v>0</v>
      </c>
      <c r="G34" s="15">
        <f t="shared" si="11"/>
        <v>4142190</v>
      </c>
      <c r="H34" s="15">
        <f t="shared" si="11"/>
        <v>0</v>
      </c>
      <c r="I34" s="15">
        <f t="shared" si="11"/>
        <v>52654384</v>
      </c>
      <c r="J34" s="15">
        <f t="shared" si="11"/>
        <v>3518383</v>
      </c>
      <c r="K34" s="15">
        <f t="shared" si="11"/>
        <v>54728</v>
      </c>
      <c r="L34" s="15">
        <f t="shared" si="11"/>
        <v>0</v>
      </c>
      <c r="M34" s="15">
        <f t="shared" si="11"/>
        <v>0</v>
      </c>
      <c r="N34" s="15">
        <f t="shared" si="7"/>
        <v>121845964</v>
      </c>
      <c r="O34" s="37">
        <f t="shared" si="1"/>
        <v>1620.7231178504921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50</v>
      </c>
      <c r="M36" s="93"/>
      <c r="N36" s="93"/>
      <c r="O36" s="41">
        <v>75180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8109262</v>
      </c>
      <c r="E5" s="26">
        <f t="shared" si="0"/>
        <v>311007</v>
      </c>
      <c r="F5" s="26">
        <f t="shared" si="0"/>
        <v>0</v>
      </c>
      <c r="G5" s="26">
        <f t="shared" si="0"/>
        <v>347585</v>
      </c>
      <c r="H5" s="26">
        <f t="shared" si="0"/>
        <v>0</v>
      </c>
      <c r="I5" s="26">
        <f t="shared" si="0"/>
        <v>0</v>
      </c>
      <c r="J5" s="26">
        <f t="shared" si="0"/>
        <v>1641727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10409581</v>
      </c>
      <c r="O5" s="32">
        <f t="shared" ref="O5:O33" si="1">(N5/O$35)</f>
        <v>140.84130699499391</v>
      </c>
      <c r="P5" s="6"/>
    </row>
    <row r="6" spans="1:133">
      <c r="A6" s="12"/>
      <c r="B6" s="44">
        <v>511</v>
      </c>
      <c r="C6" s="20" t="s">
        <v>19</v>
      </c>
      <c r="D6" s="46">
        <v>81032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81032</v>
      </c>
      <c r="O6" s="47">
        <f t="shared" si="1"/>
        <v>1.0963604383709917</v>
      </c>
      <c r="P6" s="9"/>
    </row>
    <row r="7" spans="1:133">
      <c r="A7" s="12"/>
      <c r="B7" s="44">
        <v>512</v>
      </c>
      <c r="C7" s="20" t="s">
        <v>20</v>
      </c>
      <c r="D7" s="46">
        <v>1776030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1776030</v>
      </c>
      <c r="O7" s="47">
        <f t="shared" si="1"/>
        <v>24.029630631849546</v>
      </c>
      <c r="P7" s="9"/>
    </row>
    <row r="8" spans="1:133">
      <c r="A8" s="12"/>
      <c r="B8" s="44">
        <v>513</v>
      </c>
      <c r="C8" s="20" t="s">
        <v>21</v>
      </c>
      <c r="D8" s="46">
        <v>3177255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3177255</v>
      </c>
      <c r="O8" s="47">
        <f t="shared" si="1"/>
        <v>42.988161277229061</v>
      </c>
      <c r="P8" s="9"/>
    </row>
    <row r="9" spans="1:133">
      <c r="A9" s="12"/>
      <c r="B9" s="44">
        <v>514</v>
      </c>
      <c r="C9" s="20" t="s">
        <v>22</v>
      </c>
      <c r="D9" s="46">
        <v>395346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395346</v>
      </c>
      <c r="O9" s="47">
        <f t="shared" si="1"/>
        <v>5.3490190772561226</v>
      </c>
      <c r="P9" s="9"/>
    </row>
    <row r="10" spans="1:133">
      <c r="A10" s="12"/>
      <c r="B10" s="44">
        <v>515</v>
      </c>
      <c r="C10" s="20" t="s">
        <v>23</v>
      </c>
      <c r="D10" s="46">
        <v>1418485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1418485</v>
      </c>
      <c r="O10" s="47">
        <f t="shared" si="1"/>
        <v>19.192057908266811</v>
      </c>
      <c r="P10" s="9"/>
    </row>
    <row r="11" spans="1:133">
      <c r="A11" s="12"/>
      <c r="B11" s="44">
        <v>517</v>
      </c>
      <c r="C11" s="20" t="s">
        <v>24</v>
      </c>
      <c r="D11" s="46">
        <v>39480</v>
      </c>
      <c r="E11" s="46">
        <v>311007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350487</v>
      </c>
      <c r="O11" s="47">
        <f t="shared" si="1"/>
        <v>4.7420782032201325</v>
      </c>
      <c r="P11" s="9"/>
    </row>
    <row r="12" spans="1:133">
      <c r="A12" s="12"/>
      <c r="B12" s="44">
        <v>519</v>
      </c>
      <c r="C12" s="20" t="s">
        <v>25</v>
      </c>
      <c r="D12" s="46">
        <v>1221634</v>
      </c>
      <c r="E12" s="46">
        <v>0</v>
      </c>
      <c r="F12" s="46">
        <v>0</v>
      </c>
      <c r="G12" s="46">
        <v>347585</v>
      </c>
      <c r="H12" s="46">
        <v>0</v>
      </c>
      <c r="I12" s="46">
        <v>0</v>
      </c>
      <c r="J12" s="46">
        <v>1641727</v>
      </c>
      <c r="K12" s="46">
        <v>0</v>
      </c>
      <c r="L12" s="46">
        <v>0</v>
      </c>
      <c r="M12" s="46">
        <v>0</v>
      </c>
      <c r="N12" s="46">
        <f t="shared" si="2"/>
        <v>3210946</v>
      </c>
      <c r="O12" s="47">
        <f t="shared" si="1"/>
        <v>43.443999458801244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13178499</v>
      </c>
      <c r="E13" s="31">
        <f t="shared" si="3"/>
        <v>1562913</v>
      </c>
      <c r="F13" s="31">
        <f t="shared" si="3"/>
        <v>0</v>
      </c>
      <c r="G13" s="31">
        <f t="shared" si="3"/>
        <v>1827129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17950</v>
      </c>
      <c r="L13" s="31">
        <f t="shared" si="3"/>
        <v>0</v>
      </c>
      <c r="M13" s="31">
        <f t="shared" si="3"/>
        <v>0</v>
      </c>
      <c r="N13" s="42">
        <f>SUM(D13:M13)</f>
        <v>16586491</v>
      </c>
      <c r="O13" s="43">
        <f t="shared" si="1"/>
        <v>224.41470707617373</v>
      </c>
      <c r="P13" s="10"/>
    </row>
    <row r="14" spans="1:133">
      <c r="A14" s="12"/>
      <c r="B14" s="44">
        <v>521</v>
      </c>
      <c r="C14" s="20" t="s">
        <v>27</v>
      </c>
      <c r="D14" s="46">
        <v>2425413</v>
      </c>
      <c r="E14" s="46">
        <v>313360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2738773</v>
      </c>
      <c r="O14" s="47">
        <f t="shared" si="1"/>
        <v>37.055513462319034</v>
      </c>
      <c r="P14" s="9"/>
    </row>
    <row r="15" spans="1:133">
      <c r="A15" s="12"/>
      <c r="B15" s="44">
        <v>522</v>
      </c>
      <c r="C15" s="20" t="s">
        <v>28</v>
      </c>
      <c r="D15" s="46">
        <v>7224535</v>
      </c>
      <c r="E15" s="46">
        <v>1249553</v>
      </c>
      <c r="F15" s="46">
        <v>0</v>
      </c>
      <c r="G15" s="46">
        <v>1827129</v>
      </c>
      <c r="H15" s="46">
        <v>0</v>
      </c>
      <c r="I15" s="46">
        <v>0</v>
      </c>
      <c r="J15" s="46">
        <v>0</v>
      </c>
      <c r="K15" s="46">
        <v>17950</v>
      </c>
      <c r="L15" s="46">
        <v>0</v>
      </c>
      <c r="M15" s="46">
        <v>0</v>
      </c>
      <c r="N15" s="46">
        <f>SUM(D15:M15)</f>
        <v>10319167</v>
      </c>
      <c r="O15" s="47">
        <f t="shared" si="1"/>
        <v>139.61800838858071</v>
      </c>
      <c r="P15" s="9"/>
    </row>
    <row r="16" spans="1:133">
      <c r="A16" s="12"/>
      <c r="B16" s="44">
        <v>524</v>
      </c>
      <c r="C16" s="20" t="s">
        <v>29</v>
      </c>
      <c r="D16" s="46">
        <v>3528551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3528551</v>
      </c>
      <c r="O16" s="47">
        <f t="shared" si="1"/>
        <v>47.741185225273981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755379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26462555</v>
      </c>
      <c r="J17" s="31">
        <f t="shared" si="4"/>
        <v>0</v>
      </c>
      <c r="K17" s="31">
        <f t="shared" si="4"/>
        <v>0</v>
      </c>
      <c r="L17" s="31">
        <f t="shared" si="4"/>
        <v>558292</v>
      </c>
      <c r="M17" s="31">
        <f t="shared" si="4"/>
        <v>0</v>
      </c>
      <c r="N17" s="42">
        <f>SUM(D17:M17)</f>
        <v>27776226</v>
      </c>
      <c r="O17" s="43">
        <f t="shared" si="1"/>
        <v>375.81147341361117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7245462</v>
      </c>
      <c r="J18" s="46">
        <v>0</v>
      </c>
      <c r="K18" s="46">
        <v>0</v>
      </c>
      <c r="L18" s="46">
        <v>558292</v>
      </c>
      <c r="M18" s="46">
        <v>0</v>
      </c>
      <c r="N18" s="46">
        <f t="shared" ref="N18:N23" si="5">SUM(D18:M18)</f>
        <v>7803754</v>
      </c>
      <c r="O18" s="47">
        <f t="shared" si="1"/>
        <v>105.58454877553781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6948595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6948595</v>
      </c>
      <c r="O19" s="47">
        <f t="shared" si="1"/>
        <v>94.014274117169535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4982558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4982558</v>
      </c>
      <c r="O20" s="47">
        <f t="shared" si="1"/>
        <v>67.413854688134222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4681242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4681242</v>
      </c>
      <c r="O21" s="47">
        <f t="shared" si="1"/>
        <v>63.337058584765252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2604698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2604698</v>
      </c>
      <c r="O22" s="47">
        <f t="shared" si="1"/>
        <v>35.241482884589367</v>
      </c>
      <c r="P22" s="9"/>
    </row>
    <row r="23" spans="1:16">
      <c r="A23" s="12"/>
      <c r="B23" s="44">
        <v>539</v>
      </c>
      <c r="C23" s="20" t="s">
        <v>36</v>
      </c>
      <c r="D23" s="46">
        <v>755379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755379</v>
      </c>
      <c r="O23" s="47">
        <f t="shared" si="1"/>
        <v>10.220254363414965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5613162</v>
      </c>
      <c r="E24" s="31">
        <f t="shared" si="6"/>
        <v>22003354</v>
      </c>
      <c r="F24" s="31">
        <f t="shared" si="6"/>
        <v>0</v>
      </c>
      <c r="G24" s="31">
        <f t="shared" si="6"/>
        <v>1125521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28742037</v>
      </c>
      <c r="O24" s="43">
        <f t="shared" si="1"/>
        <v>388.87886618860779</v>
      </c>
      <c r="P24" s="10"/>
    </row>
    <row r="25" spans="1:16">
      <c r="A25" s="12"/>
      <c r="B25" s="44">
        <v>541</v>
      </c>
      <c r="C25" s="20" t="s">
        <v>38</v>
      </c>
      <c r="D25" s="46">
        <v>5613162</v>
      </c>
      <c r="E25" s="46">
        <v>22003354</v>
      </c>
      <c r="F25" s="46">
        <v>0</v>
      </c>
      <c r="G25" s="46">
        <v>1125521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28742037</v>
      </c>
      <c r="O25" s="47">
        <f t="shared" si="1"/>
        <v>388.87886618860779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221592</v>
      </c>
      <c r="E26" s="31">
        <f t="shared" si="8"/>
        <v>5856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227448</v>
      </c>
      <c r="O26" s="43">
        <f t="shared" si="1"/>
        <v>3.0773643620619673</v>
      </c>
      <c r="P26" s="10"/>
    </row>
    <row r="27" spans="1:16">
      <c r="A27" s="13"/>
      <c r="B27" s="45">
        <v>559</v>
      </c>
      <c r="C27" s="21" t="s">
        <v>40</v>
      </c>
      <c r="D27" s="46">
        <v>221592</v>
      </c>
      <c r="E27" s="46">
        <v>5856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227448</v>
      </c>
      <c r="O27" s="47">
        <f t="shared" si="1"/>
        <v>3.0773643620619673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2008819</v>
      </c>
      <c r="E28" s="31">
        <f t="shared" si="9"/>
        <v>1323725</v>
      </c>
      <c r="F28" s="31">
        <f t="shared" si="9"/>
        <v>0</v>
      </c>
      <c r="G28" s="31">
        <f t="shared" si="9"/>
        <v>271459</v>
      </c>
      <c r="H28" s="31">
        <f t="shared" si="9"/>
        <v>0</v>
      </c>
      <c r="I28" s="31">
        <f t="shared" si="9"/>
        <v>321639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3925642</v>
      </c>
      <c r="O28" s="43">
        <f t="shared" si="1"/>
        <v>53.113814098227571</v>
      </c>
      <c r="P28" s="9"/>
    </row>
    <row r="29" spans="1:16">
      <c r="A29" s="12"/>
      <c r="B29" s="44">
        <v>572</v>
      </c>
      <c r="C29" s="20" t="s">
        <v>42</v>
      </c>
      <c r="D29" s="46">
        <v>2008819</v>
      </c>
      <c r="E29" s="46">
        <v>1323725</v>
      </c>
      <c r="F29" s="46">
        <v>0</v>
      </c>
      <c r="G29" s="46">
        <v>271459</v>
      </c>
      <c r="H29" s="46">
        <v>0</v>
      </c>
      <c r="I29" s="46">
        <v>321639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3925642</v>
      </c>
      <c r="O29" s="47">
        <f t="shared" si="1"/>
        <v>53.113814098227571</v>
      </c>
      <c r="P29" s="9"/>
    </row>
    <row r="30" spans="1:16" ht="15.75">
      <c r="A30" s="28" t="s">
        <v>45</v>
      </c>
      <c r="B30" s="29"/>
      <c r="C30" s="30"/>
      <c r="D30" s="31">
        <f t="shared" ref="D30:M30" si="10">SUM(D31:D32)</f>
        <v>650099</v>
      </c>
      <c r="E30" s="31">
        <f t="shared" si="10"/>
        <v>0</v>
      </c>
      <c r="F30" s="31">
        <f t="shared" si="10"/>
        <v>0</v>
      </c>
      <c r="G30" s="31">
        <f t="shared" si="10"/>
        <v>49616</v>
      </c>
      <c r="H30" s="31">
        <f t="shared" si="10"/>
        <v>0</v>
      </c>
      <c r="I30" s="31">
        <f t="shared" si="10"/>
        <v>22965069</v>
      </c>
      <c r="J30" s="31">
        <f t="shared" si="10"/>
        <v>1209386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7"/>
        <v>24874170</v>
      </c>
      <c r="O30" s="43">
        <f t="shared" si="1"/>
        <v>336.54674604248413</v>
      </c>
      <c r="P30" s="9"/>
    </row>
    <row r="31" spans="1:16">
      <c r="A31" s="12"/>
      <c r="B31" s="44">
        <v>581</v>
      </c>
      <c r="C31" s="20" t="s">
        <v>43</v>
      </c>
      <c r="D31" s="46">
        <v>505554</v>
      </c>
      <c r="E31" s="46">
        <v>0</v>
      </c>
      <c r="F31" s="46">
        <v>0</v>
      </c>
      <c r="G31" s="46">
        <v>49616</v>
      </c>
      <c r="H31" s="46">
        <v>0</v>
      </c>
      <c r="I31" s="46">
        <v>5838982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6394152</v>
      </c>
      <c r="O31" s="47">
        <f t="shared" si="1"/>
        <v>86.512677580841569</v>
      </c>
      <c r="P31" s="9"/>
    </row>
    <row r="32" spans="1:16" ht="15.75" thickBot="1">
      <c r="A32" s="12"/>
      <c r="B32" s="44">
        <v>590</v>
      </c>
      <c r="C32" s="20" t="s">
        <v>44</v>
      </c>
      <c r="D32" s="46">
        <v>144545</v>
      </c>
      <c r="E32" s="46">
        <v>0</v>
      </c>
      <c r="F32" s="46">
        <v>0</v>
      </c>
      <c r="G32" s="46">
        <v>0</v>
      </c>
      <c r="H32" s="46">
        <v>0</v>
      </c>
      <c r="I32" s="46">
        <v>17126087</v>
      </c>
      <c r="J32" s="46">
        <v>1209386</v>
      </c>
      <c r="K32" s="46">
        <v>0</v>
      </c>
      <c r="L32" s="46">
        <v>0</v>
      </c>
      <c r="M32" s="46">
        <v>0</v>
      </c>
      <c r="N32" s="46">
        <f t="shared" si="7"/>
        <v>18480018</v>
      </c>
      <c r="O32" s="47">
        <f t="shared" si="1"/>
        <v>250.03406846164253</v>
      </c>
      <c r="P32" s="9"/>
    </row>
    <row r="33" spans="1:119" ht="16.5" thickBot="1">
      <c r="A33" s="14" t="s">
        <v>10</v>
      </c>
      <c r="B33" s="23"/>
      <c r="C33" s="22"/>
      <c r="D33" s="15">
        <f>SUM(D5,D13,D17,D24,D26,D28,D30)</f>
        <v>30536812</v>
      </c>
      <c r="E33" s="15">
        <f t="shared" ref="E33:M33" si="11">SUM(E5,E13,E17,E24,E26,E28,E30)</f>
        <v>25206855</v>
      </c>
      <c r="F33" s="15">
        <f t="shared" si="11"/>
        <v>0</v>
      </c>
      <c r="G33" s="15">
        <f t="shared" si="11"/>
        <v>3621310</v>
      </c>
      <c r="H33" s="15">
        <f t="shared" si="11"/>
        <v>0</v>
      </c>
      <c r="I33" s="15">
        <f t="shared" si="11"/>
        <v>49749263</v>
      </c>
      <c r="J33" s="15">
        <f t="shared" si="11"/>
        <v>2851113</v>
      </c>
      <c r="K33" s="15">
        <f t="shared" si="11"/>
        <v>17950</v>
      </c>
      <c r="L33" s="15">
        <f t="shared" si="11"/>
        <v>558292</v>
      </c>
      <c r="M33" s="15">
        <f t="shared" si="11"/>
        <v>0</v>
      </c>
      <c r="N33" s="15">
        <f t="shared" si="7"/>
        <v>112541595</v>
      </c>
      <c r="O33" s="37">
        <f t="shared" si="1"/>
        <v>1522.6842781761602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46</v>
      </c>
      <c r="M35" s="93"/>
      <c r="N35" s="93"/>
      <c r="O35" s="41">
        <v>73910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9578985</v>
      </c>
      <c r="E5" s="26">
        <f t="shared" si="0"/>
        <v>259495</v>
      </c>
      <c r="F5" s="26">
        <f t="shared" si="0"/>
        <v>0</v>
      </c>
      <c r="G5" s="26">
        <f t="shared" si="0"/>
        <v>172844</v>
      </c>
      <c r="H5" s="26">
        <f t="shared" si="0"/>
        <v>0</v>
      </c>
      <c r="I5" s="26">
        <f t="shared" si="0"/>
        <v>112437</v>
      </c>
      <c r="J5" s="26">
        <f t="shared" si="0"/>
        <v>1922847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12046608</v>
      </c>
      <c r="O5" s="32">
        <f t="shared" ref="O5:O32" si="1">(N5/O$34)</f>
        <v>161.50433033918756</v>
      </c>
      <c r="P5" s="6"/>
    </row>
    <row r="6" spans="1:133">
      <c r="A6" s="12"/>
      <c r="B6" s="44">
        <v>511</v>
      </c>
      <c r="C6" s="20" t="s">
        <v>19</v>
      </c>
      <c r="D6" s="46">
        <v>76429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76429</v>
      </c>
      <c r="O6" s="47">
        <f t="shared" si="1"/>
        <v>1.0246547794610537</v>
      </c>
      <c r="P6" s="9"/>
    </row>
    <row r="7" spans="1:133">
      <c r="A7" s="12"/>
      <c r="B7" s="44">
        <v>512</v>
      </c>
      <c r="C7" s="20" t="s">
        <v>20</v>
      </c>
      <c r="D7" s="46">
        <v>2457993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2457993</v>
      </c>
      <c r="O7" s="47">
        <f t="shared" si="1"/>
        <v>32.953385172275105</v>
      </c>
      <c r="P7" s="9"/>
    </row>
    <row r="8" spans="1:133">
      <c r="A8" s="12"/>
      <c r="B8" s="44">
        <v>513</v>
      </c>
      <c r="C8" s="20" t="s">
        <v>21</v>
      </c>
      <c r="D8" s="46">
        <v>3442709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3442709</v>
      </c>
      <c r="O8" s="47">
        <f t="shared" si="1"/>
        <v>46.155101220002685</v>
      </c>
      <c r="P8" s="9"/>
    </row>
    <row r="9" spans="1:133">
      <c r="A9" s="12"/>
      <c r="B9" s="44">
        <v>514</v>
      </c>
      <c r="C9" s="20" t="s">
        <v>22</v>
      </c>
      <c r="D9" s="46">
        <v>553936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553936</v>
      </c>
      <c r="O9" s="47">
        <f t="shared" si="1"/>
        <v>7.426411047057246</v>
      </c>
      <c r="P9" s="9"/>
    </row>
    <row r="10" spans="1:133">
      <c r="A10" s="12"/>
      <c r="B10" s="44">
        <v>515</v>
      </c>
      <c r="C10" s="20" t="s">
        <v>23</v>
      </c>
      <c r="D10" s="46">
        <v>1510825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1510825</v>
      </c>
      <c r="O10" s="47">
        <f t="shared" si="1"/>
        <v>20.255061000134067</v>
      </c>
      <c r="P10" s="9"/>
    </row>
    <row r="11" spans="1:133">
      <c r="A11" s="12"/>
      <c r="B11" s="44">
        <v>517</v>
      </c>
      <c r="C11" s="20" t="s">
        <v>24</v>
      </c>
      <c r="D11" s="46">
        <v>39480</v>
      </c>
      <c r="E11" s="46">
        <v>259495</v>
      </c>
      <c r="F11" s="46">
        <v>0</v>
      </c>
      <c r="G11" s="46">
        <v>0</v>
      </c>
      <c r="H11" s="46">
        <v>0</v>
      </c>
      <c r="I11" s="46">
        <v>112437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411412</v>
      </c>
      <c r="O11" s="47">
        <f t="shared" si="1"/>
        <v>5.5156455288912722</v>
      </c>
      <c r="P11" s="9"/>
    </row>
    <row r="12" spans="1:133">
      <c r="A12" s="12"/>
      <c r="B12" s="44">
        <v>519</v>
      </c>
      <c r="C12" s="20" t="s">
        <v>25</v>
      </c>
      <c r="D12" s="46">
        <v>1497613</v>
      </c>
      <c r="E12" s="46">
        <v>0</v>
      </c>
      <c r="F12" s="46">
        <v>0</v>
      </c>
      <c r="G12" s="46">
        <v>172844</v>
      </c>
      <c r="H12" s="46">
        <v>0</v>
      </c>
      <c r="I12" s="46">
        <v>0</v>
      </c>
      <c r="J12" s="46">
        <v>1922847</v>
      </c>
      <c r="K12" s="46">
        <v>0</v>
      </c>
      <c r="L12" s="46">
        <v>0</v>
      </c>
      <c r="M12" s="46">
        <v>0</v>
      </c>
      <c r="N12" s="46">
        <f t="shared" si="2"/>
        <v>3593304</v>
      </c>
      <c r="O12" s="47">
        <f t="shared" si="1"/>
        <v>48.174071591366136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11780747</v>
      </c>
      <c r="E13" s="31">
        <f t="shared" si="3"/>
        <v>1874831</v>
      </c>
      <c r="F13" s="31">
        <f t="shared" si="3"/>
        <v>0</v>
      </c>
      <c r="G13" s="31">
        <f t="shared" si="3"/>
        <v>1511097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15166675</v>
      </c>
      <c r="O13" s="43">
        <f t="shared" si="1"/>
        <v>203.33389194261966</v>
      </c>
      <c r="P13" s="10"/>
    </row>
    <row r="14" spans="1:133">
      <c r="A14" s="12"/>
      <c r="B14" s="44">
        <v>521</v>
      </c>
      <c r="C14" s="20" t="s">
        <v>27</v>
      </c>
      <c r="D14" s="46">
        <v>2296016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2296016</v>
      </c>
      <c r="O14" s="47">
        <f t="shared" si="1"/>
        <v>30.781820619385975</v>
      </c>
      <c r="P14" s="9"/>
    </row>
    <row r="15" spans="1:133">
      <c r="A15" s="12"/>
      <c r="B15" s="44">
        <v>522</v>
      </c>
      <c r="C15" s="20" t="s">
        <v>28</v>
      </c>
      <c r="D15" s="46">
        <v>5747561</v>
      </c>
      <c r="E15" s="46">
        <v>1874831</v>
      </c>
      <c r="F15" s="46">
        <v>0</v>
      </c>
      <c r="G15" s="46">
        <v>1511097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9133489</v>
      </c>
      <c r="O15" s="47">
        <f t="shared" si="1"/>
        <v>122.44924252580775</v>
      </c>
      <c r="P15" s="9"/>
    </row>
    <row r="16" spans="1:133">
      <c r="A16" s="12"/>
      <c r="B16" s="44">
        <v>524</v>
      </c>
      <c r="C16" s="20" t="s">
        <v>29</v>
      </c>
      <c r="D16" s="46">
        <v>3737170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3737170</v>
      </c>
      <c r="O16" s="47">
        <f t="shared" si="1"/>
        <v>50.102828797425929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26590821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26590821</v>
      </c>
      <c r="O17" s="43">
        <f t="shared" si="1"/>
        <v>356.49310899584395</v>
      </c>
      <c r="P17" s="10"/>
    </row>
    <row r="18" spans="1:119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6643820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6643820</v>
      </c>
      <c r="O18" s="47">
        <f t="shared" si="1"/>
        <v>89.071189167448722</v>
      </c>
      <c r="P18" s="9"/>
    </row>
    <row r="19" spans="1:119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7436944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7436944</v>
      </c>
      <c r="O19" s="47">
        <f t="shared" si="1"/>
        <v>99.70430352594181</v>
      </c>
      <c r="P19" s="9"/>
    </row>
    <row r="20" spans="1:119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4977124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4977124</v>
      </c>
      <c r="O20" s="47">
        <f t="shared" si="1"/>
        <v>66.726424453680124</v>
      </c>
      <c r="P20" s="9"/>
    </row>
    <row r="21" spans="1:119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4875745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4875745</v>
      </c>
      <c r="O21" s="47">
        <f t="shared" si="1"/>
        <v>65.367274433570188</v>
      </c>
      <c r="P21" s="9"/>
    </row>
    <row r="22" spans="1:119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2657188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2657188</v>
      </c>
      <c r="O22" s="47">
        <f t="shared" si="1"/>
        <v>35.62391741520311</v>
      </c>
      <c r="P22" s="9"/>
    </row>
    <row r="23" spans="1:119" ht="15.75">
      <c r="A23" s="28" t="s">
        <v>37</v>
      </c>
      <c r="B23" s="29"/>
      <c r="C23" s="30"/>
      <c r="D23" s="31">
        <f t="shared" ref="D23:M23" si="6">SUM(D24:D24)</f>
        <v>4987153</v>
      </c>
      <c r="E23" s="31">
        <f t="shared" si="6"/>
        <v>16900262</v>
      </c>
      <c r="F23" s="31">
        <f t="shared" si="6"/>
        <v>0</v>
      </c>
      <c r="G23" s="31">
        <f t="shared" si="6"/>
        <v>542540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22429955</v>
      </c>
      <c r="O23" s="43">
        <f t="shared" si="1"/>
        <v>300.70994771417082</v>
      </c>
      <c r="P23" s="10"/>
    </row>
    <row r="24" spans="1:119">
      <c r="A24" s="12"/>
      <c r="B24" s="44">
        <v>541</v>
      </c>
      <c r="C24" s="20" t="s">
        <v>38</v>
      </c>
      <c r="D24" s="46">
        <v>4987153</v>
      </c>
      <c r="E24" s="46">
        <v>16900262</v>
      </c>
      <c r="F24" s="46">
        <v>0</v>
      </c>
      <c r="G24" s="46">
        <v>542540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22429955</v>
      </c>
      <c r="O24" s="47">
        <f t="shared" si="1"/>
        <v>300.70994771417082</v>
      </c>
      <c r="P24" s="9"/>
    </row>
    <row r="25" spans="1:119" ht="15.75">
      <c r="A25" s="28" t="s">
        <v>39</v>
      </c>
      <c r="B25" s="29"/>
      <c r="C25" s="30"/>
      <c r="D25" s="31">
        <f t="shared" ref="D25:M25" si="7">SUM(D26:D26)</f>
        <v>58053</v>
      </c>
      <c r="E25" s="31">
        <f t="shared" si="7"/>
        <v>996727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1054780</v>
      </c>
      <c r="O25" s="43">
        <f t="shared" si="1"/>
        <v>14.141037672610269</v>
      </c>
      <c r="P25" s="10"/>
    </row>
    <row r="26" spans="1:119">
      <c r="A26" s="13"/>
      <c r="B26" s="45">
        <v>559</v>
      </c>
      <c r="C26" s="21" t="s">
        <v>40</v>
      </c>
      <c r="D26" s="46">
        <v>58053</v>
      </c>
      <c r="E26" s="46">
        <v>996727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1054780</v>
      </c>
      <c r="O26" s="47">
        <f t="shared" si="1"/>
        <v>14.141037672610269</v>
      </c>
      <c r="P26" s="9"/>
    </row>
    <row r="27" spans="1:119" ht="15.75">
      <c r="A27" s="28" t="s">
        <v>41</v>
      </c>
      <c r="B27" s="29"/>
      <c r="C27" s="30"/>
      <c r="D27" s="31">
        <f t="shared" ref="D27:M27" si="8">SUM(D28:D28)</f>
        <v>2004636</v>
      </c>
      <c r="E27" s="31">
        <f t="shared" si="8"/>
        <v>1683561</v>
      </c>
      <c r="F27" s="31">
        <f t="shared" si="8"/>
        <v>0</v>
      </c>
      <c r="G27" s="31">
        <f t="shared" si="8"/>
        <v>5119059</v>
      </c>
      <c r="H27" s="31">
        <f t="shared" si="8"/>
        <v>0</v>
      </c>
      <c r="I27" s="31">
        <f t="shared" si="8"/>
        <v>256034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9063290</v>
      </c>
      <c r="O27" s="43">
        <f t="shared" si="1"/>
        <v>121.50811100683738</v>
      </c>
      <c r="P27" s="9"/>
    </row>
    <row r="28" spans="1:119">
      <c r="A28" s="12"/>
      <c r="B28" s="44">
        <v>572</v>
      </c>
      <c r="C28" s="20" t="s">
        <v>42</v>
      </c>
      <c r="D28" s="46">
        <v>2004636</v>
      </c>
      <c r="E28" s="46">
        <v>1683561</v>
      </c>
      <c r="F28" s="46">
        <v>0</v>
      </c>
      <c r="G28" s="46">
        <v>5119059</v>
      </c>
      <c r="H28" s="46">
        <v>0</v>
      </c>
      <c r="I28" s="46">
        <v>256034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9063290</v>
      </c>
      <c r="O28" s="47">
        <f t="shared" si="1"/>
        <v>121.50811100683738</v>
      </c>
      <c r="P28" s="9"/>
    </row>
    <row r="29" spans="1:119" ht="15.75">
      <c r="A29" s="28" t="s">
        <v>45</v>
      </c>
      <c r="B29" s="29"/>
      <c r="C29" s="30"/>
      <c r="D29" s="31">
        <f t="shared" ref="D29:M29" si="9">SUM(D30:D31)</f>
        <v>698397</v>
      </c>
      <c r="E29" s="31">
        <f t="shared" si="9"/>
        <v>25526</v>
      </c>
      <c r="F29" s="31">
        <f t="shared" si="9"/>
        <v>0</v>
      </c>
      <c r="G29" s="31">
        <f t="shared" si="9"/>
        <v>4580305</v>
      </c>
      <c r="H29" s="31">
        <f t="shared" si="9"/>
        <v>0</v>
      </c>
      <c r="I29" s="31">
        <f t="shared" si="9"/>
        <v>11994910</v>
      </c>
      <c r="J29" s="31">
        <f t="shared" si="9"/>
        <v>1114170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18413308</v>
      </c>
      <c r="O29" s="43">
        <f t="shared" si="1"/>
        <v>246.86027617643117</v>
      </c>
      <c r="P29" s="9"/>
    </row>
    <row r="30" spans="1:119">
      <c r="A30" s="12"/>
      <c r="B30" s="44">
        <v>581</v>
      </c>
      <c r="C30" s="20" t="s">
        <v>43</v>
      </c>
      <c r="D30" s="46">
        <v>365838</v>
      </c>
      <c r="E30" s="46">
        <v>25526</v>
      </c>
      <c r="F30" s="46">
        <v>0</v>
      </c>
      <c r="G30" s="46">
        <v>4580305</v>
      </c>
      <c r="H30" s="46">
        <v>0</v>
      </c>
      <c r="I30" s="46">
        <v>794890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5766559</v>
      </c>
      <c r="O30" s="47">
        <f t="shared" si="1"/>
        <v>77.310081780399514</v>
      </c>
      <c r="P30" s="9"/>
    </row>
    <row r="31" spans="1:119" ht="15.75" thickBot="1">
      <c r="A31" s="12"/>
      <c r="B31" s="44">
        <v>590</v>
      </c>
      <c r="C31" s="20" t="s">
        <v>44</v>
      </c>
      <c r="D31" s="46">
        <v>332559</v>
      </c>
      <c r="E31" s="46">
        <v>0</v>
      </c>
      <c r="F31" s="46">
        <v>0</v>
      </c>
      <c r="G31" s="46">
        <v>0</v>
      </c>
      <c r="H31" s="46">
        <v>0</v>
      </c>
      <c r="I31" s="46">
        <v>11200020</v>
      </c>
      <c r="J31" s="46">
        <v>1114170</v>
      </c>
      <c r="K31" s="46">
        <v>0</v>
      </c>
      <c r="L31" s="46">
        <v>0</v>
      </c>
      <c r="M31" s="46">
        <v>0</v>
      </c>
      <c r="N31" s="46">
        <f t="shared" si="4"/>
        <v>12646749</v>
      </c>
      <c r="O31" s="47">
        <f t="shared" si="1"/>
        <v>169.55019439603163</v>
      </c>
      <c r="P31" s="9"/>
    </row>
    <row r="32" spans="1:119" ht="16.5" thickBot="1">
      <c r="A32" s="14" t="s">
        <v>10</v>
      </c>
      <c r="B32" s="23"/>
      <c r="C32" s="22"/>
      <c r="D32" s="15">
        <f>SUM(D5,D13,D17,D23,D25,D27,D29)</f>
        <v>29107971</v>
      </c>
      <c r="E32" s="15">
        <f t="shared" ref="E32:M32" si="10">SUM(E5,E13,E17,E23,E25,E27,E29)</f>
        <v>21740402</v>
      </c>
      <c r="F32" s="15">
        <f t="shared" si="10"/>
        <v>0</v>
      </c>
      <c r="G32" s="15">
        <f t="shared" si="10"/>
        <v>11925845</v>
      </c>
      <c r="H32" s="15">
        <f t="shared" si="10"/>
        <v>0</v>
      </c>
      <c r="I32" s="15">
        <f t="shared" si="10"/>
        <v>38954202</v>
      </c>
      <c r="J32" s="15">
        <f t="shared" si="10"/>
        <v>3037017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4"/>
        <v>104765437</v>
      </c>
      <c r="O32" s="37">
        <f t="shared" si="1"/>
        <v>1404.5507038477008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57</v>
      </c>
      <c r="M34" s="93"/>
      <c r="N34" s="93"/>
      <c r="O34" s="41">
        <v>74590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51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12134473</v>
      </c>
      <c r="E5" s="26">
        <f t="shared" si="0"/>
        <v>280727</v>
      </c>
      <c r="F5" s="26">
        <f t="shared" si="0"/>
        <v>0</v>
      </c>
      <c r="G5" s="26">
        <f t="shared" si="0"/>
        <v>219782</v>
      </c>
      <c r="H5" s="26">
        <f t="shared" si="0"/>
        <v>0</v>
      </c>
      <c r="I5" s="26">
        <f t="shared" si="0"/>
        <v>82976</v>
      </c>
      <c r="J5" s="26">
        <f t="shared" si="0"/>
        <v>1675316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14393274</v>
      </c>
      <c r="O5" s="32">
        <f t="shared" ref="O5:O33" si="1">(N5/O$35)</f>
        <v>204.51963737637831</v>
      </c>
      <c r="P5" s="6"/>
    </row>
    <row r="6" spans="1:133">
      <c r="A6" s="12"/>
      <c r="B6" s="44">
        <v>511</v>
      </c>
      <c r="C6" s="20" t="s">
        <v>19</v>
      </c>
      <c r="D6" s="46">
        <v>68979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68979</v>
      </c>
      <c r="O6" s="47">
        <f t="shared" si="1"/>
        <v>0.98014948277821989</v>
      </c>
      <c r="P6" s="9"/>
    </row>
    <row r="7" spans="1:133">
      <c r="A7" s="12"/>
      <c r="B7" s="44">
        <v>512</v>
      </c>
      <c r="C7" s="20" t="s">
        <v>20</v>
      </c>
      <c r="D7" s="46">
        <v>2308720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2308720</v>
      </c>
      <c r="O7" s="47">
        <f t="shared" si="1"/>
        <v>32.805501875639422</v>
      </c>
      <c r="P7" s="9"/>
    </row>
    <row r="8" spans="1:133">
      <c r="A8" s="12"/>
      <c r="B8" s="44">
        <v>513</v>
      </c>
      <c r="C8" s="20" t="s">
        <v>21</v>
      </c>
      <c r="D8" s="46">
        <v>3609080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3609080</v>
      </c>
      <c r="O8" s="47">
        <f t="shared" si="1"/>
        <v>51.282823689894279</v>
      </c>
      <c r="P8" s="9"/>
    </row>
    <row r="9" spans="1:133">
      <c r="A9" s="12"/>
      <c r="B9" s="44">
        <v>514</v>
      </c>
      <c r="C9" s="20" t="s">
        <v>22</v>
      </c>
      <c r="D9" s="46">
        <v>297698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297698</v>
      </c>
      <c r="O9" s="47">
        <f t="shared" si="1"/>
        <v>4.2301068546095264</v>
      </c>
      <c r="P9" s="9"/>
    </row>
    <row r="10" spans="1:133">
      <c r="A10" s="12"/>
      <c r="B10" s="44">
        <v>515</v>
      </c>
      <c r="C10" s="20" t="s">
        <v>23</v>
      </c>
      <c r="D10" s="46">
        <v>1412004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1412004</v>
      </c>
      <c r="O10" s="47">
        <f t="shared" si="1"/>
        <v>20.063714902807774</v>
      </c>
      <c r="P10" s="9"/>
    </row>
    <row r="11" spans="1:133">
      <c r="A11" s="12"/>
      <c r="B11" s="44">
        <v>517</v>
      </c>
      <c r="C11" s="20" t="s">
        <v>24</v>
      </c>
      <c r="D11" s="46">
        <v>43545</v>
      </c>
      <c r="E11" s="46">
        <v>280727</v>
      </c>
      <c r="F11" s="46">
        <v>0</v>
      </c>
      <c r="G11" s="46">
        <v>0</v>
      </c>
      <c r="H11" s="46">
        <v>0</v>
      </c>
      <c r="I11" s="46">
        <v>82976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407248</v>
      </c>
      <c r="O11" s="47">
        <f t="shared" si="1"/>
        <v>5.7867454814141182</v>
      </c>
      <c r="P11" s="9"/>
    </row>
    <row r="12" spans="1:133">
      <c r="A12" s="12"/>
      <c r="B12" s="44">
        <v>519</v>
      </c>
      <c r="C12" s="20" t="s">
        <v>25</v>
      </c>
      <c r="D12" s="46">
        <v>4394447</v>
      </c>
      <c r="E12" s="46">
        <v>0</v>
      </c>
      <c r="F12" s="46">
        <v>0</v>
      </c>
      <c r="G12" s="46">
        <v>219782</v>
      </c>
      <c r="H12" s="46">
        <v>0</v>
      </c>
      <c r="I12" s="46">
        <v>0</v>
      </c>
      <c r="J12" s="46">
        <v>1675316</v>
      </c>
      <c r="K12" s="46">
        <v>0</v>
      </c>
      <c r="L12" s="46">
        <v>0</v>
      </c>
      <c r="M12" s="46">
        <v>0</v>
      </c>
      <c r="N12" s="46">
        <f t="shared" si="2"/>
        <v>6289545</v>
      </c>
      <c r="O12" s="47">
        <f t="shared" si="1"/>
        <v>89.370595089234968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11206543</v>
      </c>
      <c r="E13" s="31">
        <f t="shared" si="3"/>
        <v>1862544</v>
      </c>
      <c r="F13" s="31">
        <f t="shared" si="3"/>
        <v>0</v>
      </c>
      <c r="G13" s="31">
        <f t="shared" si="3"/>
        <v>193610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13262697</v>
      </c>
      <c r="O13" s="43">
        <f t="shared" si="1"/>
        <v>188.45482835057405</v>
      </c>
      <c r="P13" s="10"/>
    </row>
    <row r="14" spans="1:133">
      <c r="A14" s="12"/>
      <c r="B14" s="44">
        <v>521</v>
      </c>
      <c r="C14" s="20" t="s">
        <v>27</v>
      </c>
      <c r="D14" s="46">
        <v>2372637</v>
      </c>
      <c r="E14" s="46">
        <v>65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2372702</v>
      </c>
      <c r="O14" s="47">
        <f t="shared" si="1"/>
        <v>33.714647038763218</v>
      </c>
      <c r="P14" s="9"/>
    </row>
    <row r="15" spans="1:133">
      <c r="A15" s="12"/>
      <c r="B15" s="44">
        <v>522</v>
      </c>
      <c r="C15" s="20" t="s">
        <v>28</v>
      </c>
      <c r="D15" s="46">
        <v>5209011</v>
      </c>
      <c r="E15" s="46">
        <v>1862479</v>
      </c>
      <c r="F15" s="46">
        <v>0</v>
      </c>
      <c r="G15" s="46">
        <v>193610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7265100</v>
      </c>
      <c r="O15" s="47">
        <f t="shared" si="1"/>
        <v>103.23263612595203</v>
      </c>
      <c r="P15" s="9"/>
    </row>
    <row r="16" spans="1:133">
      <c r="A16" s="12"/>
      <c r="B16" s="44">
        <v>524</v>
      </c>
      <c r="C16" s="20" t="s">
        <v>29</v>
      </c>
      <c r="D16" s="46">
        <v>3624895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3624895</v>
      </c>
      <c r="O16" s="47">
        <f t="shared" si="1"/>
        <v>51.507545185858817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421334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24128788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24550122</v>
      </c>
      <c r="O17" s="43">
        <f t="shared" si="1"/>
        <v>348.84224735705357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6320160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6320160</v>
      </c>
      <c r="O18" s="47">
        <f t="shared" si="1"/>
        <v>89.805615550755945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6353169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6353169</v>
      </c>
      <c r="O19" s="47">
        <f t="shared" si="1"/>
        <v>90.274653290894619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4571111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4571111</v>
      </c>
      <c r="O20" s="47">
        <f t="shared" si="1"/>
        <v>64.952696942139369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3898226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3898226</v>
      </c>
      <c r="O21" s="47">
        <f t="shared" si="1"/>
        <v>55.391411844947143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2986122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2986122</v>
      </c>
      <c r="O22" s="47">
        <f t="shared" si="1"/>
        <v>42.430970785495056</v>
      </c>
      <c r="P22" s="9"/>
    </row>
    <row r="23" spans="1:16">
      <c r="A23" s="12"/>
      <c r="B23" s="44">
        <v>539</v>
      </c>
      <c r="C23" s="20" t="s">
        <v>36</v>
      </c>
      <c r="D23" s="46">
        <v>421334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421334</v>
      </c>
      <c r="O23" s="47">
        <f t="shared" si="1"/>
        <v>5.9868989428214165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4848679</v>
      </c>
      <c r="E24" s="31">
        <f t="shared" si="6"/>
        <v>12557367</v>
      </c>
      <c r="F24" s="31">
        <f t="shared" si="6"/>
        <v>0</v>
      </c>
      <c r="G24" s="31">
        <f t="shared" si="6"/>
        <v>2399397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19805443</v>
      </c>
      <c r="O24" s="43">
        <f t="shared" si="1"/>
        <v>281.42325508696149</v>
      </c>
      <c r="P24" s="10"/>
    </row>
    <row r="25" spans="1:16">
      <c r="A25" s="12"/>
      <c r="B25" s="44">
        <v>541</v>
      </c>
      <c r="C25" s="20" t="s">
        <v>38</v>
      </c>
      <c r="D25" s="46">
        <v>4848679</v>
      </c>
      <c r="E25" s="46">
        <v>12557367</v>
      </c>
      <c r="F25" s="46">
        <v>0</v>
      </c>
      <c r="G25" s="46">
        <v>2399397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19805443</v>
      </c>
      <c r="O25" s="47">
        <f t="shared" si="1"/>
        <v>281.42325508696149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0</v>
      </c>
      <c r="E26" s="31">
        <f t="shared" si="8"/>
        <v>4365381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4365381</v>
      </c>
      <c r="O26" s="43">
        <f t="shared" si="1"/>
        <v>62.029399227009208</v>
      </c>
      <c r="P26" s="10"/>
    </row>
    <row r="27" spans="1:16">
      <c r="A27" s="13"/>
      <c r="B27" s="45">
        <v>559</v>
      </c>
      <c r="C27" s="21" t="s">
        <v>40</v>
      </c>
      <c r="D27" s="46">
        <v>0</v>
      </c>
      <c r="E27" s="46">
        <v>4365381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4365381</v>
      </c>
      <c r="O27" s="47">
        <f t="shared" si="1"/>
        <v>62.029399227009208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2088759</v>
      </c>
      <c r="E28" s="31">
        <f t="shared" si="9"/>
        <v>2568777</v>
      </c>
      <c r="F28" s="31">
        <f t="shared" si="9"/>
        <v>0</v>
      </c>
      <c r="G28" s="31">
        <f t="shared" si="9"/>
        <v>1311931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5969467</v>
      </c>
      <c r="O28" s="43">
        <f t="shared" si="1"/>
        <v>84.822482096169153</v>
      </c>
      <c r="P28" s="9"/>
    </row>
    <row r="29" spans="1:16">
      <c r="A29" s="12"/>
      <c r="B29" s="44">
        <v>572</v>
      </c>
      <c r="C29" s="20" t="s">
        <v>42</v>
      </c>
      <c r="D29" s="46">
        <v>2088759</v>
      </c>
      <c r="E29" s="46">
        <v>2568777</v>
      </c>
      <c r="F29" s="46">
        <v>0</v>
      </c>
      <c r="G29" s="46">
        <v>1311931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5969467</v>
      </c>
      <c r="O29" s="47">
        <f t="shared" si="1"/>
        <v>84.822482096169153</v>
      </c>
      <c r="P29" s="9"/>
    </row>
    <row r="30" spans="1:16" ht="15.75">
      <c r="A30" s="28" t="s">
        <v>45</v>
      </c>
      <c r="B30" s="29"/>
      <c r="C30" s="30"/>
      <c r="D30" s="31">
        <f t="shared" ref="D30:M30" si="10">SUM(D31:D32)</f>
        <v>590512</v>
      </c>
      <c r="E30" s="31">
        <f t="shared" si="10"/>
        <v>88024</v>
      </c>
      <c r="F30" s="31">
        <f t="shared" si="10"/>
        <v>0</v>
      </c>
      <c r="G30" s="31">
        <f t="shared" si="10"/>
        <v>48157</v>
      </c>
      <c r="H30" s="31">
        <f t="shared" si="10"/>
        <v>0</v>
      </c>
      <c r="I30" s="31">
        <f t="shared" si="10"/>
        <v>11584240</v>
      </c>
      <c r="J30" s="31">
        <f t="shared" si="10"/>
        <v>983031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7"/>
        <v>13293964</v>
      </c>
      <c r="O30" s="43">
        <f t="shared" si="1"/>
        <v>188.89911333409117</v>
      </c>
      <c r="P30" s="9"/>
    </row>
    <row r="31" spans="1:16">
      <c r="A31" s="12"/>
      <c r="B31" s="44">
        <v>581</v>
      </c>
      <c r="C31" s="20" t="s">
        <v>43</v>
      </c>
      <c r="D31" s="46">
        <v>505648</v>
      </c>
      <c r="E31" s="46">
        <v>88024</v>
      </c>
      <c r="F31" s="46">
        <v>0</v>
      </c>
      <c r="G31" s="46">
        <v>48157</v>
      </c>
      <c r="H31" s="46">
        <v>0</v>
      </c>
      <c r="I31" s="46">
        <v>1146535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1788364</v>
      </c>
      <c r="O31" s="47">
        <f t="shared" si="1"/>
        <v>25.411560759349779</v>
      </c>
      <c r="P31" s="9"/>
    </row>
    <row r="32" spans="1:16" ht="15.75" thickBot="1">
      <c r="A32" s="12"/>
      <c r="B32" s="44">
        <v>590</v>
      </c>
      <c r="C32" s="20" t="s">
        <v>44</v>
      </c>
      <c r="D32" s="46">
        <v>84864</v>
      </c>
      <c r="E32" s="46">
        <v>0</v>
      </c>
      <c r="F32" s="46">
        <v>0</v>
      </c>
      <c r="G32" s="46">
        <v>0</v>
      </c>
      <c r="H32" s="46">
        <v>0</v>
      </c>
      <c r="I32" s="46">
        <v>10437705</v>
      </c>
      <c r="J32" s="46">
        <v>983031</v>
      </c>
      <c r="K32" s="46">
        <v>0</v>
      </c>
      <c r="L32" s="46">
        <v>0</v>
      </c>
      <c r="M32" s="46">
        <v>0</v>
      </c>
      <c r="N32" s="46">
        <f t="shared" si="7"/>
        <v>11505600</v>
      </c>
      <c r="O32" s="47">
        <f t="shared" si="1"/>
        <v>163.48755257474139</v>
      </c>
      <c r="P32" s="9"/>
    </row>
    <row r="33" spans="1:119" ht="16.5" thickBot="1">
      <c r="A33" s="14" t="s">
        <v>10</v>
      </c>
      <c r="B33" s="23"/>
      <c r="C33" s="22"/>
      <c r="D33" s="15">
        <f>SUM(D5,D13,D17,D24,D26,D28,D30)</f>
        <v>31290300</v>
      </c>
      <c r="E33" s="15">
        <f t="shared" ref="E33:M33" si="11">SUM(E5,E13,E17,E24,E26,E28,E30)</f>
        <v>21722820</v>
      </c>
      <c r="F33" s="15">
        <f t="shared" si="11"/>
        <v>0</v>
      </c>
      <c r="G33" s="15">
        <f t="shared" si="11"/>
        <v>4172877</v>
      </c>
      <c r="H33" s="15">
        <f t="shared" si="11"/>
        <v>0</v>
      </c>
      <c r="I33" s="15">
        <f t="shared" si="11"/>
        <v>35796004</v>
      </c>
      <c r="J33" s="15">
        <f t="shared" si="11"/>
        <v>2658347</v>
      </c>
      <c r="K33" s="15">
        <f t="shared" si="11"/>
        <v>0</v>
      </c>
      <c r="L33" s="15">
        <f t="shared" si="11"/>
        <v>0</v>
      </c>
      <c r="M33" s="15">
        <f t="shared" si="11"/>
        <v>0</v>
      </c>
      <c r="N33" s="15">
        <f t="shared" si="7"/>
        <v>95640348</v>
      </c>
      <c r="O33" s="37">
        <f t="shared" si="1"/>
        <v>1358.9909628282369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75</v>
      </c>
      <c r="M35" s="93"/>
      <c r="N35" s="93"/>
      <c r="O35" s="41">
        <v>70376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90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9093391</v>
      </c>
      <c r="E5" s="26">
        <f t="shared" si="0"/>
        <v>1151661</v>
      </c>
      <c r="F5" s="26">
        <f t="shared" si="0"/>
        <v>0</v>
      </c>
      <c r="G5" s="26">
        <f t="shared" si="0"/>
        <v>576311</v>
      </c>
      <c r="H5" s="26">
        <f t="shared" si="0"/>
        <v>0</v>
      </c>
      <c r="I5" s="26">
        <f t="shared" si="0"/>
        <v>0</v>
      </c>
      <c r="J5" s="26">
        <f t="shared" si="0"/>
        <v>18267431</v>
      </c>
      <c r="K5" s="26">
        <f t="shared" si="0"/>
        <v>224972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29313766</v>
      </c>
      <c r="P5" s="32">
        <f t="shared" ref="P5:P34" si="1">(O5/P$36)</f>
        <v>303.75700489098898</v>
      </c>
      <c r="Q5" s="6"/>
    </row>
    <row r="6" spans="1:134">
      <c r="A6" s="12"/>
      <c r="B6" s="44">
        <v>511</v>
      </c>
      <c r="C6" s="20" t="s">
        <v>19</v>
      </c>
      <c r="D6" s="46">
        <v>125354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125354</v>
      </c>
      <c r="P6" s="47">
        <f t="shared" si="1"/>
        <v>1.2989513388046092</v>
      </c>
      <c r="Q6" s="9"/>
    </row>
    <row r="7" spans="1:134">
      <c r="A7" s="12"/>
      <c r="B7" s="44">
        <v>512</v>
      </c>
      <c r="C7" s="20" t="s">
        <v>20</v>
      </c>
      <c r="D7" s="46">
        <v>2127081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2127081</v>
      </c>
      <c r="P7" s="47">
        <f t="shared" si="1"/>
        <v>22.041376523252922</v>
      </c>
      <c r="Q7" s="9"/>
    </row>
    <row r="8" spans="1:134">
      <c r="A8" s="12"/>
      <c r="B8" s="44">
        <v>513</v>
      </c>
      <c r="C8" s="20" t="s">
        <v>21</v>
      </c>
      <c r="D8" s="46">
        <v>1582972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1582972</v>
      </c>
      <c r="P8" s="47">
        <f t="shared" si="1"/>
        <v>16.403174997927547</v>
      </c>
      <c r="Q8" s="9"/>
    </row>
    <row r="9" spans="1:134">
      <c r="A9" s="12"/>
      <c r="B9" s="44">
        <v>514</v>
      </c>
      <c r="C9" s="20" t="s">
        <v>22</v>
      </c>
      <c r="D9" s="46">
        <v>550551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550551</v>
      </c>
      <c r="P9" s="47">
        <f t="shared" si="1"/>
        <v>5.7049552350161647</v>
      </c>
      <c r="Q9" s="9"/>
    </row>
    <row r="10" spans="1:134">
      <c r="A10" s="12"/>
      <c r="B10" s="44">
        <v>515</v>
      </c>
      <c r="C10" s="20" t="s">
        <v>23</v>
      </c>
      <c r="D10" s="46">
        <v>1915016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1915016</v>
      </c>
      <c r="P10" s="47">
        <f t="shared" si="1"/>
        <v>19.843902843405456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1151661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1151661</v>
      </c>
      <c r="P11" s="47">
        <f t="shared" si="1"/>
        <v>11.933816214871923</v>
      </c>
      <c r="Q11" s="9"/>
    </row>
    <row r="12" spans="1:134">
      <c r="A12" s="12"/>
      <c r="B12" s="44">
        <v>518</v>
      </c>
      <c r="C12" s="20" t="s">
        <v>96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224972</v>
      </c>
      <c r="L12" s="46">
        <v>0</v>
      </c>
      <c r="M12" s="46">
        <v>0</v>
      </c>
      <c r="N12" s="46">
        <v>0</v>
      </c>
      <c r="O12" s="46">
        <f t="shared" si="2"/>
        <v>224972</v>
      </c>
      <c r="P12" s="47">
        <f t="shared" si="1"/>
        <v>2.331219431318909</v>
      </c>
      <c r="Q12" s="9"/>
    </row>
    <row r="13" spans="1:134">
      <c r="A13" s="12"/>
      <c r="B13" s="44">
        <v>519</v>
      </c>
      <c r="C13" s="20" t="s">
        <v>25</v>
      </c>
      <c r="D13" s="46">
        <v>2792417</v>
      </c>
      <c r="E13" s="46">
        <v>0</v>
      </c>
      <c r="F13" s="46">
        <v>0</v>
      </c>
      <c r="G13" s="46">
        <v>576311</v>
      </c>
      <c r="H13" s="46">
        <v>0</v>
      </c>
      <c r="I13" s="46">
        <v>0</v>
      </c>
      <c r="J13" s="46">
        <v>18267431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21636159</v>
      </c>
      <c r="P13" s="47">
        <f t="shared" si="1"/>
        <v>224.19960830639144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SUM(D15:D17)</f>
        <v>16340003</v>
      </c>
      <c r="E14" s="31">
        <f t="shared" si="3"/>
        <v>8000</v>
      </c>
      <c r="F14" s="31">
        <f t="shared" si="3"/>
        <v>0</v>
      </c>
      <c r="G14" s="31">
        <f t="shared" si="3"/>
        <v>493435</v>
      </c>
      <c r="H14" s="31">
        <f t="shared" si="3"/>
        <v>0</v>
      </c>
      <c r="I14" s="31">
        <f t="shared" si="3"/>
        <v>2709114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19550552</v>
      </c>
      <c r="P14" s="43">
        <f t="shared" si="1"/>
        <v>202.5879963524828</v>
      </c>
      <c r="Q14" s="10"/>
    </row>
    <row r="15" spans="1:134">
      <c r="A15" s="12"/>
      <c r="B15" s="44">
        <v>521</v>
      </c>
      <c r="C15" s="20" t="s">
        <v>27</v>
      </c>
      <c r="D15" s="46">
        <v>5729787</v>
      </c>
      <c r="E15" s="46">
        <v>8000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5737787</v>
      </c>
      <c r="P15" s="47">
        <f t="shared" si="1"/>
        <v>59.456468125673545</v>
      </c>
      <c r="Q15" s="9"/>
    </row>
    <row r="16" spans="1:134">
      <c r="A16" s="12"/>
      <c r="B16" s="44">
        <v>522</v>
      </c>
      <c r="C16" s="20" t="s">
        <v>28</v>
      </c>
      <c r="D16" s="46">
        <v>10610216</v>
      </c>
      <c r="E16" s="46">
        <v>0</v>
      </c>
      <c r="F16" s="46">
        <v>0</v>
      </c>
      <c r="G16" s="46">
        <v>493435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11103651</v>
      </c>
      <c r="P16" s="47">
        <f t="shared" si="1"/>
        <v>115.05897164884357</v>
      </c>
      <c r="Q16" s="9"/>
    </row>
    <row r="17" spans="1:17">
      <c r="A17" s="12"/>
      <c r="B17" s="44">
        <v>524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2709114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2709114</v>
      </c>
      <c r="P17" s="47">
        <f t="shared" si="1"/>
        <v>28.072556577965681</v>
      </c>
      <c r="Q17" s="9"/>
    </row>
    <row r="18" spans="1:17" ht="15.75">
      <c r="A18" s="28" t="s">
        <v>30</v>
      </c>
      <c r="B18" s="29"/>
      <c r="C18" s="30"/>
      <c r="D18" s="31">
        <f t="shared" ref="D18:N18" si="4">SUM(D19:D24)</f>
        <v>824419</v>
      </c>
      <c r="E18" s="31">
        <f t="shared" si="4"/>
        <v>201611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64671632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31">
        <f t="shared" si="4"/>
        <v>0</v>
      </c>
      <c r="O18" s="42">
        <f>SUM(D18:N18)</f>
        <v>65697662</v>
      </c>
      <c r="P18" s="43">
        <f t="shared" si="1"/>
        <v>680.77656884688713</v>
      </c>
      <c r="Q18" s="10"/>
    </row>
    <row r="19" spans="1:17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11496474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4" si="5">SUM(D19:N19)</f>
        <v>11496474</v>
      </c>
      <c r="P19" s="47">
        <f t="shared" si="1"/>
        <v>119.12950758517782</v>
      </c>
      <c r="Q19" s="9"/>
    </row>
    <row r="20" spans="1:17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11078167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11078167</v>
      </c>
      <c r="P20" s="47">
        <f t="shared" si="1"/>
        <v>114.79489969327696</v>
      </c>
      <c r="Q20" s="9"/>
    </row>
    <row r="21" spans="1:17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9180808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9180808</v>
      </c>
      <c r="P21" s="47">
        <f t="shared" si="1"/>
        <v>95.133963359031753</v>
      </c>
      <c r="Q21" s="9"/>
    </row>
    <row r="22" spans="1:17">
      <c r="A22" s="12"/>
      <c r="B22" s="44">
        <v>536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21831445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21831445</v>
      </c>
      <c r="P22" s="47">
        <f t="shared" si="1"/>
        <v>226.22321354555251</v>
      </c>
      <c r="Q22" s="9"/>
    </row>
    <row r="23" spans="1:17">
      <c r="A23" s="12"/>
      <c r="B23" s="44">
        <v>538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10333121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10333121</v>
      </c>
      <c r="P23" s="47">
        <f t="shared" si="1"/>
        <v>107.07453577053801</v>
      </c>
      <c r="Q23" s="9"/>
    </row>
    <row r="24" spans="1:17">
      <c r="A24" s="12"/>
      <c r="B24" s="44">
        <v>539</v>
      </c>
      <c r="C24" s="20" t="s">
        <v>36</v>
      </c>
      <c r="D24" s="46">
        <v>824419</v>
      </c>
      <c r="E24" s="46">
        <v>201611</v>
      </c>
      <c r="F24" s="46">
        <v>0</v>
      </c>
      <c r="G24" s="46">
        <v>0</v>
      </c>
      <c r="H24" s="46">
        <v>0</v>
      </c>
      <c r="I24" s="46">
        <v>751617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1777647</v>
      </c>
      <c r="P24" s="47">
        <f t="shared" si="1"/>
        <v>18.420448893310123</v>
      </c>
      <c r="Q24" s="9"/>
    </row>
    <row r="25" spans="1:17" ht="15.75">
      <c r="A25" s="28" t="s">
        <v>37</v>
      </c>
      <c r="B25" s="29"/>
      <c r="C25" s="30"/>
      <c r="D25" s="31">
        <f t="shared" ref="D25:N25" si="6">SUM(D26:D26)</f>
        <v>7787971</v>
      </c>
      <c r="E25" s="31">
        <f t="shared" si="6"/>
        <v>3542860</v>
      </c>
      <c r="F25" s="31">
        <f t="shared" si="6"/>
        <v>0</v>
      </c>
      <c r="G25" s="31">
        <f t="shared" si="6"/>
        <v>2638484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6"/>
        <v>0</v>
      </c>
      <c r="O25" s="31">
        <f t="shared" ref="O25:O34" si="7">SUM(D25:N25)</f>
        <v>13969315</v>
      </c>
      <c r="P25" s="43">
        <f t="shared" si="1"/>
        <v>144.75374077758434</v>
      </c>
      <c r="Q25" s="10"/>
    </row>
    <row r="26" spans="1:17">
      <c r="A26" s="12"/>
      <c r="B26" s="44">
        <v>541</v>
      </c>
      <c r="C26" s="20" t="s">
        <v>38</v>
      </c>
      <c r="D26" s="46">
        <v>7787971</v>
      </c>
      <c r="E26" s="46">
        <v>3542860</v>
      </c>
      <c r="F26" s="46">
        <v>0</v>
      </c>
      <c r="G26" s="46">
        <v>2638484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13969315</v>
      </c>
      <c r="P26" s="47">
        <f t="shared" si="1"/>
        <v>144.75374077758434</v>
      </c>
      <c r="Q26" s="9"/>
    </row>
    <row r="27" spans="1:17" ht="15.75">
      <c r="A27" s="28" t="s">
        <v>39</v>
      </c>
      <c r="B27" s="29"/>
      <c r="C27" s="30"/>
      <c r="D27" s="31">
        <f t="shared" ref="D27:N27" si="8">SUM(D28:D28)</f>
        <v>1182545</v>
      </c>
      <c r="E27" s="31">
        <f t="shared" si="8"/>
        <v>1419236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7"/>
        <v>2601781</v>
      </c>
      <c r="P27" s="43">
        <f t="shared" si="1"/>
        <v>26.96034361269999</v>
      </c>
      <c r="Q27" s="10"/>
    </row>
    <row r="28" spans="1:17">
      <c r="A28" s="13"/>
      <c r="B28" s="45">
        <v>559</v>
      </c>
      <c r="C28" s="21" t="s">
        <v>40</v>
      </c>
      <c r="D28" s="46">
        <v>1182545</v>
      </c>
      <c r="E28" s="46">
        <v>1419236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2601781</v>
      </c>
      <c r="P28" s="47">
        <f t="shared" si="1"/>
        <v>26.96034361269999</v>
      </c>
      <c r="Q28" s="9"/>
    </row>
    <row r="29" spans="1:17" ht="15.75">
      <c r="A29" s="28" t="s">
        <v>41</v>
      </c>
      <c r="B29" s="29"/>
      <c r="C29" s="30"/>
      <c r="D29" s="31">
        <f t="shared" ref="D29:N29" si="9">SUM(D30:D30)</f>
        <v>6630241</v>
      </c>
      <c r="E29" s="31">
        <f t="shared" si="9"/>
        <v>0</v>
      </c>
      <c r="F29" s="31">
        <f t="shared" si="9"/>
        <v>0</v>
      </c>
      <c r="G29" s="31">
        <f t="shared" si="9"/>
        <v>1293165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si="7"/>
        <v>7923406</v>
      </c>
      <c r="P29" s="43">
        <f t="shared" si="1"/>
        <v>82.104430904418464</v>
      </c>
      <c r="Q29" s="9"/>
    </row>
    <row r="30" spans="1:17">
      <c r="A30" s="12"/>
      <c r="B30" s="44">
        <v>572</v>
      </c>
      <c r="C30" s="20" t="s">
        <v>42</v>
      </c>
      <c r="D30" s="46">
        <v>6630241</v>
      </c>
      <c r="E30" s="46">
        <v>0</v>
      </c>
      <c r="F30" s="46">
        <v>0</v>
      </c>
      <c r="G30" s="46">
        <v>1293165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7923406</v>
      </c>
      <c r="P30" s="47">
        <f t="shared" si="1"/>
        <v>82.104430904418464</v>
      </c>
      <c r="Q30" s="9"/>
    </row>
    <row r="31" spans="1:17" ht="15.75">
      <c r="A31" s="28" t="s">
        <v>45</v>
      </c>
      <c r="B31" s="29"/>
      <c r="C31" s="30"/>
      <c r="D31" s="31">
        <f t="shared" ref="D31:N31" si="10">SUM(D32:D33)</f>
        <v>4253455</v>
      </c>
      <c r="E31" s="31">
        <f t="shared" si="10"/>
        <v>305060</v>
      </c>
      <c r="F31" s="31">
        <f t="shared" si="10"/>
        <v>0</v>
      </c>
      <c r="G31" s="31">
        <f t="shared" si="10"/>
        <v>114943</v>
      </c>
      <c r="H31" s="31">
        <f t="shared" si="10"/>
        <v>0</v>
      </c>
      <c r="I31" s="31">
        <f t="shared" si="10"/>
        <v>5855640</v>
      </c>
      <c r="J31" s="31">
        <f t="shared" si="10"/>
        <v>385198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10"/>
        <v>0</v>
      </c>
      <c r="O31" s="31">
        <f t="shared" si="7"/>
        <v>10914296</v>
      </c>
      <c r="P31" s="43">
        <f t="shared" si="1"/>
        <v>113.09682500207245</v>
      </c>
      <c r="Q31" s="9"/>
    </row>
    <row r="32" spans="1:17">
      <c r="A32" s="12"/>
      <c r="B32" s="44">
        <v>581</v>
      </c>
      <c r="C32" s="20" t="s">
        <v>93</v>
      </c>
      <c r="D32" s="46">
        <v>4253455</v>
      </c>
      <c r="E32" s="46">
        <v>305060</v>
      </c>
      <c r="F32" s="46">
        <v>0</v>
      </c>
      <c r="G32" s="46">
        <v>114943</v>
      </c>
      <c r="H32" s="46">
        <v>0</v>
      </c>
      <c r="I32" s="46">
        <v>3150014</v>
      </c>
      <c r="J32" s="46">
        <v>385198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8208670</v>
      </c>
      <c r="P32" s="47">
        <f t="shared" si="1"/>
        <v>85.060412003647514</v>
      </c>
      <c r="Q32" s="9"/>
    </row>
    <row r="33" spans="1:120" ht="15.75" thickBot="1">
      <c r="A33" s="12"/>
      <c r="B33" s="44">
        <v>590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2705626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2705626</v>
      </c>
      <c r="P33" s="47">
        <f t="shared" si="1"/>
        <v>28.036412998424936</v>
      </c>
      <c r="Q33" s="9"/>
    </row>
    <row r="34" spans="1:120" ht="16.5" thickBot="1">
      <c r="A34" s="14" t="s">
        <v>10</v>
      </c>
      <c r="B34" s="23"/>
      <c r="C34" s="22"/>
      <c r="D34" s="15">
        <f>SUM(D5,D14,D18,D25,D27,D29,D31)</f>
        <v>46112025</v>
      </c>
      <c r="E34" s="15">
        <f t="shared" ref="E34:N34" si="11">SUM(E5,E14,E18,E25,E27,E29,E31)</f>
        <v>6628428</v>
      </c>
      <c r="F34" s="15">
        <f t="shared" si="11"/>
        <v>0</v>
      </c>
      <c r="G34" s="15">
        <f t="shared" si="11"/>
        <v>5116338</v>
      </c>
      <c r="H34" s="15">
        <f t="shared" si="11"/>
        <v>0</v>
      </c>
      <c r="I34" s="15">
        <f t="shared" si="11"/>
        <v>73236386</v>
      </c>
      <c r="J34" s="15">
        <f t="shared" si="11"/>
        <v>18652629</v>
      </c>
      <c r="K34" s="15">
        <f t="shared" si="11"/>
        <v>224972</v>
      </c>
      <c r="L34" s="15">
        <f t="shared" si="11"/>
        <v>0</v>
      </c>
      <c r="M34" s="15">
        <f t="shared" si="11"/>
        <v>0</v>
      </c>
      <c r="N34" s="15">
        <f t="shared" si="11"/>
        <v>0</v>
      </c>
      <c r="O34" s="15">
        <f t="shared" si="7"/>
        <v>149970778</v>
      </c>
      <c r="P34" s="37">
        <f t="shared" si="1"/>
        <v>1554.0369103871342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93" t="s">
        <v>97</v>
      </c>
      <c r="N36" s="93"/>
      <c r="O36" s="93"/>
      <c r="P36" s="41">
        <v>96504</v>
      </c>
    </row>
    <row r="37" spans="1:120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6"/>
    </row>
    <row r="38" spans="1:120" ht="15.75" customHeight="1" thickBot="1">
      <c r="A38" s="97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9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90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8438605</v>
      </c>
      <c r="E5" s="26">
        <f t="shared" si="0"/>
        <v>1153920</v>
      </c>
      <c r="F5" s="26">
        <f t="shared" si="0"/>
        <v>0</v>
      </c>
      <c r="G5" s="26">
        <f t="shared" si="0"/>
        <v>6281180</v>
      </c>
      <c r="H5" s="26">
        <f t="shared" si="0"/>
        <v>0</v>
      </c>
      <c r="I5" s="26">
        <f t="shared" si="0"/>
        <v>0</v>
      </c>
      <c r="J5" s="26">
        <f t="shared" si="0"/>
        <v>15489690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31363395</v>
      </c>
      <c r="P5" s="32">
        <f t="shared" ref="P5:P34" si="1">(O5/P$36)</f>
        <v>337.72742446105138</v>
      </c>
      <c r="Q5" s="6"/>
    </row>
    <row r="6" spans="1:134">
      <c r="A6" s="12"/>
      <c r="B6" s="44">
        <v>511</v>
      </c>
      <c r="C6" s="20" t="s">
        <v>19</v>
      </c>
      <c r="D6" s="46">
        <v>122829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122829</v>
      </c>
      <c r="P6" s="47">
        <f t="shared" si="1"/>
        <v>1.3226476859130361</v>
      </c>
      <c r="Q6" s="9"/>
    </row>
    <row r="7" spans="1:134">
      <c r="A7" s="12"/>
      <c r="B7" s="44">
        <v>512</v>
      </c>
      <c r="C7" s="20" t="s">
        <v>20</v>
      </c>
      <c r="D7" s="46">
        <v>1954648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1954648</v>
      </c>
      <c r="P7" s="47">
        <f t="shared" si="1"/>
        <v>21.048047724678568</v>
      </c>
      <c r="Q7" s="9"/>
    </row>
    <row r="8" spans="1:134">
      <c r="A8" s="12"/>
      <c r="B8" s="44">
        <v>513</v>
      </c>
      <c r="C8" s="20" t="s">
        <v>21</v>
      </c>
      <c r="D8" s="46">
        <v>1421096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1421096</v>
      </c>
      <c r="P8" s="47">
        <f t="shared" si="1"/>
        <v>15.302651131738203</v>
      </c>
      <c r="Q8" s="9"/>
    </row>
    <row r="9" spans="1:134">
      <c r="A9" s="12"/>
      <c r="B9" s="44">
        <v>514</v>
      </c>
      <c r="C9" s="20" t="s">
        <v>22</v>
      </c>
      <c r="D9" s="46">
        <v>566014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566014</v>
      </c>
      <c r="P9" s="47">
        <f t="shared" si="1"/>
        <v>6.0949540197704222</v>
      </c>
      <c r="Q9" s="9"/>
    </row>
    <row r="10" spans="1:134">
      <c r="A10" s="12"/>
      <c r="B10" s="44">
        <v>515</v>
      </c>
      <c r="C10" s="20" t="s">
        <v>23</v>
      </c>
      <c r="D10" s="46">
        <v>1778133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1778133</v>
      </c>
      <c r="P10" s="47">
        <f t="shared" si="1"/>
        <v>19.147298257704648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1153920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1153920</v>
      </c>
      <c r="P11" s="47">
        <f t="shared" si="1"/>
        <v>12.425645553808714</v>
      </c>
      <c r="Q11" s="9"/>
    </row>
    <row r="12" spans="1:134">
      <c r="A12" s="12"/>
      <c r="B12" s="44">
        <v>519</v>
      </c>
      <c r="C12" s="20" t="s">
        <v>25</v>
      </c>
      <c r="D12" s="46">
        <v>2595885</v>
      </c>
      <c r="E12" s="46">
        <v>0</v>
      </c>
      <c r="F12" s="46">
        <v>0</v>
      </c>
      <c r="G12" s="46">
        <v>6281180</v>
      </c>
      <c r="H12" s="46">
        <v>0</v>
      </c>
      <c r="I12" s="46">
        <v>0</v>
      </c>
      <c r="J12" s="46">
        <v>15489690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24366755</v>
      </c>
      <c r="P12" s="47">
        <f t="shared" si="1"/>
        <v>262.38618008743782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SUM(D14:D17)</f>
        <v>13698238</v>
      </c>
      <c r="E13" s="31">
        <f t="shared" si="3"/>
        <v>7000</v>
      </c>
      <c r="F13" s="31">
        <f t="shared" si="3"/>
        <v>0</v>
      </c>
      <c r="G13" s="31">
        <f t="shared" si="3"/>
        <v>30627</v>
      </c>
      <c r="H13" s="31">
        <f t="shared" si="3"/>
        <v>0</v>
      </c>
      <c r="I13" s="31">
        <f t="shared" si="3"/>
        <v>2569936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18" si="4">SUM(D13:N13)</f>
        <v>16305801</v>
      </c>
      <c r="P13" s="43">
        <f t="shared" si="1"/>
        <v>175.58418581612216</v>
      </c>
      <c r="Q13" s="10"/>
    </row>
    <row r="14" spans="1:134">
      <c r="A14" s="12"/>
      <c r="B14" s="44">
        <v>521</v>
      </c>
      <c r="C14" s="20" t="s">
        <v>27</v>
      </c>
      <c r="D14" s="46">
        <v>4246019</v>
      </c>
      <c r="E14" s="46">
        <v>7000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4253019</v>
      </c>
      <c r="P14" s="47">
        <f t="shared" si="1"/>
        <v>45.797374711950553</v>
      </c>
      <c r="Q14" s="9"/>
    </row>
    <row r="15" spans="1:134">
      <c r="A15" s="12"/>
      <c r="B15" s="44">
        <v>522</v>
      </c>
      <c r="C15" s="20" t="s">
        <v>28</v>
      </c>
      <c r="D15" s="46">
        <v>9438419</v>
      </c>
      <c r="E15" s="46">
        <v>0</v>
      </c>
      <c r="F15" s="46">
        <v>0</v>
      </c>
      <c r="G15" s="46">
        <v>30627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9469046</v>
      </c>
      <c r="P15" s="47">
        <f t="shared" si="1"/>
        <v>101.9646156828118</v>
      </c>
      <c r="Q15" s="9"/>
    </row>
    <row r="16" spans="1:134">
      <c r="A16" s="12"/>
      <c r="B16" s="44">
        <v>524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2569936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2569936</v>
      </c>
      <c r="P16" s="47">
        <f t="shared" si="1"/>
        <v>27.673594211013718</v>
      </c>
      <c r="Q16" s="9"/>
    </row>
    <row r="17" spans="1:17">
      <c r="A17" s="12"/>
      <c r="B17" s="44">
        <v>529</v>
      </c>
      <c r="C17" s="20" t="s">
        <v>62</v>
      </c>
      <c r="D17" s="46">
        <v>13800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13800</v>
      </c>
      <c r="P17" s="47">
        <f t="shared" si="1"/>
        <v>0.14860121034609006</v>
      </c>
      <c r="Q17" s="9"/>
    </row>
    <row r="18" spans="1:17" ht="15.75">
      <c r="A18" s="28" t="s">
        <v>30</v>
      </c>
      <c r="B18" s="29"/>
      <c r="C18" s="30"/>
      <c r="D18" s="31">
        <f t="shared" ref="D18:N18" si="5">SUM(D19:D24)</f>
        <v>640324</v>
      </c>
      <c r="E18" s="31">
        <f t="shared" si="5"/>
        <v>166070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58020976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58827370</v>
      </c>
      <c r="P18" s="43">
        <f t="shared" si="1"/>
        <v>633.46510025197597</v>
      </c>
      <c r="Q18" s="10"/>
    </row>
    <row r="19" spans="1:17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10245489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4" si="6">SUM(D19:N19)</f>
        <v>10245489</v>
      </c>
      <c r="P19" s="47">
        <f t="shared" si="1"/>
        <v>110.32551202808348</v>
      </c>
      <c r="Q19" s="9"/>
    </row>
    <row r="20" spans="1:17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9132145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9132145</v>
      </c>
      <c r="P20" s="47">
        <f t="shared" si="1"/>
        <v>98.336797105506861</v>
      </c>
      <c r="Q20" s="9"/>
    </row>
    <row r="21" spans="1:17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7412918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7412918</v>
      </c>
      <c r="P21" s="47">
        <f t="shared" si="1"/>
        <v>79.823810651907053</v>
      </c>
      <c r="Q21" s="9"/>
    </row>
    <row r="22" spans="1:17">
      <c r="A22" s="12"/>
      <c r="B22" s="44">
        <v>536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20910909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20910909</v>
      </c>
      <c r="P22" s="47">
        <f t="shared" si="1"/>
        <v>225.17292658238753</v>
      </c>
      <c r="Q22" s="9"/>
    </row>
    <row r="23" spans="1:17">
      <c r="A23" s="12"/>
      <c r="B23" s="44">
        <v>538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9644793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9644793</v>
      </c>
      <c r="P23" s="47">
        <f t="shared" si="1"/>
        <v>103.85709516938384</v>
      </c>
      <c r="Q23" s="9"/>
    </row>
    <row r="24" spans="1:17">
      <c r="A24" s="12"/>
      <c r="B24" s="44">
        <v>539</v>
      </c>
      <c r="C24" s="20" t="s">
        <v>36</v>
      </c>
      <c r="D24" s="46">
        <v>640324</v>
      </c>
      <c r="E24" s="46">
        <v>166070</v>
      </c>
      <c r="F24" s="46">
        <v>0</v>
      </c>
      <c r="G24" s="46">
        <v>0</v>
      </c>
      <c r="H24" s="46">
        <v>0</v>
      </c>
      <c r="I24" s="46">
        <v>674722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1481116</v>
      </c>
      <c r="P24" s="47">
        <f t="shared" si="1"/>
        <v>15.948958714707212</v>
      </c>
      <c r="Q24" s="9"/>
    </row>
    <row r="25" spans="1:17" ht="15.75">
      <c r="A25" s="28" t="s">
        <v>37</v>
      </c>
      <c r="B25" s="29"/>
      <c r="C25" s="30"/>
      <c r="D25" s="31">
        <f t="shared" ref="D25:N25" si="7">SUM(D26:D26)</f>
        <v>6851717</v>
      </c>
      <c r="E25" s="31">
        <f t="shared" si="7"/>
        <v>3401709</v>
      </c>
      <c r="F25" s="31">
        <f t="shared" si="7"/>
        <v>0</v>
      </c>
      <c r="G25" s="31">
        <f t="shared" si="7"/>
        <v>6418830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ref="O25:O34" si="8">SUM(D25:N25)</f>
        <v>16672256</v>
      </c>
      <c r="P25" s="43">
        <f t="shared" si="1"/>
        <v>179.53024788404798</v>
      </c>
      <c r="Q25" s="10"/>
    </row>
    <row r="26" spans="1:17">
      <c r="A26" s="12"/>
      <c r="B26" s="44">
        <v>541</v>
      </c>
      <c r="C26" s="20" t="s">
        <v>38</v>
      </c>
      <c r="D26" s="46">
        <v>6851717</v>
      </c>
      <c r="E26" s="46">
        <v>3401709</v>
      </c>
      <c r="F26" s="46">
        <v>0</v>
      </c>
      <c r="G26" s="46">
        <v>6418830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8"/>
        <v>16672256</v>
      </c>
      <c r="P26" s="47">
        <f t="shared" si="1"/>
        <v>179.53024788404798</v>
      </c>
      <c r="Q26" s="9"/>
    </row>
    <row r="27" spans="1:17" ht="15.75">
      <c r="A27" s="28" t="s">
        <v>39</v>
      </c>
      <c r="B27" s="29"/>
      <c r="C27" s="30"/>
      <c r="D27" s="31">
        <f t="shared" ref="D27:N27" si="9">SUM(D28:D28)</f>
        <v>4422923</v>
      </c>
      <c r="E27" s="31">
        <f t="shared" si="9"/>
        <v>1186430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9"/>
        <v>0</v>
      </c>
      <c r="O27" s="31">
        <f t="shared" si="8"/>
        <v>5609353</v>
      </c>
      <c r="P27" s="43">
        <f t="shared" si="1"/>
        <v>60.402655439019661</v>
      </c>
      <c r="Q27" s="10"/>
    </row>
    <row r="28" spans="1:17">
      <c r="A28" s="13"/>
      <c r="B28" s="45">
        <v>559</v>
      </c>
      <c r="C28" s="21" t="s">
        <v>40</v>
      </c>
      <c r="D28" s="46">
        <v>4422923</v>
      </c>
      <c r="E28" s="46">
        <v>1186430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5609353</v>
      </c>
      <c r="P28" s="47">
        <f t="shared" si="1"/>
        <v>60.402655439019661</v>
      </c>
      <c r="Q28" s="9"/>
    </row>
    <row r="29" spans="1:17" ht="15.75">
      <c r="A29" s="28" t="s">
        <v>41</v>
      </c>
      <c r="B29" s="29"/>
      <c r="C29" s="30"/>
      <c r="D29" s="31">
        <f t="shared" ref="D29:N29" si="10">SUM(D30:D30)</f>
        <v>5818468</v>
      </c>
      <c r="E29" s="31">
        <f t="shared" si="10"/>
        <v>0</v>
      </c>
      <c r="F29" s="31">
        <f t="shared" si="10"/>
        <v>0</v>
      </c>
      <c r="G29" s="31">
        <f t="shared" si="10"/>
        <v>2607559</v>
      </c>
      <c r="H29" s="31">
        <f t="shared" si="10"/>
        <v>0</v>
      </c>
      <c r="I29" s="31">
        <f t="shared" si="10"/>
        <v>0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10"/>
        <v>0</v>
      </c>
      <c r="O29" s="31">
        <f t="shared" si="8"/>
        <v>8426027</v>
      </c>
      <c r="P29" s="43">
        <f t="shared" si="1"/>
        <v>90.733174681799582</v>
      </c>
      <c r="Q29" s="9"/>
    </row>
    <row r="30" spans="1:17">
      <c r="A30" s="12"/>
      <c r="B30" s="44">
        <v>572</v>
      </c>
      <c r="C30" s="20" t="s">
        <v>42</v>
      </c>
      <c r="D30" s="46">
        <v>5818468</v>
      </c>
      <c r="E30" s="46">
        <v>0</v>
      </c>
      <c r="F30" s="46">
        <v>0</v>
      </c>
      <c r="G30" s="46">
        <v>2607559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8426027</v>
      </c>
      <c r="P30" s="47">
        <f t="shared" si="1"/>
        <v>90.733174681799582</v>
      </c>
      <c r="Q30" s="9"/>
    </row>
    <row r="31" spans="1:17" ht="15.75">
      <c r="A31" s="28" t="s">
        <v>45</v>
      </c>
      <c r="B31" s="29"/>
      <c r="C31" s="30"/>
      <c r="D31" s="31">
        <f t="shared" ref="D31:N31" si="11">SUM(D32:D33)</f>
        <v>1427081</v>
      </c>
      <c r="E31" s="31">
        <f t="shared" si="11"/>
        <v>1859182</v>
      </c>
      <c r="F31" s="31">
        <f t="shared" si="11"/>
        <v>0</v>
      </c>
      <c r="G31" s="31">
        <f t="shared" si="11"/>
        <v>185583</v>
      </c>
      <c r="H31" s="31">
        <f t="shared" si="11"/>
        <v>0</v>
      </c>
      <c r="I31" s="31">
        <f t="shared" si="11"/>
        <v>9459615</v>
      </c>
      <c r="J31" s="31">
        <f t="shared" si="11"/>
        <v>300000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1"/>
        <v>0</v>
      </c>
      <c r="O31" s="31">
        <f t="shared" si="8"/>
        <v>13231461</v>
      </c>
      <c r="P31" s="43">
        <f t="shared" si="1"/>
        <v>142.47906661210777</v>
      </c>
      <c r="Q31" s="9"/>
    </row>
    <row r="32" spans="1:17">
      <c r="A32" s="12"/>
      <c r="B32" s="44">
        <v>581</v>
      </c>
      <c r="C32" s="20" t="s">
        <v>93</v>
      </c>
      <c r="D32" s="46">
        <v>1427081</v>
      </c>
      <c r="E32" s="46">
        <v>1859182</v>
      </c>
      <c r="F32" s="46">
        <v>0</v>
      </c>
      <c r="G32" s="46">
        <v>185583</v>
      </c>
      <c r="H32" s="46">
        <v>0</v>
      </c>
      <c r="I32" s="46">
        <v>5372948</v>
      </c>
      <c r="J32" s="46">
        <v>300000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9144794</v>
      </c>
      <c r="P32" s="47">
        <f t="shared" si="1"/>
        <v>98.473004113453797</v>
      </c>
      <c r="Q32" s="9"/>
    </row>
    <row r="33" spans="1:120" ht="15.75" thickBot="1">
      <c r="A33" s="12"/>
      <c r="B33" s="44">
        <v>590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4086667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4086667</v>
      </c>
      <c r="P33" s="47">
        <f t="shared" si="1"/>
        <v>44.006062498653975</v>
      </c>
      <c r="Q33" s="9"/>
    </row>
    <row r="34" spans="1:120" ht="16.5" thickBot="1">
      <c r="A34" s="14" t="s">
        <v>10</v>
      </c>
      <c r="B34" s="23"/>
      <c r="C34" s="22"/>
      <c r="D34" s="15">
        <f>SUM(D5,D13,D18,D25,D27,D29,D31)</f>
        <v>41297356</v>
      </c>
      <c r="E34" s="15">
        <f t="shared" ref="E34:N34" si="12">SUM(E5,E13,E18,E25,E27,E29,E31)</f>
        <v>7774311</v>
      </c>
      <c r="F34" s="15">
        <f t="shared" si="12"/>
        <v>0</v>
      </c>
      <c r="G34" s="15">
        <f t="shared" si="12"/>
        <v>15523779</v>
      </c>
      <c r="H34" s="15">
        <f t="shared" si="12"/>
        <v>0</v>
      </c>
      <c r="I34" s="15">
        <f t="shared" si="12"/>
        <v>70050527</v>
      </c>
      <c r="J34" s="15">
        <f t="shared" si="12"/>
        <v>15789690</v>
      </c>
      <c r="K34" s="15">
        <f t="shared" si="12"/>
        <v>0</v>
      </c>
      <c r="L34" s="15">
        <f t="shared" si="12"/>
        <v>0</v>
      </c>
      <c r="M34" s="15">
        <f t="shared" si="12"/>
        <v>0</v>
      </c>
      <c r="N34" s="15">
        <f t="shared" si="12"/>
        <v>0</v>
      </c>
      <c r="O34" s="15">
        <f t="shared" si="8"/>
        <v>150435663</v>
      </c>
      <c r="P34" s="37">
        <f t="shared" si="1"/>
        <v>1619.9218551461245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93" t="s">
        <v>94</v>
      </c>
      <c r="N36" s="93"/>
      <c r="O36" s="93"/>
      <c r="P36" s="41">
        <v>92866</v>
      </c>
    </row>
    <row r="37" spans="1:120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6"/>
    </row>
    <row r="38" spans="1:120" ht="15.75" customHeight="1" thickBot="1">
      <c r="A38" s="97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9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8368629</v>
      </c>
      <c r="E5" s="26">
        <f t="shared" si="0"/>
        <v>1158890</v>
      </c>
      <c r="F5" s="26">
        <f t="shared" si="0"/>
        <v>0</v>
      </c>
      <c r="G5" s="26">
        <f t="shared" si="0"/>
        <v>1330471</v>
      </c>
      <c r="H5" s="26">
        <f t="shared" si="0"/>
        <v>0</v>
      </c>
      <c r="I5" s="26">
        <f t="shared" si="0"/>
        <v>0</v>
      </c>
      <c r="J5" s="26">
        <f t="shared" si="0"/>
        <v>13890712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24748702</v>
      </c>
      <c r="O5" s="32">
        <f t="shared" ref="O5:O33" si="1">(N5/O$35)</f>
        <v>276.71659380345943</v>
      </c>
      <c r="P5" s="6"/>
    </row>
    <row r="6" spans="1:133">
      <c r="A6" s="12"/>
      <c r="B6" s="44">
        <v>511</v>
      </c>
      <c r="C6" s="20" t="s">
        <v>19</v>
      </c>
      <c r="D6" s="46">
        <v>123739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123739</v>
      </c>
      <c r="O6" s="47">
        <f t="shared" si="1"/>
        <v>1.3835325424600557</v>
      </c>
      <c r="P6" s="9"/>
    </row>
    <row r="7" spans="1:133">
      <c r="A7" s="12"/>
      <c r="B7" s="44">
        <v>512</v>
      </c>
      <c r="C7" s="20" t="s">
        <v>20</v>
      </c>
      <c r="D7" s="46">
        <v>2338575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2338575</v>
      </c>
      <c r="O7" s="47">
        <f t="shared" si="1"/>
        <v>26.147735277346065</v>
      </c>
      <c r="P7" s="9"/>
    </row>
    <row r="8" spans="1:133">
      <c r="A8" s="12"/>
      <c r="B8" s="44">
        <v>513</v>
      </c>
      <c r="C8" s="20" t="s">
        <v>21</v>
      </c>
      <c r="D8" s="46">
        <v>933433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933433</v>
      </c>
      <c r="O8" s="47">
        <f t="shared" si="1"/>
        <v>10.436765544461464</v>
      </c>
      <c r="P8" s="9"/>
    </row>
    <row r="9" spans="1:133">
      <c r="A9" s="12"/>
      <c r="B9" s="44">
        <v>514</v>
      </c>
      <c r="C9" s="20" t="s">
        <v>22</v>
      </c>
      <c r="D9" s="46">
        <v>589686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589686</v>
      </c>
      <c r="O9" s="47">
        <f t="shared" si="1"/>
        <v>6.59331149300625</v>
      </c>
      <c r="P9" s="9"/>
    </row>
    <row r="10" spans="1:133">
      <c r="A10" s="12"/>
      <c r="B10" s="44">
        <v>515</v>
      </c>
      <c r="C10" s="20" t="s">
        <v>23</v>
      </c>
      <c r="D10" s="46">
        <v>1477557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1477557</v>
      </c>
      <c r="O10" s="47">
        <f t="shared" si="1"/>
        <v>16.520645817726443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1158890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1158890</v>
      </c>
      <c r="O11" s="47">
        <f t="shared" si="1"/>
        <v>12.957612621174682</v>
      </c>
      <c r="P11" s="9"/>
    </row>
    <row r="12" spans="1:133">
      <c r="A12" s="12"/>
      <c r="B12" s="44">
        <v>519</v>
      </c>
      <c r="C12" s="20" t="s">
        <v>61</v>
      </c>
      <c r="D12" s="46">
        <v>2905639</v>
      </c>
      <c r="E12" s="46">
        <v>0</v>
      </c>
      <c r="F12" s="46">
        <v>0</v>
      </c>
      <c r="G12" s="46">
        <v>1330471</v>
      </c>
      <c r="H12" s="46">
        <v>0</v>
      </c>
      <c r="I12" s="46">
        <v>0</v>
      </c>
      <c r="J12" s="46">
        <v>13890712</v>
      </c>
      <c r="K12" s="46">
        <v>0</v>
      </c>
      <c r="L12" s="46">
        <v>0</v>
      </c>
      <c r="M12" s="46">
        <v>0</v>
      </c>
      <c r="N12" s="46">
        <f t="shared" si="2"/>
        <v>18126822</v>
      </c>
      <c r="O12" s="47">
        <f t="shared" si="1"/>
        <v>202.67699050728444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12523511</v>
      </c>
      <c r="E13" s="31">
        <f t="shared" si="3"/>
        <v>7075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2383683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14914269</v>
      </c>
      <c r="O13" s="43">
        <f t="shared" si="1"/>
        <v>166.75725929984236</v>
      </c>
      <c r="P13" s="10"/>
    </row>
    <row r="14" spans="1:133">
      <c r="A14" s="12"/>
      <c r="B14" s="44">
        <v>521</v>
      </c>
      <c r="C14" s="20" t="s">
        <v>27</v>
      </c>
      <c r="D14" s="46">
        <v>3680784</v>
      </c>
      <c r="E14" s="46">
        <v>7075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3687859</v>
      </c>
      <c r="O14" s="47">
        <f t="shared" si="1"/>
        <v>41.234153650055347</v>
      </c>
      <c r="P14" s="9"/>
    </row>
    <row r="15" spans="1:133">
      <c r="A15" s="12"/>
      <c r="B15" s="44">
        <v>522</v>
      </c>
      <c r="C15" s="20" t="s">
        <v>28</v>
      </c>
      <c r="D15" s="46">
        <v>8842727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8842727</v>
      </c>
      <c r="O15" s="47">
        <f t="shared" si="1"/>
        <v>98.871015351588269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2383683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2383683</v>
      </c>
      <c r="O16" s="47">
        <f t="shared" si="1"/>
        <v>26.652090298198733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890237</v>
      </c>
      <c r="E17" s="31">
        <f t="shared" si="4"/>
        <v>269207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54472669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55632113</v>
      </c>
      <c r="O17" s="43">
        <f t="shared" si="1"/>
        <v>622.02570524503278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9859702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9859702</v>
      </c>
      <c r="O18" s="47">
        <f t="shared" si="1"/>
        <v>110.24186857788163</v>
      </c>
      <c r="P18" s="9"/>
    </row>
    <row r="19" spans="1:16">
      <c r="A19" s="12"/>
      <c r="B19" s="44">
        <v>534</v>
      </c>
      <c r="C19" s="20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8756625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8756625</v>
      </c>
      <c r="O19" s="47">
        <f t="shared" si="1"/>
        <v>97.908304169415345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7170303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7170303</v>
      </c>
      <c r="O20" s="47">
        <f t="shared" si="1"/>
        <v>80.171550924114186</v>
      </c>
      <c r="P20" s="9"/>
    </row>
    <row r="21" spans="1:16">
      <c r="A21" s="12"/>
      <c r="B21" s="44">
        <v>536</v>
      </c>
      <c r="C21" s="20" t="s">
        <v>64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19591856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19591856</v>
      </c>
      <c r="O21" s="47">
        <f t="shared" si="1"/>
        <v>219.05761597549113</v>
      </c>
      <c r="P21" s="9"/>
    </row>
    <row r="22" spans="1:16">
      <c r="A22" s="12"/>
      <c r="B22" s="44">
        <v>538</v>
      </c>
      <c r="C22" s="20" t="s">
        <v>65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8495999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8495999</v>
      </c>
      <c r="O22" s="47">
        <f t="shared" si="1"/>
        <v>94.994230575712507</v>
      </c>
      <c r="P22" s="9"/>
    </row>
    <row r="23" spans="1:16">
      <c r="A23" s="12"/>
      <c r="B23" s="44">
        <v>539</v>
      </c>
      <c r="C23" s="20" t="s">
        <v>36</v>
      </c>
      <c r="D23" s="46">
        <v>890237</v>
      </c>
      <c r="E23" s="46">
        <v>269207</v>
      </c>
      <c r="F23" s="46">
        <v>0</v>
      </c>
      <c r="G23" s="46">
        <v>0</v>
      </c>
      <c r="H23" s="46">
        <v>0</v>
      </c>
      <c r="I23" s="46">
        <v>598184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1757628</v>
      </c>
      <c r="O23" s="47">
        <f t="shared" si="1"/>
        <v>19.652135022418015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6454299</v>
      </c>
      <c r="E24" s="31">
        <f t="shared" si="6"/>
        <v>3988600</v>
      </c>
      <c r="F24" s="31">
        <f t="shared" si="6"/>
        <v>0</v>
      </c>
      <c r="G24" s="31">
        <f t="shared" si="6"/>
        <v>1718333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12161232</v>
      </c>
      <c r="O24" s="43">
        <f t="shared" si="1"/>
        <v>135.97540167939442</v>
      </c>
      <c r="P24" s="10"/>
    </row>
    <row r="25" spans="1:16">
      <c r="A25" s="12"/>
      <c r="B25" s="44">
        <v>541</v>
      </c>
      <c r="C25" s="20" t="s">
        <v>66</v>
      </c>
      <c r="D25" s="46">
        <v>6454299</v>
      </c>
      <c r="E25" s="46">
        <v>3988600</v>
      </c>
      <c r="F25" s="46">
        <v>0</v>
      </c>
      <c r="G25" s="46">
        <v>1718333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12161232</v>
      </c>
      <c r="O25" s="47">
        <f t="shared" si="1"/>
        <v>135.97540167939442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702431</v>
      </c>
      <c r="E26" s="31">
        <f t="shared" si="8"/>
        <v>317357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1019788</v>
      </c>
      <c r="O26" s="43">
        <f t="shared" si="1"/>
        <v>11.40230553350403</v>
      </c>
      <c r="P26" s="10"/>
    </row>
    <row r="27" spans="1:16">
      <c r="A27" s="13"/>
      <c r="B27" s="45">
        <v>559</v>
      </c>
      <c r="C27" s="21" t="s">
        <v>40</v>
      </c>
      <c r="D27" s="46">
        <v>702431</v>
      </c>
      <c r="E27" s="46">
        <v>317357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1019788</v>
      </c>
      <c r="O27" s="47">
        <f t="shared" si="1"/>
        <v>11.40230553350403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5439670</v>
      </c>
      <c r="E28" s="31">
        <f t="shared" si="9"/>
        <v>0</v>
      </c>
      <c r="F28" s="31">
        <f t="shared" si="9"/>
        <v>0</v>
      </c>
      <c r="G28" s="31">
        <f t="shared" si="9"/>
        <v>4984768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10424438</v>
      </c>
      <c r="O28" s="43">
        <f t="shared" si="1"/>
        <v>116.55621275311113</v>
      </c>
      <c r="P28" s="9"/>
    </row>
    <row r="29" spans="1:16">
      <c r="A29" s="12"/>
      <c r="B29" s="44">
        <v>572</v>
      </c>
      <c r="C29" s="20" t="s">
        <v>67</v>
      </c>
      <c r="D29" s="46">
        <v>5439670</v>
      </c>
      <c r="E29" s="46">
        <v>0</v>
      </c>
      <c r="F29" s="46">
        <v>0</v>
      </c>
      <c r="G29" s="46">
        <v>4984768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10424438</v>
      </c>
      <c r="O29" s="47">
        <f t="shared" si="1"/>
        <v>116.55621275311113</v>
      </c>
      <c r="P29" s="9"/>
    </row>
    <row r="30" spans="1:16" ht="15.75">
      <c r="A30" s="28" t="s">
        <v>68</v>
      </c>
      <c r="B30" s="29"/>
      <c r="C30" s="30"/>
      <c r="D30" s="31">
        <f t="shared" ref="D30:M30" si="10">SUM(D31:D32)</f>
        <v>2062606</v>
      </c>
      <c r="E30" s="31">
        <f t="shared" si="10"/>
        <v>0</v>
      </c>
      <c r="F30" s="31">
        <f t="shared" si="10"/>
        <v>0</v>
      </c>
      <c r="G30" s="31">
        <f t="shared" si="10"/>
        <v>1335537</v>
      </c>
      <c r="H30" s="31">
        <f t="shared" si="10"/>
        <v>0</v>
      </c>
      <c r="I30" s="31">
        <f t="shared" si="10"/>
        <v>7110626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7"/>
        <v>10508769</v>
      </c>
      <c r="O30" s="43">
        <f t="shared" si="1"/>
        <v>117.49912228719657</v>
      </c>
      <c r="P30" s="9"/>
    </row>
    <row r="31" spans="1:16">
      <c r="A31" s="12"/>
      <c r="B31" s="44">
        <v>581</v>
      </c>
      <c r="C31" s="20" t="s">
        <v>69</v>
      </c>
      <c r="D31" s="46">
        <v>2062606</v>
      </c>
      <c r="E31" s="46">
        <v>0</v>
      </c>
      <c r="F31" s="46">
        <v>0</v>
      </c>
      <c r="G31" s="46">
        <v>1335537</v>
      </c>
      <c r="H31" s="46">
        <v>0</v>
      </c>
      <c r="I31" s="46">
        <v>2452342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5850485</v>
      </c>
      <c r="O31" s="47">
        <f t="shared" si="1"/>
        <v>65.414593512751992</v>
      </c>
      <c r="P31" s="9"/>
    </row>
    <row r="32" spans="1:16" ht="15.75" thickBot="1">
      <c r="A32" s="12"/>
      <c r="B32" s="44">
        <v>590</v>
      </c>
      <c r="C32" s="20" t="s">
        <v>70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4658284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4658284</v>
      </c>
      <c r="O32" s="47">
        <f t="shared" si="1"/>
        <v>52.084528774444578</v>
      </c>
      <c r="P32" s="9"/>
    </row>
    <row r="33" spans="1:119" ht="16.5" thickBot="1">
      <c r="A33" s="14" t="s">
        <v>10</v>
      </c>
      <c r="B33" s="23"/>
      <c r="C33" s="22"/>
      <c r="D33" s="15">
        <f>SUM(D5,D13,D17,D24,D26,D28,D30)</f>
        <v>36441383</v>
      </c>
      <c r="E33" s="15">
        <f t="shared" ref="E33:M33" si="11">SUM(E5,E13,E17,E24,E26,E28,E30)</f>
        <v>5741129</v>
      </c>
      <c r="F33" s="15">
        <f t="shared" si="11"/>
        <v>0</v>
      </c>
      <c r="G33" s="15">
        <f t="shared" si="11"/>
        <v>9369109</v>
      </c>
      <c r="H33" s="15">
        <f t="shared" si="11"/>
        <v>0</v>
      </c>
      <c r="I33" s="15">
        <f t="shared" si="11"/>
        <v>63966978</v>
      </c>
      <c r="J33" s="15">
        <f t="shared" si="11"/>
        <v>13890712</v>
      </c>
      <c r="K33" s="15">
        <f t="shared" si="11"/>
        <v>0</v>
      </c>
      <c r="L33" s="15">
        <f t="shared" si="11"/>
        <v>0</v>
      </c>
      <c r="M33" s="15">
        <f t="shared" si="11"/>
        <v>0</v>
      </c>
      <c r="N33" s="15">
        <f t="shared" si="7"/>
        <v>129409311</v>
      </c>
      <c r="O33" s="37">
        <f t="shared" si="1"/>
        <v>1446.9326006015408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88</v>
      </c>
      <c r="M35" s="93"/>
      <c r="N35" s="93"/>
      <c r="O35" s="41">
        <v>89437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7949375</v>
      </c>
      <c r="E5" s="26">
        <f t="shared" si="0"/>
        <v>1162488</v>
      </c>
      <c r="F5" s="26">
        <f t="shared" si="0"/>
        <v>0</v>
      </c>
      <c r="G5" s="26">
        <f t="shared" si="0"/>
        <v>817564</v>
      </c>
      <c r="H5" s="26">
        <f t="shared" si="0"/>
        <v>0</v>
      </c>
      <c r="I5" s="26">
        <f t="shared" si="0"/>
        <v>0</v>
      </c>
      <c r="J5" s="26">
        <f t="shared" si="0"/>
        <v>12030025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21959452</v>
      </c>
      <c r="O5" s="32">
        <f t="shared" ref="O5:O33" si="1">(N5/O$35)</f>
        <v>253.08238060114329</v>
      </c>
      <c r="P5" s="6"/>
    </row>
    <row r="6" spans="1:133">
      <c r="A6" s="12"/>
      <c r="B6" s="44">
        <v>511</v>
      </c>
      <c r="C6" s="20" t="s">
        <v>19</v>
      </c>
      <c r="D6" s="46">
        <v>146897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146897</v>
      </c>
      <c r="O6" s="47">
        <f t="shared" si="1"/>
        <v>1.692985893416928</v>
      </c>
      <c r="P6" s="9"/>
    </row>
    <row r="7" spans="1:133">
      <c r="A7" s="12"/>
      <c r="B7" s="44">
        <v>512</v>
      </c>
      <c r="C7" s="20" t="s">
        <v>20</v>
      </c>
      <c r="D7" s="46">
        <v>2266921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2266921</v>
      </c>
      <c r="O7" s="47">
        <f t="shared" si="1"/>
        <v>26.126233173520191</v>
      </c>
      <c r="P7" s="9"/>
    </row>
    <row r="8" spans="1:133">
      <c r="A8" s="12"/>
      <c r="B8" s="44">
        <v>513</v>
      </c>
      <c r="C8" s="20" t="s">
        <v>21</v>
      </c>
      <c r="D8" s="46">
        <v>878735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878735</v>
      </c>
      <c r="O8" s="47">
        <f t="shared" si="1"/>
        <v>10.127408722109534</v>
      </c>
      <c r="P8" s="9"/>
    </row>
    <row r="9" spans="1:133">
      <c r="A9" s="12"/>
      <c r="B9" s="44">
        <v>514</v>
      </c>
      <c r="C9" s="20" t="s">
        <v>22</v>
      </c>
      <c r="D9" s="46">
        <v>449110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449110</v>
      </c>
      <c r="O9" s="47">
        <f t="shared" si="1"/>
        <v>5.1759865388161534</v>
      </c>
      <c r="P9" s="9"/>
    </row>
    <row r="10" spans="1:133">
      <c r="A10" s="12"/>
      <c r="B10" s="44">
        <v>515</v>
      </c>
      <c r="C10" s="20" t="s">
        <v>23</v>
      </c>
      <c r="D10" s="46">
        <v>1452188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1452188</v>
      </c>
      <c r="O10" s="47">
        <f t="shared" si="1"/>
        <v>16.736446616264061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1162488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1162488</v>
      </c>
      <c r="O11" s="47">
        <f t="shared" si="1"/>
        <v>13.397658122810252</v>
      </c>
      <c r="P11" s="9"/>
    </row>
    <row r="12" spans="1:133">
      <c r="A12" s="12"/>
      <c r="B12" s="44">
        <v>519</v>
      </c>
      <c r="C12" s="20" t="s">
        <v>61</v>
      </c>
      <c r="D12" s="46">
        <v>2755524</v>
      </c>
      <c r="E12" s="46">
        <v>0</v>
      </c>
      <c r="F12" s="46">
        <v>0</v>
      </c>
      <c r="G12" s="46">
        <v>817564</v>
      </c>
      <c r="H12" s="46">
        <v>0</v>
      </c>
      <c r="I12" s="46">
        <v>0</v>
      </c>
      <c r="J12" s="46">
        <v>12030025</v>
      </c>
      <c r="K12" s="46">
        <v>0</v>
      </c>
      <c r="L12" s="46">
        <v>0</v>
      </c>
      <c r="M12" s="46">
        <v>0</v>
      </c>
      <c r="N12" s="46">
        <f t="shared" si="2"/>
        <v>15603113</v>
      </c>
      <c r="O12" s="47">
        <f t="shared" si="1"/>
        <v>179.82566153420615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12309978</v>
      </c>
      <c r="E13" s="31">
        <f t="shared" si="3"/>
        <v>7000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1830650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14147628</v>
      </c>
      <c r="O13" s="43">
        <f t="shared" si="1"/>
        <v>163.05121703853956</v>
      </c>
      <c r="P13" s="10"/>
    </row>
    <row r="14" spans="1:133">
      <c r="A14" s="12"/>
      <c r="B14" s="44">
        <v>521</v>
      </c>
      <c r="C14" s="20" t="s">
        <v>27</v>
      </c>
      <c r="D14" s="46">
        <v>3505503</v>
      </c>
      <c r="E14" s="46">
        <v>7000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3512503</v>
      </c>
      <c r="O14" s="47">
        <f t="shared" si="1"/>
        <v>40.481548497141802</v>
      </c>
      <c r="P14" s="9"/>
    </row>
    <row r="15" spans="1:133">
      <c r="A15" s="12"/>
      <c r="B15" s="44">
        <v>522</v>
      </c>
      <c r="C15" s="20" t="s">
        <v>28</v>
      </c>
      <c r="D15" s="46">
        <v>8804475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8804475</v>
      </c>
      <c r="O15" s="47">
        <f t="shared" si="1"/>
        <v>101.47145260925687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1830650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1830650</v>
      </c>
      <c r="O16" s="47">
        <f t="shared" si="1"/>
        <v>21.098215932140882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1071121</v>
      </c>
      <c r="E17" s="31">
        <f t="shared" si="4"/>
        <v>130931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51117978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52320030</v>
      </c>
      <c r="O17" s="43">
        <f t="shared" si="1"/>
        <v>602.98762216485341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9373472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9373472</v>
      </c>
      <c r="O18" s="47">
        <f t="shared" si="1"/>
        <v>108.0291351650378</v>
      </c>
      <c r="P18" s="9"/>
    </row>
    <row r="19" spans="1:16">
      <c r="A19" s="12"/>
      <c r="B19" s="44">
        <v>534</v>
      </c>
      <c r="C19" s="20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8559838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8559838</v>
      </c>
      <c r="O19" s="47">
        <f t="shared" si="1"/>
        <v>98.652014567582512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6562776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6562776</v>
      </c>
      <c r="O20" s="47">
        <f t="shared" si="1"/>
        <v>75.635902636916839</v>
      </c>
      <c r="P20" s="9"/>
    </row>
    <row r="21" spans="1:16">
      <c r="A21" s="12"/>
      <c r="B21" s="44">
        <v>536</v>
      </c>
      <c r="C21" s="20" t="s">
        <v>64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18566016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18566016</v>
      </c>
      <c r="O21" s="47">
        <f t="shared" si="1"/>
        <v>213.97307763230685</v>
      </c>
      <c r="P21" s="9"/>
    </row>
    <row r="22" spans="1:16">
      <c r="A22" s="12"/>
      <c r="B22" s="44">
        <v>538</v>
      </c>
      <c r="C22" s="20" t="s">
        <v>65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7526650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7526650</v>
      </c>
      <c r="O22" s="47">
        <f t="shared" si="1"/>
        <v>86.74453715655541</v>
      </c>
      <c r="P22" s="9"/>
    </row>
    <row r="23" spans="1:16">
      <c r="A23" s="12"/>
      <c r="B23" s="44">
        <v>539</v>
      </c>
      <c r="C23" s="20" t="s">
        <v>36</v>
      </c>
      <c r="D23" s="46">
        <v>1071121</v>
      </c>
      <c r="E23" s="46">
        <v>130931</v>
      </c>
      <c r="F23" s="46">
        <v>0</v>
      </c>
      <c r="G23" s="46">
        <v>0</v>
      </c>
      <c r="H23" s="46">
        <v>0</v>
      </c>
      <c r="I23" s="46">
        <v>529226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1731278</v>
      </c>
      <c r="O23" s="47">
        <f t="shared" si="1"/>
        <v>19.952955006453994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6072870</v>
      </c>
      <c r="E24" s="31">
        <f t="shared" si="6"/>
        <v>1531238</v>
      </c>
      <c r="F24" s="31">
        <f t="shared" si="6"/>
        <v>0</v>
      </c>
      <c r="G24" s="31">
        <f t="shared" si="6"/>
        <v>880614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8484722</v>
      </c>
      <c r="O24" s="43">
        <f t="shared" si="1"/>
        <v>97.786303706435547</v>
      </c>
      <c r="P24" s="10"/>
    </row>
    <row r="25" spans="1:16">
      <c r="A25" s="12"/>
      <c r="B25" s="44">
        <v>541</v>
      </c>
      <c r="C25" s="20" t="s">
        <v>66</v>
      </c>
      <c r="D25" s="46">
        <v>6072870</v>
      </c>
      <c r="E25" s="46">
        <v>1531238</v>
      </c>
      <c r="F25" s="46">
        <v>0</v>
      </c>
      <c r="G25" s="46">
        <v>880614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8484722</v>
      </c>
      <c r="O25" s="47">
        <f t="shared" si="1"/>
        <v>97.786303706435547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680556</v>
      </c>
      <c r="E26" s="31">
        <f t="shared" si="8"/>
        <v>125155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805711</v>
      </c>
      <c r="O26" s="43">
        <f t="shared" si="1"/>
        <v>9.2858081320302421</v>
      </c>
      <c r="P26" s="10"/>
    </row>
    <row r="27" spans="1:16">
      <c r="A27" s="13"/>
      <c r="B27" s="45">
        <v>559</v>
      </c>
      <c r="C27" s="21" t="s">
        <v>40</v>
      </c>
      <c r="D27" s="46">
        <v>680556</v>
      </c>
      <c r="E27" s="46">
        <v>125155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805711</v>
      </c>
      <c r="O27" s="47">
        <f t="shared" si="1"/>
        <v>9.2858081320302421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5666668</v>
      </c>
      <c r="E28" s="31">
        <f t="shared" si="9"/>
        <v>0</v>
      </c>
      <c r="F28" s="31">
        <f t="shared" si="9"/>
        <v>0</v>
      </c>
      <c r="G28" s="31">
        <f t="shared" si="9"/>
        <v>1838701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7505369</v>
      </c>
      <c r="O28" s="43">
        <f t="shared" si="1"/>
        <v>86.499273925871293</v>
      </c>
      <c r="P28" s="9"/>
    </row>
    <row r="29" spans="1:16">
      <c r="A29" s="12"/>
      <c r="B29" s="44">
        <v>572</v>
      </c>
      <c r="C29" s="20" t="s">
        <v>67</v>
      </c>
      <c r="D29" s="46">
        <v>5666668</v>
      </c>
      <c r="E29" s="46">
        <v>0</v>
      </c>
      <c r="F29" s="46">
        <v>0</v>
      </c>
      <c r="G29" s="46">
        <v>1838701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7505369</v>
      </c>
      <c r="O29" s="47">
        <f t="shared" si="1"/>
        <v>86.499273925871293</v>
      </c>
      <c r="P29" s="9"/>
    </row>
    <row r="30" spans="1:16" ht="15.75">
      <c r="A30" s="28" t="s">
        <v>68</v>
      </c>
      <c r="B30" s="29"/>
      <c r="C30" s="30"/>
      <c r="D30" s="31">
        <f t="shared" ref="D30:M30" si="10">SUM(D31:D32)</f>
        <v>2745820</v>
      </c>
      <c r="E30" s="31">
        <f t="shared" si="10"/>
        <v>1174555</v>
      </c>
      <c r="F30" s="31">
        <f t="shared" si="10"/>
        <v>0</v>
      </c>
      <c r="G30" s="31">
        <f t="shared" si="10"/>
        <v>764470</v>
      </c>
      <c r="H30" s="31">
        <f t="shared" si="10"/>
        <v>0</v>
      </c>
      <c r="I30" s="31">
        <f t="shared" si="10"/>
        <v>9909276</v>
      </c>
      <c r="J30" s="31">
        <f t="shared" si="10"/>
        <v>122501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7"/>
        <v>14716622</v>
      </c>
      <c r="O30" s="43">
        <f t="shared" si="1"/>
        <v>169.60886501936199</v>
      </c>
      <c r="P30" s="9"/>
    </row>
    <row r="31" spans="1:16">
      <c r="A31" s="12"/>
      <c r="B31" s="44">
        <v>581</v>
      </c>
      <c r="C31" s="20" t="s">
        <v>69</v>
      </c>
      <c r="D31" s="46">
        <v>2745820</v>
      </c>
      <c r="E31" s="46">
        <v>1174555</v>
      </c>
      <c r="F31" s="46">
        <v>0</v>
      </c>
      <c r="G31" s="46">
        <v>764470</v>
      </c>
      <c r="H31" s="46">
        <v>0</v>
      </c>
      <c r="I31" s="46">
        <v>4610797</v>
      </c>
      <c r="J31" s="46">
        <v>122501</v>
      </c>
      <c r="K31" s="46">
        <v>0</v>
      </c>
      <c r="L31" s="46">
        <v>0</v>
      </c>
      <c r="M31" s="46">
        <v>0</v>
      </c>
      <c r="N31" s="46">
        <f t="shared" si="7"/>
        <v>9418143</v>
      </c>
      <c r="O31" s="47">
        <f t="shared" si="1"/>
        <v>108.54396782223861</v>
      </c>
      <c r="P31" s="9"/>
    </row>
    <row r="32" spans="1:16" ht="15.75" thickBot="1">
      <c r="A32" s="12"/>
      <c r="B32" s="44">
        <v>590</v>
      </c>
      <c r="C32" s="20" t="s">
        <v>70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5298479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5298479</v>
      </c>
      <c r="O32" s="47">
        <f t="shared" si="1"/>
        <v>61.064897197123365</v>
      </c>
      <c r="P32" s="9"/>
    </row>
    <row r="33" spans="1:119" ht="16.5" thickBot="1">
      <c r="A33" s="14" t="s">
        <v>10</v>
      </c>
      <c r="B33" s="23"/>
      <c r="C33" s="22"/>
      <c r="D33" s="15">
        <f>SUM(D5,D13,D17,D24,D26,D28,D30)</f>
        <v>36496388</v>
      </c>
      <c r="E33" s="15">
        <f t="shared" ref="E33:M33" si="11">SUM(E5,E13,E17,E24,E26,E28,E30)</f>
        <v>4131367</v>
      </c>
      <c r="F33" s="15">
        <f t="shared" si="11"/>
        <v>0</v>
      </c>
      <c r="G33" s="15">
        <f t="shared" si="11"/>
        <v>4301349</v>
      </c>
      <c r="H33" s="15">
        <f t="shared" si="11"/>
        <v>0</v>
      </c>
      <c r="I33" s="15">
        <f t="shared" si="11"/>
        <v>62857904</v>
      </c>
      <c r="J33" s="15">
        <f t="shared" si="11"/>
        <v>12152526</v>
      </c>
      <c r="K33" s="15">
        <f t="shared" si="11"/>
        <v>0</v>
      </c>
      <c r="L33" s="15">
        <f t="shared" si="11"/>
        <v>0</v>
      </c>
      <c r="M33" s="15">
        <f t="shared" si="11"/>
        <v>0</v>
      </c>
      <c r="N33" s="15">
        <f t="shared" si="7"/>
        <v>119939534</v>
      </c>
      <c r="O33" s="37">
        <f t="shared" si="1"/>
        <v>1382.3014705882354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86</v>
      </c>
      <c r="M35" s="93"/>
      <c r="N35" s="93"/>
      <c r="O35" s="41">
        <v>86768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9318498</v>
      </c>
      <c r="E5" s="26">
        <f t="shared" si="0"/>
        <v>1164548</v>
      </c>
      <c r="F5" s="26">
        <f t="shared" si="0"/>
        <v>0</v>
      </c>
      <c r="G5" s="26">
        <f t="shared" si="0"/>
        <v>19764</v>
      </c>
      <c r="H5" s="26">
        <f t="shared" si="0"/>
        <v>0</v>
      </c>
      <c r="I5" s="26">
        <f t="shared" si="0"/>
        <v>0</v>
      </c>
      <c r="J5" s="26">
        <f t="shared" si="0"/>
        <v>8109886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18612696</v>
      </c>
      <c r="O5" s="32">
        <f t="shared" ref="O5:O33" si="1">(N5/O$35)</f>
        <v>220.07326041974579</v>
      </c>
      <c r="P5" s="6"/>
    </row>
    <row r="6" spans="1:133">
      <c r="A6" s="12"/>
      <c r="B6" s="44">
        <v>511</v>
      </c>
      <c r="C6" s="20" t="s">
        <v>19</v>
      </c>
      <c r="D6" s="46">
        <v>110477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110477</v>
      </c>
      <c r="O6" s="47">
        <f t="shared" si="1"/>
        <v>1.306260715341413</v>
      </c>
      <c r="P6" s="9"/>
    </row>
    <row r="7" spans="1:133">
      <c r="A7" s="12"/>
      <c r="B7" s="44">
        <v>512</v>
      </c>
      <c r="C7" s="20" t="s">
        <v>20</v>
      </c>
      <c r="D7" s="46">
        <v>2416636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2416636</v>
      </c>
      <c r="O7" s="47">
        <f t="shared" si="1"/>
        <v>28.573881170558675</v>
      </c>
      <c r="P7" s="9"/>
    </row>
    <row r="8" spans="1:133">
      <c r="A8" s="12"/>
      <c r="B8" s="44">
        <v>513</v>
      </c>
      <c r="C8" s="20" t="s">
        <v>21</v>
      </c>
      <c r="D8" s="46">
        <v>844846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844846</v>
      </c>
      <c r="O8" s="47">
        <f t="shared" si="1"/>
        <v>9.9893112621933202</v>
      </c>
      <c r="P8" s="9"/>
    </row>
    <row r="9" spans="1:133">
      <c r="A9" s="12"/>
      <c r="B9" s="44">
        <v>514</v>
      </c>
      <c r="C9" s="20" t="s">
        <v>22</v>
      </c>
      <c r="D9" s="46">
        <v>445118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445118</v>
      </c>
      <c r="O9" s="47">
        <f t="shared" si="1"/>
        <v>5.262997339639373</v>
      </c>
      <c r="P9" s="9"/>
    </row>
    <row r="10" spans="1:133">
      <c r="A10" s="12"/>
      <c r="B10" s="44">
        <v>515</v>
      </c>
      <c r="C10" s="20" t="s">
        <v>23</v>
      </c>
      <c r="D10" s="46">
        <v>1450195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1450195</v>
      </c>
      <c r="O10" s="47">
        <f t="shared" si="1"/>
        <v>17.146851906591781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1164548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1164548</v>
      </c>
      <c r="O11" s="47">
        <f t="shared" si="1"/>
        <v>13.769411764705882</v>
      </c>
      <c r="P11" s="9"/>
    </row>
    <row r="12" spans="1:133">
      <c r="A12" s="12"/>
      <c r="B12" s="44">
        <v>519</v>
      </c>
      <c r="C12" s="20" t="s">
        <v>61</v>
      </c>
      <c r="D12" s="46">
        <v>4051226</v>
      </c>
      <c r="E12" s="46">
        <v>0</v>
      </c>
      <c r="F12" s="46">
        <v>0</v>
      </c>
      <c r="G12" s="46">
        <v>19764</v>
      </c>
      <c r="H12" s="46">
        <v>0</v>
      </c>
      <c r="I12" s="46">
        <v>0</v>
      </c>
      <c r="J12" s="46">
        <v>8109886</v>
      </c>
      <c r="K12" s="46">
        <v>0</v>
      </c>
      <c r="L12" s="46">
        <v>0</v>
      </c>
      <c r="M12" s="46">
        <v>0</v>
      </c>
      <c r="N12" s="46">
        <f t="shared" si="2"/>
        <v>12180876</v>
      </c>
      <c r="O12" s="47">
        <f t="shared" si="1"/>
        <v>144.02454626071534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11872573</v>
      </c>
      <c r="E13" s="31">
        <f t="shared" si="3"/>
        <v>7000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1794875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13674448</v>
      </c>
      <c r="O13" s="43">
        <f t="shared" si="1"/>
        <v>161.68428022465267</v>
      </c>
      <c r="P13" s="10"/>
    </row>
    <row r="14" spans="1:133">
      <c r="A14" s="12"/>
      <c r="B14" s="44">
        <v>521</v>
      </c>
      <c r="C14" s="20" t="s">
        <v>27</v>
      </c>
      <c r="D14" s="46">
        <v>3338580</v>
      </c>
      <c r="E14" s="46">
        <v>7000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3345580</v>
      </c>
      <c r="O14" s="47">
        <f t="shared" si="1"/>
        <v>39.55755246822347</v>
      </c>
      <c r="P14" s="9"/>
    </row>
    <row r="15" spans="1:133">
      <c r="A15" s="12"/>
      <c r="B15" s="44">
        <v>522</v>
      </c>
      <c r="C15" s="20" t="s">
        <v>28</v>
      </c>
      <c r="D15" s="46">
        <v>8533993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8533993</v>
      </c>
      <c r="O15" s="47">
        <f t="shared" si="1"/>
        <v>100.90443984629027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1794875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1794875</v>
      </c>
      <c r="O16" s="47">
        <f t="shared" si="1"/>
        <v>21.222287910138931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1896163</v>
      </c>
      <c r="E17" s="31">
        <f t="shared" si="4"/>
        <v>129534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50955052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52980749</v>
      </c>
      <c r="O17" s="43">
        <f t="shared" si="1"/>
        <v>626.43510493644692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8597038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8597038</v>
      </c>
      <c r="O18" s="47">
        <f t="shared" si="1"/>
        <v>101.64987289388117</v>
      </c>
      <c r="P18" s="9"/>
    </row>
    <row r="19" spans="1:16">
      <c r="A19" s="12"/>
      <c r="B19" s="44">
        <v>534</v>
      </c>
      <c r="C19" s="20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8433184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8433184</v>
      </c>
      <c r="O19" s="47">
        <f t="shared" si="1"/>
        <v>99.712491871120307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7508177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7508177</v>
      </c>
      <c r="O20" s="47">
        <f t="shared" si="1"/>
        <v>88.775370972509606</v>
      </c>
      <c r="P20" s="9"/>
    </row>
    <row r="21" spans="1:16">
      <c r="A21" s="12"/>
      <c r="B21" s="44">
        <v>536</v>
      </c>
      <c r="C21" s="20" t="s">
        <v>64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17035286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17035286</v>
      </c>
      <c r="O21" s="47">
        <f t="shared" si="1"/>
        <v>201.4222406148389</v>
      </c>
      <c r="P21" s="9"/>
    </row>
    <row r="22" spans="1:16">
      <c r="A22" s="12"/>
      <c r="B22" s="44">
        <v>538</v>
      </c>
      <c r="C22" s="20" t="s">
        <v>65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6582483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6582483</v>
      </c>
      <c r="O22" s="47">
        <f t="shared" si="1"/>
        <v>77.830127106118823</v>
      </c>
      <c r="P22" s="9"/>
    </row>
    <row r="23" spans="1:16">
      <c r="A23" s="12"/>
      <c r="B23" s="44">
        <v>539</v>
      </c>
      <c r="C23" s="20" t="s">
        <v>36</v>
      </c>
      <c r="D23" s="46">
        <v>1896163</v>
      </c>
      <c r="E23" s="46">
        <v>129534</v>
      </c>
      <c r="F23" s="46">
        <v>0</v>
      </c>
      <c r="G23" s="46">
        <v>0</v>
      </c>
      <c r="H23" s="46">
        <v>0</v>
      </c>
      <c r="I23" s="46">
        <v>2798884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4824581</v>
      </c>
      <c r="O23" s="47">
        <f t="shared" si="1"/>
        <v>57.045001477978126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5977605</v>
      </c>
      <c r="E24" s="31">
        <f t="shared" si="6"/>
        <v>3613479</v>
      </c>
      <c r="F24" s="31">
        <f t="shared" si="6"/>
        <v>0</v>
      </c>
      <c r="G24" s="31">
        <f t="shared" si="6"/>
        <v>780292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10371376</v>
      </c>
      <c r="O24" s="43">
        <f t="shared" si="1"/>
        <v>122.62933490984334</v>
      </c>
      <c r="P24" s="10"/>
    </row>
    <row r="25" spans="1:16">
      <c r="A25" s="12"/>
      <c r="B25" s="44">
        <v>541</v>
      </c>
      <c r="C25" s="20" t="s">
        <v>66</v>
      </c>
      <c r="D25" s="46">
        <v>5977605</v>
      </c>
      <c r="E25" s="46">
        <v>3613479</v>
      </c>
      <c r="F25" s="46">
        <v>0</v>
      </c>
      <c r="G25" s="46">
        <v>780292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10371376</v>
      </c>
      <c r="O25" s="47">
        <f t="shared" si="1"/>
        <v>122.62933490984334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497129</v>
      </c>
      <c r="E26" s="31">
        <f t="shared" si="8"/>
        <v>158852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655981</v>
      </c>
      <c r="O26" s="43">
        <f t="shared" si="1"/>
        <v>7.7562045521726279</v>
      </c>
      <c r="P26" s="10"/>
    </row>
    <row r="27" spans="1:16">
      <c r="A27" s="13"/>
      <c r="B27" s="45">
        <v>559</v>
      </c>
      <c r="C27" s="21" t="s">
        <v>40</v>
      </c>
      <c r="D27" s="46">
        <v>497129</v>
      </c>
      <c r="E27" s="46">
        <v>158852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655981</v>
      </c>
      <c r="O27" s="47">
        <f t="shared" si="1"/>
        <v>7.7562045521726279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5186516</v>
      </c>
      <c r="E28" s="31">
        <f t="shared" si="9"/>
        <v>0</v>
      </c>
      <c r="F28" s="31">
        <f t="shared" si="9"/>
        <v>0</v>
      </c>
      <c r="G28" s="31">
        <f t="shared" si="9"/>
        <v>4652249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9838765</v>
      </c>
      <c r="O28" s="43">
        <f t="shared" si="1"/>
        <v>116.3318356488324</v>
      </c>
      <c r="P28" s="9"/>
    </row>
    <row r="29" spans="1:16">
      <c r="A29" s="12"/>
      <c r="B29" s="44">
        <v>572</v>
      </c>
      <c r="C29" s="20" t="s">
        <v>67</v>
      </c>
      <c r="D29" s="46">
        <v>5186516</v>
      </c>
      <c r="E29" s="46">
        <v>0</v>
      </c>
      <c r="F29" s="46">
        <v>0</v>
      </c>
      <c r="G29" s="46">
        <v>4652249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9838765</v>
      </c>
      <c r="O29" s="47">
        <f t="shared" si="1"/>
        <v>116.3318356488324</v>
      </c>
      <c r="P29" s="9"/>
    </row>
    <row r="30" spans="1:16" ht="15.75">
      <c r="A30" s="28" t="s">
        <v>68</v>
      </c>
      <c r="B30" s="29"/>
      <c r="C30" s="30"/>
      <c r="D30" s="31">
        <f t="shared" ref="D30:M30" si="10">SUM(D31:D32)</f>
        <v>1033391</v>
      </c>
      <c r="E30" s="31">
        <f t="shared" si="10"/>
        <v>835959</v>
      </c>
      <c r="F30" s="31">
        <f t="shared" si="10"/>
        <v>0</v>
      </c>
      <c r="G30" s="31">
        <f t="shared" si="10"/>
        <v>615639</v>
      </c>
      <c r="H30" s="31">
        <f t="shared" si="10"/>
        <v>0</v>
      </c>
      <c r="I30" s="31">
        <f t="shared" si="10"/>
        <v>6024277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7"/>
        <v>8509266</v>
      </c>
      <c r="O30" s="43">
        <f t="shared" si="1"/>
        <v>100.61207212533255</v>
      </c>
      <c r="P30" s="9"/>
    </row>
    <row r="31" spans="1:16">
      <c r="A31" s="12"/>
      <c r="B31" s="44">
        <v>581</v>
      </c>
      <c r="C31" s="20" t="s">
        <v>69</v>
      </c>
      <c r="D31" s="46">
        <v>1033391</v>
      </c>
      <c r="E31" s="46">
        <v>835959</v>
      </c>
      <c r="F31" s="46">
        <v>0</v>
      </c>
      <c r="G31" s="46">
        <v>615639</v>
      </c>
      <c r="H31" s="46">
        <v>0</v>
      </c>
      <c r="I31" s="46">
        <v>1032828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3517817</v>
      </c>
      <c r="O31" s="47">
        <f t="shared" si="1"/>
        <v>41.59405261602128</v>
      </c>
      <c r="P31" s="9"/>
    </row>
    <row r="32" spans="1:16" ht="15.75" thickBot="1">
      <c r="A32" s="12"/>
      <c r="B32" s="44">
        <v>590</v>
      </c>
      <c r="C32" s="20" t="s">
        <v>70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4991449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4991449</v>
      </c>
      <c r="O32" s="47">
        <f t="shared" si="1"/>
        <v>59.018019509311259</v>
      </c>
      <c r="P32" s="9"/>
    </row>
    <row r="33" spans="1:119" ht="16.5" thickBot="1">
      <c r="A33" s="14" t="s">
        <v>10</v>
      </c>
      <c r="B33" s="23"/>
      <c r="C33" s="22"/>
      <c r="D33" s="15">
        <f>SUM(D5,D13,D17,D24,D26,D28,D30)</f>
        <v>35781875</v>
      </c>
      <c r="E33" s="15">
        <f t="shared" ref="E33:M33" si="11">SUM(E5,E13,E17,E24,E26,E28,E30)</f>
        <v>5909372</v>
      </c>
      <c r="F33" s="15">
        <f t="shared" si="11"/>
        <v>0</v>
      </c>
      <c r="G33" s="15">
        <f t="shared" si="11"/>
        <v>6067944</v>
      </c>
      <c r="H33" s="15">
        <f t="shared" si="11"/>
        <v>0</v>
      </c>
      <c r="I33" s="15">
        <f t="shared" si="11"/>
        <v>58774204</v>
      </c>
      <c r="J33" s="15">
        <f t="shared" si="11"/>
        <v>8109886</v>
      </c>
      <c r="K33" s="15">
        <f t="shared" si="11"/>
        <v>0</v>
      </c>
      <c r="L33" s="15">
        <f t="shared" si="11"/>
        <v>0</v>
      </c>
      <c r="M33" s="15">
        <f t="shared" si="11"/>
        <v>0</v>
      </c>
      <c r="N33" s="15">
        <f t="shared" si="7"/>
        <v>114643281</v>
      </c>
      <c r="O33" s="37">
        <f t="shared" si="1"/>
        <v>1355.5220928170263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84</v>
      </c>
      <c r="M35" s="93"/>
      <c r="N35" s="93"/>
      <c r="O35" s="41">
        <v>84575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10578561</v>
      </c>
      <c r="E5" s="26">
        <f t="shared" si="0"/>
        <v>1183790</v>
      </c>
      <c r="F5" s="26">
        <f t="shared" si="0"/>
        <v>0</v>
      </c>
      <c r="G5" s="26">
        <f t="shared" si="0"/>
        <v>21811</v>
      </c>
      <c r="H5" s="26">
        <f t="shared" si="0"/>
        <v>0</v>
      </c>
      <c r="I5" s="26">
        <f t="shared" si="0"/>
        <v>0</v>
      </c>
      <c r="J5" s="26">
        <f t="shared" si="0"/>
        <v>7155771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18939933</v>
      </c>
      <c r="O5" s="32">
        <f t="shared" ref="O5:O34" si="1">(N5/O$36)</f>
        <v>228.85370952150797</v>
      </c>
      <c r="P5" s="6"/>
    </row>
    <row r="6" spans="1:133">
      <c r="A6" s="12"/>
      <c r="B6" s="44">
        <v>511</v>
      </c>
      <c r="C6" s="20" t="s">
        <v>19</v>
      </c>
      <c r="D6" s="46">
        <v>104646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104646</v>
      </c>
      <c r="O6" s="47">
        <f t="shared" si="1"/>
        <v>1.2644514258095698</v>
      </c>
      <c r="P6" s="9"/>
    </row>
    <row r="7" spans="1:133">
      <c r="A7" s="12"/>
      <c r="B7" s="44">
        <v>512</v>
      </c>
      <c r="C7" s="20" t="s">
        <v>20</v>
      </c>
      <c r="D7" s="46">
        <v>1970665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1970665</v>
      </c>
      <c r="O7" s="47">
        <f t="shared" si="1"/>
        <v>23.811805219913001</v>
      </c>
      <c r="P7" s="9"/>
    </row>
    <row r="8" spans="1:133">
      <c r="A8" s="12"/>
      <c r="B8" s="44">
        <v>513</v>
      </c>
      <c r="C8" s="20" t="s">
        <v>21</v>
      </c>
      <c r="D8" s="46">
        <v>859711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859711</v>
      </c>
      <c r="O8" s="47">
        <f t="shared" si="1"/>
        <v>10.388001449975834</v>
      </c>
      <c r="P8" s="9"/>
    </row>
    <row r="9" spans="1:133">
      <c r="A9" s="12"/>
      <c r="B9" s="44">
        <v>514</v>
      </c>
      <c r="C9" s="20" t="s">
        <v>22</v>
      </c>
      <c r="D9" s="46">
        <v>447116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447116</v>
      </c>
      <c r="O9" s="47">
        <f t="shared" si="1"/>
        <v>5.4025616239729342</v>
      </c>
      <c r="P9" s="9"/>
    </row>
    <row r="10" spans="1:133">
      <c r="A10" s="12"/>
      <c r="B10" s="44">
        <v>515</v>
      </c>
      <c r="C10" s="20" t="s">
        <v>23</v>
      </c>
      <c r="D10" s="46">
        <v>1312756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1312756</v>
      </c>
      <c r="O10" s="47">
        <f t="shared" si="1"/>
        <v>15.862203963267278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1183790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1183790</v>
      </c>
      <c r="O11" s="47">
        <f t="shared" si="1"/>
        <v>14.303890768487191</v>
      </c>
      <c r="P11" s="9"/>
    </row>
    <row r="12" spans="1:133">
      <c r="A12" s="12"/>
      <c r="B12" s="44">
        <v>519</v>
      </c>
      <c r="C12" s="20" t="s">
        <v>61</v>
      </c>
      <c r="D12" s="46">
        <v>5883667</v>
      </c>
      <c r="E12" s="46">
        <v>0</v>
      </c>
      <c r="F12" s="46">
        <v>0</v>
      </c>
      <c r="G12" s="46">
        <v>21811</v>
      </c>
      <c r="H12" s="46">
        <v>0</v>
      </c>
      <c r="I12" s="46">
        <v>0</v>
      </c>
      <c r="J12" s="46">
        <v>7155771</v>
      </c>
      <c r="K12" s="46">
        <v>0</v>
      </c>
      <c r="L12" s="46">
        <v>0</v>
      </c>
      <c r="M12" s="46">
        <v>0</v>
      </c>
      <c r="N12" s="46">
        <f t="shared" si="2"/>
        <v>13061249</v>
      </c>
      <c r="O12" s="47">
        <f t="shared" si="1"/>
        <v>157.82079507008217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10889450</v>
      </c>
      <c r="E13" s="31">
        <f t="shared" si="3"/>
        <v>10000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1662756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12562206</v>
      </c>
      <c r="O13" s="43">
        <f t="shared" si="1"/>
        <v>151.79079265345578</v>
      </c>
      <c r="P13" s="10"/>
    </row>
    <row r="14" spans="1:133">
      <c r="A14" s="12"/>
      <c r="B14" s="44">
        <v>521</v>
      </c>
      <c r="C14" s="20" t="s">
        <v>27</v>
      </c>
      <c r="D14" s="46">
        <v>2702136</v>
      </c>
      <c r="E14" s="46">
        <v>10000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2712136</v>
      </c>
      <c r="O14" s="47">
        <f t="shared" si="1"/>
        <v>32.771097148380861</v>
      </c>
      <c r="P14" s="9"/>
    </row>
    <row r="15" spans="1:133">
      <c r="A15" s="12"/>
      <c r="B15" s="44">
        <v>522</v>
      </c>
      <c r="C15" s="20" t="s">
        <v>28</v>
      </c>
      <c r="D15" s="46">
        <v>8187314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8187314</v>
      </c>
      <c r="O15" s="47">
        <f t="shared" si="1"/>
        <v>98.928395360077332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1662756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1662756</v>
      </c>
      <c r="O16" s="47">
        <f t="shared" si="1"/>
        <v>20.091300144997582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1758482</v>
      </c>
      <c r="E17" s="31">
        <f t="shared" si="4"/>
        <v>112630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44690760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46561872</v>
      </c>
      <c r="O17" s="43">
        <f t="shared" si="1"/>
        <v>562.61324311261478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7719545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7719545</v>
      </c>
      <c r="O18" s="47">
        <f t="shared" si="1"/>
        <v>93.276280811986467</v>
      </c>
      <c r="P18" s="9"/>
    </row>
    <row r="19" spans="1:16">
      <c r="A19" s="12"/>
      <c r="B19" s="44">
        <v>534</v>
      </c>
      <c r="C19" s="20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7680586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7680586</v>
      </c>
      <c r="O19" s="47">
        <f t="shared" si="1"/>
        <v>92.805534074432089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5399596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5399596</v>
      </c>
      <c r="O20" s="47">
        <f t="shared" si="1"/>
        <v>65.244030932817793</v>
      </c>
      <c r="P20" s="9"/>
    </row>
    <row r="21" spans="1:16">
      <c r="A21" s="12"/>
      <c r="B21" s="44">
        <v>536</v>
      </c>
      <c r="C21" s="20" t="s">
        <v>64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15927928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15927928</v>
      </c>
      <c r="O21" s="47">
        <f t="shared" si="1"/>
        <v>192.45925567907202</v>
      </c>
      <c r="P21" s="9"/>
    </row>
    <row r="22" spans="1:16">
      <c r="A22" s="12"/>
      <c r="B22" s="44">
        <v>538</v>
      </c>
      <c r="C22" s="20" t="s">
        <v>65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5559104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5559104</v>
      </c>
      <c r="O22" s="47">
        <f t="shared" si="1"/>
        <v>67.171387143547605</v>
      </c>
      <c r="P22" s="9"/>
    </row>
    <row r="23" spans="1:16">
      <c r="A23" s="12"/>
      <c r="B23" s="44">
        <v>539</v>
      </c>
      <c r="C23" s="20" t="s">
        <v>36</v>
      </c>
      <c r="D23" s="46">
        <v>1758482</v>
      </c>
      <c r="E23" s="46">
        <v>112630</v>
      </c>
      <c r="F23" s="46">
        <v>0</v>
      </c>
      <c r="G23" s="46">
        <v>0</v>
      </c>
      <c r="H23" s="46">
        <v>0</v>
      </c>
      <c r="I23" s="46">
        <v>2404001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4275113</v>
      </c>
      <c r="O23" s="47">
        <f t="shared" si="1"/>
        <v>51.65675447075882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6054410</v>
      </c>
      <c r="E24" s="31">
        <f t="shared" si="6"/>
        <v>2998966</v>
      </c>
      <c r="F24" s="31">
        <f t="shared" si="6"/>
        <v>0</v>
      </c>
      <c r="G24" s="31">
        <f t="shared" si="6"/>
        <v>727429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4" si="7">SUM(D24:M24)</f>
        <v>9780805</v>
      </c>
      <c r="O24" s="43">
        <f t="shared" si="1"/>
        <v>118.18275737071049</v>
      </c>
      <c r="P24" s="10"/>
    </row>
    <row r="25" spans="1:16">
      <c r="A25" s="12"/>
      <c r="B25" s="44">
        <v>541</v>
      </c>
      <c r="C25" s="20" t="s">
        <v>66</v>
      </c>
      <c r="D25" s="46">
        <v>6008463</v>
      </c>
      <c r="E25" s="46">
        <v>2998966</v>
      </c>
      <c r="F25" s="46">
        <v>0</v>
      </c>
      <c r="G25" s="46">
        <v>727429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9734858</v>
      </c>
      <c r="O25" s="47">
        <f t="shared" si="1"/>
        <v>117.62757370710489</v>
      </c>
      <c r="P25" s="9"/>
    </row>
    <row r="26" spans="1:16">
      <c r="A26" s="12"/>
      <c r="B26" s="44">
        <v>549</v>
      </c>
      <c r="C26" s="20" t="s">
        <v>79</v>
      </c>
      <c r="D26" s="46">
        <v>45947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45947</v>
      </c>
      <c r="O26" s="47">
        <f t="shared" si="1"/>
        <v>0.55518366360560656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483791</v>
      </c>
      <c r="E27" s="31">
        <f t="shared" si="8"/>
        <v>445698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929489</v>
      </c>
      <c r="O27" s="43">
        <f t="shared" si="1"/>
        <v>11.231138231029483</v>
      </c>
      <c r="P27" s="10"/>
    </row>
    <row r="28" spans="1:16">
      <c r="A28" s="13"/>
      <c r="B28" s="45">
        <v>559</v>
      </c>
      <c r="C28" s="21" t="s">
        <v>40</v>
      </c>
      <c r="D28" s="46">
        <v>483791</v>
      </c>
      <c r="E28" s="46">
        <v>445698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929489</v>
      </c>
      <c r="O28" s="47">
        <f t="shared" si="1"/>
        <v>11.231138231029483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4832870</v>
      </c>
      <c r="E29" s="31">
        <f t="shared" si="9"/>
        <v>10535</v>
      </c>
      <c r="F29" s="31">
        <f t="shared" si="9"/>
        <v>0</v>
      </c>
      <c r="G29" s="31">
        <f t="shared" si="9"/>
        <v>7298245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12141650</v>
      </c>
      <c r="O29" s="43">
        <f t="shared" si="1"/>
        <v>146.70915901401642</v>
      </c>
      <c r="P29" s="9"/>
    </row>
    <row r="30" spans="1:16">
      <c r="A30" s="12"/>
      <c r="B30" s="44">
        <v>572</v>
      </c>
      <c r="C30" s="20" t="s">
        <v>67</v>
      </c>
      <c r="D30" s="46">
        <v>4832870</v>
      </c>
      <c r="E30" s="46">
        <v>10535</v>
      </c>
      <c r="F30" s="46">
        <v>0</v>
      </c>
      <c r="G30" s="46">
        <v>7298245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12141650</v>
      </c>
      <c r="O30" s="47">
        <f t="shared" si="1"/>
        <v>146.70915901401642</v>
      </c>
      <c r="P30" s="9"/>
    </row>
    <row r="31" spans="1:16" ht="15.75">
      <c r="A31" s="28" t="s">
        <v>68</v>
      </c>
      <c r="B31" s="29"/>
      <c r="C31" s="30"/>
      <c r="D31" s="31">
        <f t="shared" ref="D31:M31" si="10">SUM(D32:D33)</f>
        <v>664298</v>
      </c>
      <c r="E31" s="31">
        <f t="shared" si="10"/>
        <v>575000</v>
      </c>
      <c r="F31" s="31">
        <f t="shared" si="10"/>
        <v>0</v>
      </c>
      <c r="G31" s="31">
        <f t="shared" si="10"/>
        <v>1199597</v>
      </c>
      <c r="H31" s="31">
        <f t="shared" si="10"/>
        <v>0</v>
      </c>
      <c r="I31" s="31">
        <f t="shared" si="10"/>
        <v>5914420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7"/>
        <v>8353315</v>
      </c>
      <c r="O31" s="43">
        <f t="shared" si="1"/>
        <v>100.93420734654423</v>
      </c>
      <c r="P31" s="9"/>
    </row>
    <row r="32" spans="1:16">
      <c r="A32" s="12"/>
      <c r="B32" s="44">
        <v>581</v>
      </c>
      <c r="C32" s="20" t="s">
        <v>69</v>
      </c>
      <c r="D32" s="46">
        <v>664298</v>
      </c>
      <c r="E32" s="46">
        <v>575000</v>
      </c>
      <c r="F32" s="46">
        <v>0</v>
      </c>
      <c r="G32" s="46">
        <v>1199597</v>
      </c>
      <c r="H32" s="46">
        <v>0</v>
      </c>
      <c r="I32" s="46">
        <v>981364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3420259</v>
      </c>
      <c r="O32" s="47">
        <f t="shared" si="1"/>
        <v>41.327440792653455</v>
      </c>
      <c r="P32" s="9"/>
    </row>
    <row r="33" spans="1:119" ht="15.75" thickBot="1">
      <c r="A33" s="12"/>
      <c r="B33" s="44">
        <v>590</v>
      </c>
      <c r="C33" s="20" t="s">
        <v>70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4933056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4933056</v>
      </c>
      <c r="O33" s="47">
        <f t="shared" si="1"/>
        <v>59.606766553890772</v>
      </c>
      <c r="P33" s="9"/>
    </row>
    <row r="34" spans="1:119" ht="16.5" thickBot="1">
      <c r="A34" s="14" t="s">
        <v>10</v>
      </c>
      <c r="B34" s="23"/>
      <c r="C34" s="22"/>
      <c r="D34" s="15">
        <f>SUM(D5,D13,D17,D24,D27,D29,D31)</f>
        <v>35261862</v>
      </c>
      <c r="E34" s="15">
        <f t="shared" ref="E34:M34" si="11">SUM(E5,E13,E17,E24,E27,E29,E31)</f>
        <v>5336619</v>
      </c>
      <c r="F34" s="15">
        <f t="shared" si="11"/>
        <v>0</v>
      </c>
      <c r="G34" s="15">
        <f t="shared" si="11"/>
        <v>9247082</v>
      </c>
      <c r="H34" s="15">
        <f t="shared" si="11"/>
        <v>0</v>
      </c>
      <c r="I34" s="15">
        <f t="shared" si="11"/>
        <v>52267936</v>
      </c>
      <c r="J34" s="15">
        <f t="shared" si="11"/>
        <v>7155771</v>
      </c>
      <c r="K34" s="15">
        <f t="shared" si="11"/>
        <v>0</v>
      </c>
      <c r="L34" s="15">
        <f t="shared" si="11"/>
        <v>0</v>
      </c>
      <c r="M34" s="15">
        <f t="shared" si="11"/>
        <v>0</v>
      </c>
      <c r="N34" s="15">
        <f t="shared" si="7"/>
        <v>109269270</v>
      </c>
      <c r="O34" s="37">
        <f t="shared" si="1"/>
        <v>1320.3150072498793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82</v>
      </c>
      <c r="M36" s="93"/>
      <c r="N36" s="93"/>
      <c r="O36" s="41">
        <v>82760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6587441</v>
      </c>
      <c r="E5" s="26">
        <f t="shared" si="0"/>
        <v>1219231</v>
      </c>
      <c r="F5" s="26">
        <f t="shared" si="0"/>
        <v>0</v>
      </c>
      <c r="G5" s="26">
        <f t="shared" si="0"/>
        <v>1314788</v>
      </c>
      <c r="H5" s="26">
        <f t="shared" si="0"/>
        <v>0</v>
      </c>
      <c r="I5" s="26">
        <f t="shared" si="0"/>
        <v>0</v>
      </c>
      <c r="J5" s="26">
        <f t="shared" si="0"/>
        <v>6972085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16093545</v>
      </c>
      <c r="O5" s="32">
        <f t="shared" ref="O5:O34" si="1">(N5/O$36)</f>
        <v>198.23542816318488</v>
      </c>
      <c r="P5" s="6"/>
    </row>
    <row r="6" spans="1:133">
      <c r="A6" s="12"/>
      <c r="B6" s="44">
        <v>511</v>
      </c>
      <c r="C6" s="20" t="s">
        <v>19</v>
      </c>
      <c r="D6" s="46">
        <v>100494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100494</v>
      </c>
      <c r="O6" s="47">
        <f t="shared" si="1"/>
        <v>1.2378547497043753</v>
      </c>
      <c r="P6" s="9"/>
    </row>
    <row r="7" spans="1:133">
      <c r="A7" s="12"/>
      <c r="B7" s="44">
        <v>512</v>
      </c>
      <c r="C7" s="20" t="s">
        <v>20</v>
      </c>
      <c r="D7" s="46">
        <v>1873359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1873359</v>
      </c>
      <c r="O7" s="47">
        <f t="shared" si="1"/>
        <v>23.07547053606622</v>
      </c>
      <c r="P7" s="9"/>
    </row>
    <row r="8" spans="1:133">
      <c r="A8" s="12"/>
      <c r="B8" s="44">
        <v>513</v>
      </c>
      <c r="C8" s="20" t="s">
        <v>21</v>
      </c>
      <c r="D8" s="46">
        <v>778120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778120</v>
      </c>
      <c r="O8" s="47">
        <f t="shared" si="1"/>
        <v>9.5846472211273159</v>
      </c>
      <c r="P8" s="9"/>
    </row>
    <row r="9" spans="1:133">
      <c r="A9" s="12"/>
      <c r="B9" s="44">
        <v>514</v>
      </c>
      <c r="C9" s="20" t="s">
        <v>22</v>
      </c>
      <c r="D9" s="46">
        <v>426679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426679</v>
      </c>
      <c r="O9" s="47">
        <f t="shared" si="1"/>
        <v>5.2557030942057548</v>
      </c>
      <c r="P9" s="9"/>
    </row>
    <row r="10" spans="1:133">
      <c r="A10" s="12"/>
      <c r="B10" s="44">
        <v>515</v>
      </c>
      <c r="C10" s="20" t="s">
        <v>23</v>
      </c>
      <c r="D10" s="46">
        <v>1405346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1405346</v>
      </c>
      <c r="O10" s="47">
        <f t="shared" si="1"/>
        <v>17.310627709893573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1219231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1219231</v>
      </c>
      <c r="O11" s="47">
        <f t="shared" si="1"/>
        <v>15.018119333858888</v>
      </c>
      <c r="P11" s="9"/>
    </row>
    <row r="12" spans="1:133">
      <c r="A12" s="12"/>
      <c r="B12" s="44">
        <v>519</v>
      </c>
      <c r="C12" s="20" t="s">
        <v>61</v>
      </c>
      <c r="D12" s="46">
        <v>2003443</v>
      </c>
      <c r="E12" s="46">
        <v>0</v>
      </c>
      <c r="F12" s="46">
        <v>0</v>
      </c>
      <c r="G12" s="46">
        <v>1314788</v>
      </c>
      <c r="H12" s="46">
        <v>0</v>
      </c>
      <c r="I12" s="46">
        <v>0</v>
      </c>
      <c r="J12" s="46">
        <v>6972085</v>
      </c>
      <c r="K12" s="46">
        <v>0</v>
      </c>
      <c r="L12" s="46">
        <v>0</v>
      </c>
      <c r="M12" s="46">
        <v>0</v>
      </c>
      <c r="N12" s="46">
        <f t="shared" si="2"/>
        <v>10290316</v>
      </c>
      <c r="O12" s="47">
        <f t="shared" si="1"/>
        <v>126.75300551832873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10561532</v>
      </c>
      <c r="E13" s="31">
        <f t="shared" si="3"/>
        <v>10000</v>
      </c>
      <c r="F13" s="31">
        <f t="shared" si="3"/>
        <v>0</v>
      </c>
      <c r="G13" s="31">
        <f t="shared" si="3"/>
        <v>92390</v>
      </c>
      <c r="H13" s="31">
        <f t="shared" si="3"/>
        <v>0</v>
      </c>
      <c r="I13" s="31">
        <f t="shared" si="3"/>
        <v>1575210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12239132</v>
      </c>
      <c r="O13" s="43">
        <f t="shared" si="1"/>
        <v>150.75793259755616</v>
      </c>
      <c r="P13" s="10"/>
    </row>
    <row r="14" spans="1:133">
      <c r="A14" s="12"/>
      <c r="B14" s="44">
        <v>521</v>
      </c>
      <c r="C14" s="20" t="s">
        <v>27</v>
      </c>
      <c r="D14" s="46">
        <v>2702136</v>
      </c>
      <c r="E14" s="46">
        <v>10000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2712136</v>
      </c>
      <c r="O14" s="47">
        <f t="shared" si="1"/>
        <v>33.407272368939694</v>
      </c>
      <c r="P14" s="9"/>
    </row>
    <row r="15" spans="1:133">
      <c r="A15" s="12"/>
      <c r="B15" s="44">
        <v>522</v>
      </c>
      <c r="C15" s="20" t="s">
        <v>28</v>
      </c>
      <c r="D15" s="46">
        <v>7859396</v>
      </c>
      <c r="E15" s="46">
        <v>0</v>
      </c>
      <c r="F15" s="46">
        <v>0</v>
      </c>
      <c r="G15" s="46">
        <v>92390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7951786</v>
      </c>
      <c r="O15" s="47">
        <f t="shared" si="1"/>
        <v>97.947699054000793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1575210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1575210</v>
      </c>
      <c r="O16" s="47">
        <f t="shared" si="1"/>
        <v>19.402961174615687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1367509</v>
      </c>
      <c r="E17" s="31">
        <f t="shared" si="4"/>
        <v>70400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43370265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44808174</v>
      </c>
      <c r="O17" s="43">
        <f t="shared" si="1"/>
        <v>551.93355833661803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4911304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4911304</v>
      </c>
      <c r="O18" s="47">
        <f t="shared" si="1"/>
        <v>60.495959795033507</v>
      </c>
      <c r="P18" s="9"/>
    </row>
    <row r="19" spans="1:16">
      <c r="A19" s="12"/>
      <c r="B19" s="44">
        <v>534</v>
      </c>
      <c r="C19" s="20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7349686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7349686</v>
      </c>
      <c r="O19" s="47">
        <f t="shared" si="1"/>
        <v>90.531213046905791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7100399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7100399</v>
      </c>
      <c r="O20" s="47">
        <f t="shared" si="1"/>
        <v>87.460571048482464</v>
      </c>
      <c r="P20" s="9"/>
    </row>
    <row r="21" spans="1:16">
      <c r="A21" s="12"/>
      <c r="B21" s="44">
        <v>536</v>
      </c>
      <c r="C21" s="20" t="s">
        <v>64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14883952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14883952</v>
      </c>
      <c r="O21" s="47">
        <f t="shared" si="1"/>
        <v>183.336026803311</v>
      </c>
      <c r="P21" s="9"/>
    </row>
    <row r="22" spans="1:16">
      <c r="A22" s="12"/>
      <c r="B22" s="44">
        <v>538</v>
      </c>
      <c r="C22" s="20" t="s">
        <v>65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6447281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6447281</v>
      </c>
      <c r="O22" s="47">
        <f t="shared" si="1"/>
        <v>79.4156607213244</v>
      </c>
      <c r="P22" s="9"/>
    </row>
    <row r="23" spans="1:16">
      <c r="A23" s="12"/>
      <c r="B23" s="44">
        <v>539</v>
      </c>
      <c r="C23" s="20" t="s">
        <v>36</v>
      </c>
      <c r="D23" s="46">
        <v>1367509</v>
      </c>
      <c r="E23" s="46">
        <v>70400</v>
      </c>
      <c r="F23" s="46">
        <v>0</v>
      </c>
      <c r="G23" s="46">
        <v>0</v>
      </c>
      <c r="H23" s="46">
        <v>0</v>
      </c>
      <c r="I23" s="46">
        <v>2677643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4115552</v>
      </c>
      <c r="O23" s="47">
        <f t="shared" si="1"/>
        <v>50.694126921560901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5628720</v>
      </c>
      <c r="E24" s="31">
        <f t="shared" si="6"/>
        <v>7908553</v>
      </c>
      <c r="F24" s="31">
        <f t="shared" si="6"/>
        <v>0</v>
      </c>
      <c r="G24" s="31">
        <f t="shared" si="6"/>
        <v>168930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4" si="7">SUM(D24:M24)</f>
        <v>13706203</v>
      </c>
      <c r="O24" s="43">
        <f t="shared" si="1"/>
        <v>168.82887022073314</v>
      </c>
      <c r="P24" s="10"/>
    </row>
    <row r="25" spans="1:16">
      <c r="A25" s="12"/>
      <c r="B25" s="44">
        <v>541</v>
      </c>
      <c r="C25" s="20" t="s">
        <v>66</v>
      </c>
      <c r="D25" s="46">
        <v>5599303</v>
      </c>
      <c r="E25" s="46">
        <v>7908553</v>
      </c>
      <c r="F25" s="46">
        <v>0</v>
      </c>
      <c r="G25" s="46">
        <v>168930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13676786</v>
      </c>
      <c r="O25" s="47">
        <f t="shared" si="1"/>
        <v>168.46652049664959</v>
      </c>
      <c r="P25" s="9"/>
    </row>
    <row r="26" spans="1:16">
      <c r="A26" s="12"/>
      <c r="B26" s="44">
        <v>549</v>
      </c>
      <c r="C26" s="20" t="s">
        <v>79</v>
      </c>
      <c r="D26" s="46">
        <v>29417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29417</v>
      </c>
      <c r="O26" s="47">
        <f t="shared" si="1"/>
        <v>0.36234972408356325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325173</v>
      </c>
      <c r="E27" s="31">
        <f t="shared" si="8"/>
        <v>178971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504144</v>
      </c>
      <c r="O27" s="43">
        <f t="shared" si="1"/>
        <v>6.209893575088687</v>
      </c>
      <c r="P27" s="10"/>
    </row>
    <row r="28" spans="1:16">
      <c r="A28" s="13"/>
      <c r="B28" s="45">
        <v>559</v>
      </c>
      <c r="C28" s="21" t="s">
        <v>40</v>
      </c>
      <c r="D28" s="46">
        <v>325173</v>
      </c>
      <c r="E28" s="46">
        <v>178971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504144</v>
      </c>
      <c r="O28" s="47">
        <f t="shared" si="1"/>
        <v>6.209893575088687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4798642</v>
      </c>
      <c r="E29" s="31">
        <f t="shared" si="9"/>
        <v>18893</v>
      </c>
      <c r="F29" s="31">
        <f t="shared" si="9"/>
        <v>0</v>
      </c>
      <c r="G29" s="31">
        <f t="shared" si="9"/>
        <v>2262219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7079754</v>
      </c>
      <c r="O29" s="43">
        <f t="shared" si="1"/>
        <v>87.206272171856526</v>
      </c>
      <c r="P29" s="9"/>
    </row>
    <row r="30" spans="1:16">
      <c r="A30" s="12"/>
      <c r="B30" s="44">
        <v>572</v>
      </c>
      <c r="C30" s="20" t="s">
        <v>67</v>
      </c>
      <c r="D30" s="46">
        <v>4798642</v>
      </c>
      <c r="E30" s="46">
        <v>18893</v>
      </c>
      <c r="F30" s="46">
        <v>0</v>
      </c>
      <c r="G30" s="46">
        <v>2262219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7079754</v>
      </c>
      <c r="O30" s="47">
        <f t="shared" si="1"/>
        <v>87.206272171856526</v>
      </c>
      <c r="P30" s="9"/>
    </row>
    <row r="31" spans="1:16" ht="15.75">
      <c r="A31" s="28" t="s">
        <v>68</v>
      </c>
      <c r="B31" s="29"/>
      <c r="C31" s="30"/>
      <c r="D31" s="31">
        <f t="shared" ref="D31:M31" si="10">SUM(D32:D33)</f>
        <v>1044000</v>
      </c>
      <c r="E31" s="31">
        <f t="shared" si="10"/>
        <v>900391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6705851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7"/>
        <v>8650242</v>
      </c>
      <c r="O31" s="43">
        <f t="shared" si="1"/>
        <v>106.55106917619236</v>
      </c>
      <c r="P31" s="9"/>
    </row>
    <row r="32" spans="1:16">
      <c r="A32" s="12"/>
      <c r="B32" s="44">
        <v>581</v>
      </c>
      <c r="C32" s="20" t="s">
        <v>69</v>
      </c>
      <c r="D32" s="46">
        <v>1044000</v>
      </c>
      <c r="E32" s="46">
        <v>900391</v>
      </c>
      <c r="F32" s="46">
        <v>0</v>
      </c>
      <c r="G32" s="46">
        <v>0</v>
      </c>
      <c r="H32" s="46">
        <v>0</v>
      </c>
      <c r="I32" s="46">
        <v>1157742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3102133</v>
      </c>
      <c r="O32" s="47">
        <f t="shared" si="1"/>
        <v>38.211137662593615</v>
      </c>
      <c r="P32" s="9"/>
    </row>
    <row r="33" spans="1:119" ht="15.75" thickBot="1">
      <c r="A33" s="12"/>
      <c r="B33" s="44">
        <v>590</v>
      </c>
      <c r="C33" s="20" t="s">
        <v>70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5548109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5548109</v>
      </c>
      <c r="O33" s="47">
        <f t="shared" si="1"/>
        <v>68.339931513598742</v>
      </c>
      <c r="P33" s="9"/>
    </row>
    <row r="34" spans="1:119" ht="16.5" thickBot="1">
      <c r="A34" s="14" t="s">
        <v>10</v>
      </c>
      <c r="B34" s="23"/>
      <c r="C34" s="22"/>
      <c r="D34" s="15">
        <f>SUM(D5,D13,D17,D24,D27,D29,D31)</f>
        <v>30313017</v>
      </c>
      <c r="E34" s="15">
        <f t="shared" ref="E34:M34" si="11">SUM(E5,E13,E17,E24,E27,E29,E31)</f>
        <v>10306439</v>
      </c>
      <c r="F34" s="15">
        <f t="shared" si="11"/>
        <v>0</v>
      </c>
      <c r="G34" s="15">
        <f t="shared" si="11"/>
        <v>3838327</v>
      </c>
      <c r="H34" s="15">
        <f t="shared" si="11"/>
        <v>0</v>
      </c>
      <c r="I34" s="15">
        <f t="shared" si="11"/>
        <v>51651326</v>
      </c>
      <c r="J34" s="15">
        <f t="shared" si="11"/>
        <v>6972085</v>
      </c>
      <c r="K34" s="15">
        <f t="shared" si="11"/>
        <v>0</v>
      </c>
      <c r="L34" s="15">
        <f t="shared" si="11"/>
        <v>0</v>
      </c>
      <c r="M34" s="15">
        <f t="shared" si="11"/>
        <v>0</v>
      </c>
      <c r="N34" s="15">
        <f t="shared" si="7"/>
        <v>103081194</v>
      </c>
      <c r="O34" s="37">
        <f t="shared" si="1"/>
        <v>1269.7230242412297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80</v>
      </c>
      <c r="M36" s="93"/>
      <c r="N36" s="93"/>
      <c r="O36" s="41">
        <v>81184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7294254</v>
      </c>
      <c r="E5" s="26">
        <f t="shared" si="0"/>
        <v>1227034</v>
      </c>
      <c r="F5" s="26">
        <f t="shared" si="0"/>
        <v>0</v>
      </c>
      <c r="G5" s="26">
        <f t="shared" si="0"/>
        <v>8104364</v>
      </c>
      <c r="H5" s="26">
        <f t="shared" si="0"/>
        <v>0</v>
      </c>
      <c r="I5" s="26">
        <f t="shared" si="0"/>
        <v>0</v>
      </c>
      <c r="J5" s="26">
        <f t="shared" si="0"/>
        <v>6582259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23207911</v>
      </c>
      <c r="O5" s="32">
        <f t="shared" ref="O5:O35" si="1">(N5/O$37)</f>
        <v>290.74943937059169</v>
      </c>
      <c r="P5" s="6"/>
    </row>
    <row r="6" spans="1:133">
      <c r="A6" s="12"/>
      <c r="B6" s="44">
        <v>511</v>
      </c>
      <c r="C6" s="20" t="s">
        <v>19</v>
      </c>
      <c r="D6" s="46">
        <v>100179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100179</v>
      </c>
      <c r="O6" s="47">
        <f t="shared" si="1"/>
        <v>1.2550456646747097</v>
      </c>
      <c r="P6" s="9"/>
    </row>
    <row r="7" spans="1:133">
      <c r="A7" s="12"/>
      <c r="B7" s="44">
        <v>512</v>
      </c>
      <c r="C7" s="20" t="s">
        <v>20</v>
      </c>
      <c r="D7" s="46">
        <v>1785466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1785466</v>
      </c>
      <c r="O7" s="47">
        <f t="shared" si="1"/>
        <v>22.368374237356083</v>
      </c>
      <c r="P7" s="9"/>
    </row>
    <row r="8" spans="1:133">
      <c r="A8" s="12"/>
      <c r="B8" s="44">
        <v>513</v>
      </c>
      <c r="C8" s="20" t="s">
        <v>21</v>
      </c>
      <c r="D8" s="46">
        <v>716124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716124</v>
      </c>
      <c r="O8" s="47">
        <f t="shared" si="1"/>
        <v>8.9716240087195107</v>
      </c>
      <c r="P8" s="9"/>
    </row>
    <row r="9" spans="1:133">
      <c r="A9" s="12"/>
      <c r="B9" s="44">
        <v>514</v>
      </c>
      <c r="C9" s="20" t="s">
        <v>22</v>
      </c>
      <c r="D9" s="46">
        <v>375543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375543</v>
      </c>
      <c r="O9" s="47">
        <f t="shared" si="1"/>
        <v>4.7048145224940807</v>
      </c>
      <c r="P9" s="9"/>
    </row>
    <row r="10" spans="1:133">
      <c r="A10" s="12"/>
      <c r="B10" s="44">
        <v>515</v>
      </c>
      <c r="C10" s="20" t="s">
        <v>23</v>
      </c>
      <c r="D10" s="46">
        <v>3680909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3680909</v>
      </c>
      <c r="O10" s="47">
        <f t="shared" si="1"/>
        <v>46.114543791734008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1227034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1227034</v>
      </c>
      <c r="O11" s="47">
        <f t="shared" si="1"/>
        <v>15.372320567269265</v>
      </c>
      <c r="P11" s="9"/>
    </row>
    <row r="12" spans="1:133">
      <c r="A12" s="12"/>
      <c r="B12" s="44">
        <v>519</v>
      </c>
      <c r="C12" s="20" t="s">
        <v>61</v>
      </c>
      <c r="D12" s="46">
        <v>636033</v>
      </c>
      <c r="E12" s="46">
        <v>0</v>
      </c>
      <c r="F12" s="46">
        <v>0</v>
      </c>
      <c r="G12" s="46">
        <v>8104364</v>
      </c>
      <c r="H12" s="46">
        <v>0</v>
      </c>
      <c r="I12" s="46">
        <v>0</v>
      </c>
      <c r="J12" s="46">
        <v>6582259</v>
      </c>
      <c r="K12" s="46">
        <v>0</v>
      </c>
      <c r="L12" s="46">
        <v>0</v>
      </c>
      <c r="M12" s="46">
        <v>0</v>
      </c>
      <c r="N12" s="46">
        <f t="shared" si="2"/>
        <v>15322656</v>
      </c>
      <c r="O12" s="47">
        <f t="shared" si="1"/>
        <v>191.96271657834404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10467830</v>
      </c>
      <c r="E13" s="31">
        <f t="shared" si="3"/>
        <v>144880</v>
      </c>
      <c r="F13" s="31">
        <f t="shared" si="3"/>
        <v>0</v>
      </c>
      <c r="G13" s="31">
        <f t="shared" si="3"/>
        <v>13750</v>
      </c>
      <c r="H13" s="31">
        <f t="shared" si="3"/>
        <v>0</v>
      </c>
      <c r="I13" s="31">
        <f t="shared" si="3"/>
        <v>1294427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11920887</v>
      </c>
      <c r="O13" s="43">
        <f t="shared" si="1"/>
        <v>149.34524749126169</v>
      </c>
      <c r="P13" s="10"/>
    </row>
    <row r="14" spans="1:133">
      <c r="A14" s="12"/>
      <c r="B14" s="44">
        <v>521</v>
      </c>
      <c r="C14" s="20" t="s">
        <v>27</v>
      </c>
      <c r="D14" s="46">
        <v>2623433</v>
      </c>
      <c r="E14" s="46">
        <v>144880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2768313</v>
      </c>
      <c r="O14" s="47">
        <f t="shared" si="1"/>
        <v>34.68151238395911</v>
      </c>
      <c r="P14" s="9"/>
    </row>
    <row r="15" spans="1:133">
      <c r="A15" s="12"/>
      <c r="B15" s="44">
        <v>522</v>
      </c>
      <c r="C15" s="20" t="s">
        <v>28</v>
      </c>
      <c r="D15" s="46">
        <v>7844397</v>
      </c>
      <c r="E15" s="46">
        <v>0</v>
      </c>
      <c r="F15" s="46">
        <v>0</v>
      </c>
      <c r="G15" s="46">
        <v>13750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7858147</v>
      </c>
      <c r="O15" s="47">
        <f t="shared" si="1"/>
        <v>98.447112915147642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1294427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1294427</v>
      </c>
      <c r="O16" s="47">
        <f t="shared" si="1"/>
        <v>16.216622192154947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433314</v>
      </c>
      <c r="E17" s="31">
        <f t="shared" si="4"/>
        <v>17397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39606832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40057543</v>
      </c>
      <c r="O17" s="43">
        <f t="shared" si="1"/>
        <v>501.84215933150426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4806316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4806316</v>
      </c>
      <c r="O18" s="47">
        <f t="shared" si="1"/>
        <v>60.213678104759396</v>
      </c>
      <c r="P18" s="9"/>
    </row>
    <row r="19" spans="1:16">
      <c r="A19" s="12"/>
      <c r="B19" s="44">
        <v>534</v>
      </c>
      <c r="C19" s="20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7239055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7239055</v>
      </c>
      <c r="O19" s="47">
        <f t="shared" si="1"/>
        <v>90.691108856065441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6753365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6753365</v>
      </c>
      <c r="O20" s="47">
        <f t="shared" si="1"/>
        <v>84.606369251199553</v>
      </c>
      <c r="P20" s="9"/>
    </row>
    <row r="21" spans="1:16">
      <c r="A21" s="12"/>
      <c r="B21" s="44">
        <v>536</v>
      </c>
      <c r="C21" s="20" t="s">
        <v>64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13747571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13747571</v>
      </c>
      <c r="O21" s="47">
        <f t="shared" si="1"/>
        <v>172.23000212976535</v>
      </c>
      <c r="P21" s="9"/>
    </row>
    <row r="22" spans="1:16">
      <c r="A22" s="12"/>
      <c r="B22" s="44">
        <v>538</v>
      </c>
      <c r="C22" s="20" t="s">
        <v>65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4767770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4767770</v>
      </c>
      <c r="O22" s="47">
        <f t="shared" si="1"/>
        <v>59.730772603700778</v>
      </c>
      <c r="P22" s="9"/>
    </row>
    <row r="23" spans="1:16">
      <c r="A23" s="12"/>
      <c r="B23" s="44">
        <v>539</v>
      </c>
      <c r="C23" s="20" t="s">
        <v>36</v>
      </c>
      <c r="D23" s="46">
        <v>433314</v>
      </c>
      <c r="E23" s="46">
        <v>17397</v>
      </c>
      <c r="F23" s="46">
        <v>0</v>
      </c>
      <c r="G23" s="46">
        <v>0</v>
      </c>
      <c r="H23" s="46">
        <v>0</v>
      </c>
      <c r="I23" s="46">
        <v>2292755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2743466</v>
      </c>
      <c r="O23" s="47">
        <f t="shared" si="1"/>
        <v>34.370228386013707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5243699</v>
      </c>
      <c r="E24" s="31">
        <f t="shared" si="6"/>
        <v>11688646</v>
      </c>
      <c r="F24" s="31">
        <f t="shared" si="6"/>
        <v>0</v>
      </c>
      <c r="G24" s="31">
        <f t="shared" si="6"/>
        <v>398898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5" si="7">SUM(D24:M24)</f>
        <v>17331243</v>
      </c>
      <c r="O24" s="43">
        <f t="shared" si="1"/>
        <v>217.1263577254106</v>
      </c>
      <c r="P24" s="10"/>
    </row>
    <row r="25" spans="1:16">
      <c r="A25" s="12"/>
      <c r="B25" s="44">
        <v>541</v>
      </c>
      <c r="C25" s="20" t="s">
        <v>66</v>
      </c>
      <c r="D25" s="46">
        <v>5243699</v>
      </c>
      <c r="E25" s="46">
        <v>11688646</v>
      </c>
      <c r="F25" s="46">
        <v>0</v>
      </c>
      <c r="G25" s="46">
        <v>398898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17331243</v>
      </c>
      <c r="O25" s="47">
        <f t="shared" si="1"/>
        <v>217.1263577254106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89179</v>
      </c>
      <c r="E26" s="31">
        <f t="shared" si="8"/>
        <v>371156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460335</v>
      </c>
      <c r="O26" s="43">
        <f t="shared" si="1"/>
        <v>5.7670913669335135</v>
      </c>
      <c r="P26" s="10"/>
    </row>
    <row r="27" spans="1:16">
      <c r="A27" s="13"/>
      <c r="B27" s="45">
        <v>559</v>
      </c>
      <c r="C27" s="21" t="s">
        <v>40</v>
      </c>
      <c r="D27" s="46">
        <v>89179</v>
      </c>
      <c r="E27" s="46">
        <v>371156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460335</v>
      </c>
      <c r="O27" s="47">
        <f t="shared" si="1"/>
        <v>5.7670913669335135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SUM(D29:D30)</f>
        <v>4192350</v>
      </c>
      <c r="E28" s="31">
        <f t="shared" si="9"/>
        <v>0</v>
      </c>
      <c r="F28" s="31">
        <f t="shared" si="9"/>
        <v>0</v>
      </c>
      <c r="G28" s="31">
        <f t="shared" si="9"/>
        <v>1930003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6122353</v>
      </c>
      <c r="O28" s="43">
        <f t="shared" si="1"/>
        <v>76.701031056990018</v>
      </c>
      <c r="P28" s="9"/>
    </row>
    <row r="29" spans="1:16">
      <c r="A29" s="12"/>
      <c r="B29" s="44">
        <v>572</v>
      </c>
      <c r="C29" s="20" t="s">
        <v>67</v>
      </c>
      <c r="D29" s="46">
        <v>4192350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4192350</v>
      </c>
      <c r="O29" s="47">
        <f t="shared" si="1"/>
        <v>52.521892734994552</v>
      </c>
      <c r="P29" s="9"/>
    </row>
    <row r="30" spans="1:16">
      <c r="A30" s="12"/>
      <c r="B30" s="44">
        <v>573</v>
      </c>
      <c r="C30" s="20" t="s">
        <v>73</v>
      </c>
      <c r="D30" s="46">
        <v>0</v>
      </c>
      <c r="E30" s="46">
        <v>0</v>
      </c>
      <c r="F30" s="46">
        <v>0</v>
      </c>
      <c r="G30" s="46">
        <v>1930003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1930003</v>
      </c>
      <c r="O30" s="47">
        <f t="shared" si="1"/>
        <v>24.179138321995463</v>
      </c>
      <c r="P30" s="9"/>
    </row>
    <row r="31" spans="1:16" ht="15.75">
      <c r="A31" s="28" t="s">
        <v>68</v>
      </c>
      <c r="B31" s="29"/>
      <c r="C31" s="30"/>
      <c r="D31" s="31">
        <f t="shared" ref="D31:M31" si="10">SUM(D32:D34)</f>
        <v>807832</v>
      </c>
      <c r="E31" s="31">
        <f t="shared" si="10"/>
        <v>1985986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13961715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7"/>
        <v>16755533</v>
      </c>
      <c r="O31" s="43">
        <f t="shared" si="1"/>
        <v>209.91384472757795</v>
      </c>
      <c r="P31" s="9"/>
    </row>
    <row r="32" spans="1:16">
      <c r="A32" s="12"/>
      <c r="B32" s="44">
        <v>581</v>
      </c>
      <c r="C32" s="20" t="s">
        <v>69</v>
      </c>
      <c r="D32" s="46">
        <v>807832</v>
      </c>
      <c r="E32" s="46">
        <v>1985986</v>
      </c>
      <c r="F32" s="46">
        <v>0</v>
      </c>
      <c r="G32" s="46">
        <v>0</v>
      </c>
      <c r="H32" s="46">
        <v>0</v>
      </c>
      <c r="I32" s="46">
        <v>2175774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4969592</v>
      </c>
      <c r="O32" s="47">
        <f t="shared" si="1"/>
        <v>62.259204971122891</v>
      </c>
      <c r="P32" s="9"/>
    </row>
    <row r="33" spans="1:119">
      <c r="A33" s="12"/>
      <c r="B33" s="44">
        <v>590</v>
      </c>
      <c r="C33" s="20" t="s">
        <v>70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5975385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5975385</v>
      </c>
      <c r="O33" s="47">
        <f t="shared" si="1"/>
        <v>74.85981132784606</v>
      </c>
      <c r="P33" s="9"/>
    </row>
    <row r="34" spans="1:119" ht="15.75" thickBot="1">
      <c r="A34" s="12"/>
      <c r="B34" s="44">
        <v>593</v>
      </c>
      <c r="C34" s="20" t="s">
        <v>74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5810556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5810556</v>
      </c>
      <c r="O34" s="47">
        <f t="shared" si="1"/>
        <v>72.794828428609009</v>
      </c>
      <c r="P34" s="9"/>
    </row>
    <row r="35" spans="1:119" ht="16.5" thickBot="1">
      <c r="A35" s="14" t="s">
        <v>10</v>
      </c>
      <c r="B35" s="23"/>
      <c r="C35" s="22"/>
      <c r="D35" s="15">
        <f>SUM(D5,D13,D17,D24,D26,D28,D31)</f>
        <v>28528458</v>
      </c>
      <c r="E35" s="15">
        <f t="shared" ref="E35:M35" si="11">SUM(E5,E13,E17,E24,E26,E28,E31)</f>
        <v>15435099</v>
      </c>
      <c r="F35" s="15">
        <f t="shared" si="11"/>
        <v>0</v>
      </c>
      <c r="G35" s="15">
        <f t="shared" si="11"/>
        <v>10447015</v>
      </c>
      <c r="H35" s="15">
        <f t="shared" si="11"/>
        <v>0</v>
      </c>
      <c r="I35" s="15">
        <f t="shared" si="11"/>
        <v>54862974</v>
      </c>
      <c r="J35" s="15">
        <f t="shared" si="11"/>
        <v>6582259</v>
      </c>
      <c r="K35" s="15">
        <f t="shared" si="11"/>
        <v>0</v>
      </c>
      <c r="L35" s="15">
        <f t="shared" si="11"/>
        <v>0</v>
      </c>
      <c r="M35" s="15">
        <f t="shared" si="11"/>
        <v>0</v>
      </c>
      <c r="N35" s="15">
        <f t="shared" si="7"/>
        <v>115855805</v>
      </c>
      <c r="O35" s="37">
        <f t="shared" si="1"/>
        <v>1451.4451710702697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77</v>
      </c>
      <c r="M37" s="93"/>
      <c r="N37" s="93"/>
      <c r="O37" s="41">
        <v>79821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51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2024-06-05T18:16:04Z</cp:lastPrinted>
  <dcterms:created xsi:type="dcterms:W3CDTF">2000-08-31T21:26:31Z</dcterms:created>
  <dcterms:modified xsi:type="dcterms:W3CDTF">2024-06-05T18:16:08Z</dcterms:modified>
</cp:coreProperties>
</file>