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6" documentId="11_85C9242EBE30374044026BB3FFA7F959AC2351ED" xr6:coauthVersionLast="47" xr6:coauthVersionMax="47" xr10:uidLastSave="{4C53124B-D8E5-460C-9746-528D0B3ABA0A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9" r:id="rId16"/>
    <sheet name="2007" sheetId="41" r:id="rId17"/>
  </sheets>
  <definedNames>
    <definedName name="_xlnm.Print_Area" localSheetId="16">'2007'!$A$1:$O$39</definedName>
    <definedName name="_xlnm.Print_Area" localSheetId="15">'2008'!$A$1:$O$39</definedName>
    <definedName name="_xlnm.Print_Area" localSheetId="14">'2009'!$A$1:$O$44</definedName>
    <definedName name="_xlnm.Print_Area" localSheetId="13">'2010'!$A$1:$O$39</definedName>
    <definedName name="_xlnm.Print_Area" localSheetId="12">'2011'!$A$1:$O$42</definedName>
    <definedName name="_xlnm.Print_Area" localSheetId="11">'2012'!$A$1:$O$41</definedName>
    <definedName name="_xlnm.Print_Area" localSheetId="10">'2013'!$A$1:$O$41</definedName>
    <definedName name="_xlnm.Print_Area" localSheetId="9">'2014'!$A$1:$O$45</definedName>
    <definedName name="_xlnm.Print_Area" localSheetId="8">'2015'!$A$1:$O$45</definedName>
    <definedName name="_xlnm.Print_Area" localSheetId="7">'2016'!$A$1:$O$44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'2020'!$A$1:$O$46</definedName>
    <definedName name="_xlnm.Print_Area" localSheetId="2">'2021'!$A$1:$P$46</definedName>
    <definedName name="_xlnm.Print_Area" localSheetId="1">'2022'!$A$1:$P$46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50" l="1"/>
  <c r="F42" i="50"/>
  <c r="G42" i="50"/>
  <c r="H42" i="50"/>
  <c r="I42" i="50"/>
  <c r="J42" i="50"/>
  <c r="K42" i="50"/>
  <c r="L42" i="50"/>
  <c r="M42" i="50"/>
  <c r="N42" i="50"/>
  <c r="D42" i="50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 s="1"/>
  <c r="O37" i="50"/>
  <c r="P37" i="50" s="1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9" i="50" l="1"/>
  <c r="P39" i="50" s="1"/>
  <c r="O34" i="50"/>
  <c r="P34" i="50" s="1"/>
  <c r="O32" i="50"/>
  <c r="P32" i="50" s="1"/>
  <c r="O29" i="50"/>
  <c r="P29" i="50" s="1"/>
  <c r="O14" i="50"/>
  <c r="P14" i="50" s="1"/>
  <c r="O5" i="50"/>
  <c r="P5" i="50" s="1"/>
  <c r="O21" i="50"/>
  <c r="P21" i="50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K42" i="49" s="1"/>
  <c r="J5" i="49"/>
  <c r="I5" i="49"/>
  <c r="H5" i="49"/>
  <c r="G5" i="49"/>
  <c r="F5" i="49"/>
  <c r="E5" i="49"/>
  <c r="D5" i="49"/>
  <c r="O42" i="50" l="1"/>
  <c r="P42" i="50" s="1"/>
  <c r="L42" i="49"/>
  <c r="M42" i="49"/>
  <c r="N42" i="49"/>
  <c r="D42" i="49"/>
  <c r="E42" i="49"/>
  <c r="F42" i="49"/>
  <c r="G42" i="49"/>
  <c r="H42" i="49"/>
  <c r="I42" i="49"/>
  <c r="J42" i="49"/>
  <c r="O39" i="49"/>
  <c r="P39" i="49" s="1"/>
  <c r="O34" i="49"/>
  <c r="P34" i="49" s="1"/>
  <c r="O32" i="49"/>
  <c r="P32" i="49" s="1"/>
  <c r="O29" i="49"/>
  <c r="P29" i="49" s="1"/>
  <c r="O21" i="49"/>
  <c r="P21" i="49" s="1"/>
  <c r="O14" i="49"/>
  <c r="P14" i="49" s="1"/>
  <c r="O5" i="49"/>
  <c r="P5" i="49" s="1"/>
  <c r="O41" i="48"/>
  <c r="P41" i="48"/>
  <c r="O40" i="48"/>
  <c r="P40" i="48" s="1"/>
  <c r="N39" i="48"/>
  <c r="M39" i="48"/>
  <c r="L39" i="48"/>
  <c r="K39" i="48"/>
  <c r="J39" i="48"/>
  <c r="I39" i="48"/>
  <c r="H39" i="48"/>
  <c r="G39" i="48"/>
  <c r="F39" i="48"/>
  <c r="O39" i="48" s="1"/>
  <c r="P39" i="48" s="1"/>
  <c r="E39" i="48"/>
  <c r="D39" i="48"/>
  <c r="O38" i="48"/>
  <c r="P38" i="48"/>
  <c r="O37" i="48"/>
  <c r="P37" i="48" s="1"/>
  <c r="O36" i="48"/>
  <c r="P36" i="48" s="1"/>
  <c r="O35" i="48"/>
  <c r="P35" i="48" s="1"/>
  <c r="N34" i="48"/>
  <c r="M34" i="48"/>
  <c r="L34" i="48"/>
  <c r="K34" i="48"/>
  <c r="O34" i="48" s="1"/>
  <c r="P34" i="48" s="1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I42" i="48" s="1"/>
  <c r="H32" i="48"/>
  <c r="G32" i="48"/>
  <c r="F32" i="48"/>
  <c r="E32" i="48"/>
  <c r="D32" i="48"/>
  <c r="O32" i="48" s="1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9" i="48" s="1"/>
  <c r="P29" i="48" s="1"/>
  <c r="O28" i="48"/>
  <c r="P28" i="48" s="1"/>
  <c r="O27" i="48"/>
  <c r="P27" i="48" s="1"/>
  <c r="O26" i="48"/>
  <c r="P26" i="48" s="1"/>
  <c r="O25" i="48"/>
  <c r="P25" i="48"/>
  <c r="O24" i="48"/>
  <c r="P24" i="48" s="1"/>
  <c r="O23" i="48"/>
  <c r="P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O14" i="48" s="1"/>
  <c r="P14" i="48" s="1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/>
  <c r="O11" i="48"/>
  <c r="P11" i="48" s="1"/>
  <c r="O10" i="48"/>
  <c r="P10" i="48"/>
  <c r="O9" i="48"/>
  <c r="P9" i="48" s="1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41" i="47"/>
  <c r="O41" i="47"/>
  <c r="N40" i="47"/>
  <c r="O40" i="47" s="1"/>
  <c r="M39" i="47"/>
  <c r="L39" i="47"/>
  <c r="K39" i="47"/>
  <c r="N39" i="47" s="1"/>
  <c r="O39" i="47" s="1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N35" i="47"/>
  <c r="O35" i="47" s="1"/>
  <c r="M34" i="47"/>
  <c r="L34" i="47"/>
  <c r="K34" i="47"/>
  <c r="J34" i="47"/>
  <c r="I34" i="47"/>
  <c r="H34" i="47"/>
  <c r="G34" i="47"/>
  <c r="F34" i="47"/>
  <c r="E34" i="47"/>
  <c r="D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M29" i="47"/>
  <c r="L29" i="47"/>
  <c r="K29" i="47"/>
  <c r="J29" i="47"/>
  <c r="I29" i="47"/>
  <c r="H29" i="47"/>
  <c r="N29" i="47" s="1"/>
  <c r="O29" i="47" s="1"/>
  <c r="G29" i="47"/>
  <c r="F29" i="47"/>
  <c r="E29" i="47"/>
  <c r="D29" i="47"/>
  <c r="N28" i="47"/>
  <c r="O28" i="47" s="1"/>
  <c r="N27" i="47"/>
  <c r="O27" i="47"/>
  <c r="N26" i="47"/>
  <c r="O26" i="47" s="1"/>
  <c r="N25" i="47"/>
  <c r="O25" i="47" s="1"/>
  <c r="N24" i="47"/>
  <c r="O24" i="47" s="1"/>
  <c r="N23" i="47"/>
  <c r="O23" i="47" s="1"/>
  <c r="N22" i="47"/>
  <c r="O22" i="47" s="1"/>
  <c r="M21" i="47"/>
  <c r="L21" i="47"/>
  <c r="K21" i="47"/>
  <c r="J21" i="47"/>
  <c r="I21" i="47"/>
  <c r="H21" i="47"/>
  <c r="G21" i="47"/>
  <c r="F21" i="47"/>
  <c r="N21" i="47" s="1"/>
  <c r="O21" i="47" s="1"/>
  <c r="E21" i="47"/>
  <c r="D21" i="47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D42" i="47" s="1"/>
  <c r="N13" i="47"/>
  <c r="O13" i="47" s="1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F42" i="47" s="1"/>
  <c r="E5" i="47"/>
  <c r="E42" i="47" s="1"/>
  <c r="D5" i="47"/>
  <c r="N5" i="47" s="1"/>
  <c r="O5" i="47" s="1"/>
  <c r="I40" i="46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/>
  <c r="N34" i="46"/>
  <c r="O34" i="46" s="1"/>
  <c r="M33" i="46"/>
  <c r="L33" i="46"/>
  <c r="K33" i="46"/>
  <c r="J33" i="46"/>
  <c r="N33" i="46" s="1"/>
  <c r="O33" i="46" s="1"/>
  <c r="I33" i="46"/>
  <c r="H33" i="46"/>
  <c r="G33" i="46"/>
  <c r="F33" i="46"/>
  <c r="E33" i="46"/>
  <c r="D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1" i="46" s="1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N24" i="46"/>
  <c r="O24" i="46" s="1"/>
  <c r="N23" i="46"/>
  <c r="O23" i="46"/>
  <c r="N22" i="46"/>
  <c r="O22" i="46" s="1"/>
  <c r="M21" i="46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N14" i="46" s="1"/>
  <c r="O14" i="46" s="1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H40" i="46" s="1"/>
  <c r="G5" i="46"/>
  <c r="G40" i="46" s="1"/>
  <c r="F5" i="46"/>
  <c r="E5" i="46"/>
  <c r="D5" i="46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N31" i="45" s="1"/>
  <c r="O31" i="45" s="1"/>
  <c r="E31" i="45"/>
  <c r="D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M14" i="45"/>
  <c r="M40" i="45" s="1"/>
  <c r="L14" i="45"/>
  <c r="N14" i="45" s="1"/>
  <c r="O14" i="45" s="1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K40" i="45" s="1"/>
  <c r="J5" i="45"/>
  <c r="I5" i="45"/>
  <c r="H5" i="45"/>
  <c r="G5" i="45"/>
  <c r="F5" i="45"/>
  <c r="E5" i="45"/>
  <c r="E40" i="45" s="1"/>
  <c r="D5" i="45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D40" i="44" s="1"/>
  <c r="N37" i="44"/>
  <c r="O37" i="44" s="1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39" i="43"/>
  <c r="O39" i="43" s="1"/>
  <c r="M38" i="43"/>
  <c r="L38" i="43"/>
  <c r="K38" i="43"/>
  <c r="J38" i="43"/>
  <c r="J40" i="43" s="1"/>
  <c r="I38" i="43"/>
  <c r="H38" i="43"/>
  <c r="G38" i="43"/>
  <c r="F38" i="43"/>
  <c r="N38" i="43" s="1"/>
  <c r="O38" i="43" s="1"/>
  <c r="E38" i="43"/>
  <c r="D38" i="43"/>
  <c r="N37" i="43"/>
  <c r="O37" i="43" s="1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I40" i="43" s="1"/>
  <c r="H5" i="43"/>
  <c r="H40" i="43" s="1"/>
  <c r="G5" i="43"/>
  <c r="F5" i="43"/>
  <c r="E5" i="43"/>
  <c r="D5" i="43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N34" i="42" s="1"/>
  <c r="O34" i="42" s="1"/>
  <c r="E34" i="42"/>
  <c r="D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 s="1"/>
  <c r="M29" i="42"/>
  <c r="L29" i="42"/>
  <c r="K29" i="42"/>
  <c r="J29" i="42"/>
  <c r="I29" i="42"/>
  <c r="N29" i="42" s="1"/>
  <c r="O29" i="42" s="1"/>
  <c r="H29" i="42"/>
  <c r="G29" i="42"/>
  <c r="F29" i="42"/>
  <c r="E29" i="42"/>
  <c r="D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N5" i="42" s="1"/>
  <c r="O5" i="42" s="1"/>
  <c r="D5" i="42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K35" i="41" s="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K41" i="40" s="1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M20" i="39"/>
  <c r="L20" i="39"/>
  <c r="K20" i="39"/>
  <c r="K35" i="39" s="1"/>
  <c r="J20" i="39"/>
  <c r="I20" i="39"/>
  <c r="H20" i="39"/>
  <c r="G20" i="39"/>
  <c r="F20" i="39"/>
  <c r="E20" i="39"/>
  <c r="D20" i="39"/>
  <c r="D35" i="39" s="1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35" i="39" s="1"/>
  <c r="D5" i="39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E37" i="37" s="1"/>
  <c r="D29" i="37"/>
  <c r="D37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I37" i="37" s="1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N29" i="36" s="1"/>
  <c r="O29" i="36" s="1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L37" i="36" s="1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M37" i="36" s="1"/>
  <c r="L5" i="36"/>
  <c r="K5" i="36"/>
  <c r="K37" i="36" s="1"/>
  <c r="J5" i="36"/>
  <c r="J37" i="36" s="1"/>
  <c r="I5" i="36"/>
  <c r="H5" i="36"/>
  <c r="G5" i="36"/>
  <c r="F5" i="36"/>
  <c r="E5" i="36"/>
  <c r="D5" i="36"/>
  <c r="N5" i="36" s="1"/>
  <c r="O5" i="36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M29" i="35"/>
  <c r="L29" i="35"/>
  <c r="K29" i="35"/>
  <c r="J29" i="35"/>
  <c r="I29" i="35"/>
  <c r="H29" i="35"/>
  <c r="G29" i="35"/>
  <c r="F29" i="35"/>
  <c r="E29" i="35"/>
  <c r="D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 s="1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D38" i="35" s="1"/>
  <c r="N19" i="35"/>
  <c r="O19" i="35" s="1"/>
  <c r="N18" i="35"/>
  <c r="O18" i="35" s="1"/>
  <c r="N17" i="35"/>
  <c r="O17" i="35" s="1"/>
  <c r="N16" i="35"/>
  <c r="O16" i="35"/>
  <c r="N15" i="35"/>
  <c r="O15" i="35"/>
  <c r="N14" i="35"/>
  <c r="O14" i="35"/>
  <c r="M13" i="35"/>
  <c r="L13" i="35"/>
  <c r="K13" i="35"/>
  <c r="J13" i="35"/>
  <c r="J38" i="35" s="1"/>
  <c r="I13" i="35"/>
  <c r="H13" i="35"/>
  <c r="G13" i="35"/>
  <c r="G38" i="35" s="1"/>
  <c r="F13" i="35"/>
  <c r="F38" i="35" s="1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K38" i="35" s="1"/>
  <c r="J5" i="35"/>
  <c r="I5" i="35"/>
  <c r="I38" i="35"/>
  <c r="H5" i="35"/>
  <c r="G5" i="35"/>
  <c r="F5" i="35"/>
  <c r="E5" i="35"/>
  <c r="N5" i="35" s="1"/>
  <c r="O5" i="35" s="1"/>
  <c r="D5" i="35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J35" i="34" s="1"/>
  <c r="I5" i="34"/>
  <c r="H5" i="34"/>
  <c r="G5" i="34"/>
  <c r="F5" i="34"/>
  <c r="F35" i="34" s="1"/>
  <c r="E5" i="34"/>
  <c r="E35" i="34" s="1"/>
  <c r="D5" i="34"/>
  <c r="E36" i="33"/>
  <c r="F36" i="33"/>
  <c r="G36" i="33"/>
  <c r="H36" i="33"/>
  <c r="I36" i="33"/>
  <c r="J36" i="33"/>
  <c r="K36" i="33"/>
  <c r="L36" i="33"/>
  <c r="M36" i="33"/>
  <c r="D36" i="33"/>
  <c r="E31" i="33"/>
  <c r="F31" i="33"/>
  <c r="G31" i="33"/>
  <c r="H31" i="33"/>
  <c r="I31" i="33"/>
  <c r="J31" i="33"/>
  <c r="K31" i="33"/>
  <c r="L31" i="33"/>
  <c r="M31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N27" i="33" s="1"/>
  <c r="O27" i="33" s="1"/>
  <c r="J27" i="33"/>
  <c r="J40" i="33" s="1"/>
  <c r="K27" i="33"/>
  <c r="L27" i="33"/>
  <c r="L40" i="33"/>
  <c r="M27" i="33"/>
  <c r="E20" i="33"/>
  <c r="F20" i="33"/>
  <c r="G20" i="33"/>
  <c r="H20" i="33"/>
  <c r="I20" i="33"/>
  <c r="J20" i="33"/>
  <c r="K20" i="33"/>
  <c r="L20" i="33"/>
  <c r="M20" i="33"/>
  <c r="E13" i="33"/>
  <c r="F13" i="33"/>
  <c r="G13" i="33"/>
  <c r="H13" i="33"/>
  <c r="I13" i="33"/>
  <c r="J13" i="33"/>
  <c r="K13" i="33"/>
  <c r="L13" i="33"/>
  <c r="M13" i="33"/>
  <c r="M40" i="33" s="1"/>
  <c r="E5" i="33"/>
  <c r="F5" i="33"/>
  <c r="G5" i="33"/>
  <c r="H5" i="33"/>
  <c r="I5" i="33"/>
  <c r="J5" i="33"/>
  <c r="K5" i="33"/>
  <c r="L5" i="33"/>
  <c r="M5" i="33"/>
  <c r="D31" i="33"/>
  <c r="D27" i="33"/>
  <c r="D20" i="33"/>
  <c r="D13" i="33"/>
  <c r="D5" i="33"/>
  <c r="N38" i="33"/>
  <c r="O38" i="33"/>
  <c r="N39" i="33"/>
  <c r="O39" i="33" s="1"/>
  <c r="N37" i="33"/>
  <c r="O37" i="33"/>
  <c r="N32" i="33"/>
  <c r="O32" i="33"/>
  <c r="N33" i="33"/>
  <c r="O33" i="33" s="1"/>
  <c r="N34" i="33"/>
  <c r="O34" i="33" s="1"/>
  <c r="N35" i="33"/>
  <c r="O35" i="33" s="1"/>
  <c r="D29" i="33"/>
  <c r="N30" i="33"/>
  <c r="O30" i="33"/>
  <c r="N28" i="33"/>
  <c r="O28" i="33" s="1"/>
  <c r="N15" i="33"/>
  <c r="O15" i="33" s="1"/>
  <c r="N16" i="33"/>
  <c r="O16" i="33" s="1"/>
  <c r="N17" i="33"/>
  <c r="O17" i="33" s="1"/>
  <c r="N18" i="33"/>
  <c r="O18" i="33" s="1"/>
  <c r="N19" i="33"/>
  <c r="O19" i="33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/>
  <c r="N6" i="33"/>
  <c r="O6" i="33" s="1"/>
  <c r="N21" i="33"/>
  <c r="O21" i="33"/>
  <c r="N22" i="33"/>
  <c r="O22" i="33" s="1"/>
  <c r="N23" i="33"/>
  <c r="O23" i="33" s="1"/>
  <c r="N24" i="33"/>
  <c r="O24" i="33" s="1"/>
  <c r="N25" i="33"/>
  <c r="O25" i="33"/>
  <c r="N26" i="33"/>
  <c r="O26" i="33" s="1"/>
  <c r="N14" i="33"/>
  <c r="O14" i="33"/>
  <c r="N35" i="37"/>
  <c r="O35" i="37" s="1"/>
  <c r="N33" i="43"/>
  <c r="O33" i="43" s="1"/>
  <c r="N21" i="43"/>
  <c r="O21" i="43" s="1"/>
  <c r="N5" i="43"/>
  <c r="O5" i="43" s="1"/>
  <c r="N33" i="45"/>
  <c r="O33" i="45" s="1"/>
  <c r="N38" i="46"/>
  <c r="O38" i="46" s="1"/>
  <c r="N5" i="46"/>
  <c r="O5" i="46" s="1"/>
  <c r="L40" i="45" l="1"/>
  <c r="F41" i="40"/>
  <c r="N31" i="44"/>
  <c r="O31" i="44" s="1"/>
  <c r="K40" i="46"/>
  <c r="G42" i="47"/>
  <c r="N34" i="47"/>
  <c r="O34" i="47" s="1"/>
  <c r="M40" i="46"/>
  <c r="H42" i="47"/>
  <c r="N42" i="47" s="1"/>
  <c r="O42" i="47" s="1"/>
  <c r="N14" i="47"/>
  <c r="O14" i="47" s="1"/>
  <c r="N5" i="33"/>
  <c r="O5" i="33" s="1"/>
  <c r="N36" i="35"/>
  <c r="O36" i="35" s="1"/>
  <c r="F35" i="39"/>
  <c r="N32" i="40"/>
  <c r="O32" i="40" s="1"/>
  <c r="G35" i="41"/>
  <c r="D42" i="48"/>
  <c r="N13" i="33"/>
  <c r="O13" i="33" s="1"/>
  <c r="L38" i="35"/>
  <c r="N31" i="36"/>
  <c r="O31" i="36" s="1"/>
  <c r="L41" i="40"/>
  <c r="M41" i="40"/>
  <c r="G40" i="43"/>
  <c r="E42" i="48"/>
  <c r="M38" i="35"/>
  <c r="N20" i="39"/>
  <c r="O20" i="39" s="1"/>
  <c r="N26" i="39"/>
  <c r="O26" i="39" s="1"/>
  <c r="M42" i="47"/>
  <c r="F42" i="48"/>
  <c r="K41" i="42"/>
  <c r="I35" i="39"/>
  <c r="N33" i="39"/>
  <c r="O33" i="39" s="1"/>
  <c r="L35" i="41"/>
  <c r="J35" i="41"/>
  <c r="K40" i="43"/>
  <c r="F40" i="44"/>
  <c r="N28" i="44"/>
  <c r="O28" i="44" s="1"/>
  <c r="D40" i="45"/>
  <c r="N38" i="45"/>
  <c r="O38" i="45" s="1"/>
  <c r="N32" i="47"/>
  <c r="O32" i="47" s="1"/>
  <c r="N28" i="41"/>
  <c r="O28" i="41" s="1"/>
  <c r="N21" i="45"/>
  <c r="O21" i="45" s="1"/>
  <c r="N20" i="36"/>
  <c r="O20" i="36" s="1"/>
  <c r="E37" i="36"/>
  <c r="N29" i="37"/>
  <c r="O29" i="37" s="1"/>
  <c r="N13" i="41"/>
  <c r="O13" i="41" s="1"/>
  <c r="L40" i="43"/>
  <c r="G40" i="44"/>
  <c r="N27" i="37"/>
  <c r="O27" i="37" s="1"/>
  <c r="K40" i="33"/>
  <c r="F37" i="36"/>
  <c r="L35" i="39"/>
  <c r="M40" i="43"/>
  <c r="N14" i="43"/>
  <c r="O14" i="43" s="1"/>
  <c r="H40" i="44"/>
  <c r="N14" i="44"/>
  <c r="O14" i="44" s="1"/>
  <c r="J40" i="46"/>
  <c r="K42" i="48"/>
  <c r="E40" i="33"/>
  <c r="N27" i="35"/>
  <c r="O27" i="35" s="1"/>
  <c r="E41" i="42"/>
  <c r="N26" i="34"/>
  <c r="O26" i="34" s="1"/>
  <c r="N28" i="46"/>
  <c r="O28" i="46" s="1"/>
  <c r="N28" i="34"/>
  <c r="O28" i="34" s="1"/>
  <c r="M35" i="34"/>
  <c r="G37" i="37"/>
  <c r="L42" i="48"/>
  <c r="J42" i="48"/>
  <c r="N28" i="39"/>
  <c r="O28" i="39" s="1"/>
  <c r="F41" i="42"/>
  <c r="H38" i="35"/>
  <c r="I40" i="33"/>
  <c r="N31" i="37"/>
  <c r="O31" i="37" s="1"/>
  <c r="H40" i="45"/>
  <c r="I40" i="45"/>
  <c r="D40" i="46"/>
  <c r="O21" i="48"/>
  <c r="P21" i="48" s="1"/>
  <c r="H42" i="48"/>
  <c r="N14" i="40"/>
  <c r="O14" i="40" s="1"/>
  <c r="N39" i="42"/>
  <c r="O39" i="42" s="1"/>
  <c r="H41" i="40"/>
  <c r="L40" i="46"/>
  <c r="K35" i="34"/>
  <c r="L41" i="42"/>
  <c r="E40" i="43"/>
  <c r="H35" i="41"/>
  <c r="E40" i="44"/>
  <c r="J35" i="39"/>
  <c r="N29" i="35"/>
  <c r="O29" i="35" s="1"/>
  <c r="H40" i="33"/>
  <c r="N29" i="33"/>
  <c r="O29" i="33" s="1"/>
  <c r="I37" i="36"/>
  <c r="H37" i="37"/>
  <c r="N21" i="42"/>
  <c r="O21" i="42" s="1"/>
  <c r="D40" i="43"/>
  <c r="G42" i="48"/>
  <c r="F37" i="37"/>
  <c r="N37" i="37" s="1"/>
  <c r="O37" i="37" s="1"/>
  <c r="N38" i="44"/>
  <c r="O38" i="44" s="1"/>
  <c r="G40" i="33"/>
  <c r="N20" i="33"/>
  <c r="O20" i="33" s="1"/>
  <c r="N34" i="40"/>
  <c r="O34" i="40" s="1"/>
  <c r="N39" i="40"/>
  <c r="O39" i="40" s="1"/>
  <c r="D41" i="42"/>
  <c r="L40" i="44"/>
  <c r="J40" i="45"/>
  <c r="O42" i="49"/>
  <c r="P42" i="49" s="1"/>
  <c r="N21" i="40"/>
  <c r="O21" i="40" s="1"/>
  <c r="G41" i="40"/>
  <c r="M37" i="37"/>
  <c r="I41" i="40"/>
  <c r="D40" i="33"/>
  <c r="E38" i="35"/>
  <c r="N13" i="35"/>
  <c r="O13" i="35" s="1"/>
  <c r="J41" i="42"/>
  <c r="N28" i="43"/>
  <c r="O28" i="43" s="1"/>
  <c r="F40" i="45"/>
  <c r="G40" i="45"/>
  <c r="H35" i="39"/>
  <c r="J41" i="40"/>
  <c r="N26" i="41"/>
  <c r="O26" i="41" s="1"/>
  <c r="N20" i="34"/>
  <c r="O20" i="34" s="1"/>
  <c r="H35" i="34"/>
  <c r="M35" i="41"/>
  <c r="F40" i="33"/>
  <c r="N13" i="34"/>
  <c r="O13" i="34" s="1"/>
  <c r="G35" i="34"/>
  <c r="L35" i="34"/>
  <c r="N31" i="35"/>
  <c r="O31" i="35" s="1"/>
  <c r="N14" i="42"/>
  <c r="O14" i="42" s="1"/>
  <c r="N5" i="45"/>
  <c r="O5" i="45" s="1"/>
  <c r="F40" i="43"/>
  <c r="I40" i="44"/>
  <c r="N31" i="33"/>
  <c r="O31" i="33" s="1"/>
  <c r="N20" i="35"/>
  <c r="O20" i="35" s="1"/>
  <c r="J37" i="37"/>
  <c r="N13" i="37"/>
  <c r="O13" i="37" s="1"/>
  <c r="D35" i="41"/>
  <c r="J40" i="44"/>
  <c r="M40" i="44"/>
  <c r="F40" i="46"/>
  <c r="I42" i="47"/>
  <c r="N33" i="34"/>
  <c r="O33" i="34" s="1"/>
  <c r="D35" i="34"/>
  <c r="N13" i="36"/>
  <c r="O13" i="36" s="1"/>
  <c r="N27" i="36"/>
  <c r="O27" i="36" s="1"/>
  <c r="D41" i="40"/>
  <c r="E35" i="41"/>
  <c r="G41" i="42"/>
  <c r="K40" i="44"/>
  <c r="J42" i="47"/>
  <c r="O5" i="48"/>
  <c r="P5" i="48" s="1"/>
  <c r="N5" i="34"/>
  <c r="O5" i="34" s="1"/>
  <c r="I35" i="34"/>
  <c r="M41" i="42"/>
  <c r="H37" i="36"/>
  <c r="N5" i="37"/>
  <c r="O5" i="37" s="1"/>
  <c r="K37" i="37"/>
  <c r="N20" i="37"/>
  <c r="O20" i="37" s="1"/>
  <c r="N13" i="39"/>
  <c r="O13" i="39" s="1"/>
  <c r="G35" i="39"/>
  <c r="M35" i="39"/>
  <c r="E41" i="40"/>
  <c r="N5" i="41"/>
  <c r="O5" i="41" s="1"/>
  <c r="F35" i="41"/>
  <c r="N20" i="41"/>
  <c r="O20" i="41" s="1"/>
  <c r="H41" i="42"/>
  <c r="K42" i="47"/>
  <c r="M42" i="48"/>
  <c r="D37" i="36"/>
  <c r="N35" i="36"/>
  <c r="O35" i="36" s="1"/>
  <c r="E40" i="46"/>
  <c r="G37" i="36"/>
  <c r="N36" i="33"/>
  <c r="O36" i="33" s="1"/>
  <c r="L37" i="37"/>
  <c r="N5" i="39"/>
  <c r="O5" i="39" s="1"/>
  <c r="I35" i="41"/>
  <c r="N33" i="41"/>
  <c r="O33" i="41" s="1"/>
  <c r="I41" i="42"/>
  <c r="L42" i="47"/>
  <c r="N42" i="48"/>
  <c r="N40" i="44" l="1"/>
  <c r="O40" i="44" s="1"/>
  <c r="N40" i="46"/>
  <c r="O40" i="46" s="1"/>
  <c r="N38" i="35"/>
  <c r="O38" i="35" s="1"/>
  <c r="N41" i="42"/>
  <c r="O41" i="42" s="1"/>
  <c r="N41" i="40"/>
  <c r="O41" i="40" s="1"/>
  <c r="N35" i="39"/>
  <c r="O35" i="39" s="1"/>
  <c r="O42" i="48"/>
  <c r="P42" i="48" s="1"/>
  <c r="N40" i="43"/>
  <c r="O40" i="43" s="1"/>
  <c r="N37" i="36"/>
  <c r="O37" i="36" s="1"/>
  <c r="N40" i="33"/>
  <c r="O40" i="33" s="1"/>
  <c r="N35" i="34"/>
  <c r="O35" i="34" s="1"/>
  <c r="N35" i="41"/>
  <c r="O35" i="41" s="1"/>
  <c r="N40" i="45"/>
  <c r="O40" i="45" s="1"/>
</calcChain>
</file>

<file path=xl/sharedStrings.xml><?xml version="1.0" encoding="utf-8"?>
<sst xmlns="http://schemas.openxmlformats.org/spreadsheetml/2006/main" count="942" uniqueCount="106">
  <si>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</si>
  <si>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</si>
  <si>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</si>
  <si>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</si>
  <si>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</si>
  <si>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</si>
  <si>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</si>
  <si>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</si>
  <si>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</si>
  <si>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</si>
  <si>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</si>
  <si>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</si>
  <si>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</si>
  <si>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</si>
  <si>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</si>
  <si>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</si>
  <si>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</si>
  <si>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</si>
  <si>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</si>
  <si>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</si>
  <si>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</si>
  <si>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</si>
  <si>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</si>
  <si>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</si>
  <si>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</si>
  <si>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</si>
  <si>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</si>
  <si>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</si>
  <si>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</si>
  <si>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</si>
  <si>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</si>
  <si>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</si>
  <si>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</si>
  <si>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</si>
  <si>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</si>
  <si>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</si>
  <si>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</si>
  <si>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</si>
  <si>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</si>
  <si>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</si>
  <si>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</si>
  <si>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</si>
  <si>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</si>
  <si>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</si>
  <si>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</si>
  <si>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</si>
  <si>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</si>
  <si>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</si>
  <si>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</si>
  <si>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</si>
  <si>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Proprietary - Other Non-Operating Disbursements</t>
  </si>
  <si>
    <t>Extraordinary Items (Loss)</t>
  </si>
  <si>
    <t>Other Uses and Non-Operating</t>
  </si>
  <si>
    <t>2009 Municipal Population:</t>
  </si>
  <si>
    <t>Palm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</si>
  <si>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</si>
  <si>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</si>
  <si>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</si>
  <si>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</si>
  <si>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Electric Utility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</si>
  <si>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</si>
  <si>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</si>
  <si>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</si>
  <si>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</si>
  <si>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</si>
  <si>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</si>
  <si>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</si>
  <si>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</si>
  <si>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Pension Benefits</t>
  </si>
  <si>
    <t>Other General Government</t>
  </si>
  <si>
    <t>Emergency and Disaster Relief</t>
  </si>
  <si>
    <t>Garbage / Solid Waste</t>
  </si>
  <si>
    <t>Conservation / Resource Management</t>
  </si>
  <si>
    <t>Flood Control / Stormwater Control</t>
  </si>
  <si>
    <t>Road / Street Facilities</t>
  </si>
  <si>
    <t>Parking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</si>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</sst>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8347-CD2D-4F8C-A8A8-084181CE14FA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98</v>
      </c>
      <c r="N4" s="98" t="s">
        <v>5</v>
      </c>
      <c r="O4" s="98" t="s">
        <v>99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20341379</v>
      </c>
      <c r="E5" s="103">
        <f>SUM(E6:E13)</f>
        <v>222489</v>
      </c>
      <c r="F5" s="103">
        <f>SUM(F6:F13)</f>
        <v>7261678</v>
      </c>
      <c r="G5" s="103">
        <f>SUM(G6:G13)</f>
        <v>210146</v>
      </c>
      <c r="H5" s="103">
        <f>SUM(H6:H13)</f>
        <v>0</v>
      </c>
      <c r="I5" s="103">
        <f>SUM(I6:I13)</f>
        <v>1644782</v>
      </c>
      <c r="J5" s="103">
        <f>SUM(J6:J13)</f>
        <v>10747741</v>
      </c>
      <c r="K5" s="103">
        <f>SUM(K6:K13)</f>
        <v>27559725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67987940</v>
      </c>
      <c r="P5" s="105">
        <f>(O5/P$44)</f>
        <v>7384.374932116868</v>
      </c>
      <c r="Q5" s="106"/>
    </row>
    <row r="6" spans="1:134">
      <c r="A6" s="108"/>
      <c r="B6" s="109">
        <v>511</v>
      </c>
      <c r="C6" s="110" t="s">
        <v>19</v>
      </c>
      <c r="D6" s="111">
        <v>98944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98944</v>
      </c>
      <c r="P6" s="112">
        <f>(O6/P$44)</f>
        <v>10.746605843380037</v>
      </c>
      <c r="Q6" s="113"/>
    </row>
    <row r="7" spans="1:134">
      <c r="A7" s="108"/>
      <c r="B7" s="109">
        <v>512</v>
      </c>
      <c r="C7" s="110" t="s">
        <v>20</v>
      </c>
      <c r="D7" s="111">
        <v>1485474</v>
      </c>
      <c r="E7" s="111">
        <v>42352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1527826</v>
      </c>
      <c r="P7" s="112">
        <f>(O7/P$44)</f>
        <v>165.94178342565439</v>
      </c>
      <c r="Q7" s="113"/>
    </row>
    <row r="8" spans="1:134">
      <c r="A8" s="108"/>
      <c r="B8" s="109">
        <v>513</v>
      </c>
      <c r="C8" s="110" t="s">
        <v>21</v>
      </c>
      <c r="D8" s="111">
        <v>6778934</v>
      </c>
      <c r="E8" s="111">
        <v>13844</v>
      </c>
      <c r="F8" s="111">
        <v>0</v>
      </c>
      <c r="G8" s="111">
        <v>0</v>
      </c>
      <c r="H8" s="111">
        <v>0</v>
      </c>
      <c r="I8" s="111">
        <v>0</v>
      </c>
      <c r="J8" s="111">
        <v>4425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6797203</v>
      </c>
      <c r="P8" s="112">
        <f>(O8/P$44)</f>
        <v>738.2646899098512</v>
      </c>
      <c r="Q8" s="113"/>
    </row>
    <row r="9" spans="1:134">
      <c r="A9" s="108"/>
      <c r="B9" s="109">
        <v>514</v>
      </c>
      <c r="C9" s="110" t="s">
        <v>22</v>
      </c>
      <c r="D9" s="111">
        <v>641600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641600</v>
      </c>
      <c r="P9" s="112">
        <f>(O9/P$44)</f>
        <v>69.686108395785809</v>
      </c>
      <c r="Q9" s="113"/>
    </row>
    <row r="10" spans="1:134">
      <c r="A10" s="108"/>
      <c r="B10" s="109">
        <v>515</v>
      </c>
      <c r="C10" s="110" t="s">
        <v>23</v>
      </c>
      <c r="D10" s="111">
        <v>2071879</v>
      </c>
      <c r="E10" s="111">
        <v>0</v>
      </c>
      <c r="F10" s="111">
        <v>0</v>
      </c>
      <c r="G10" s="111">
        <v>0</v>
      </c>
      <c r="H10" s="111">
        <v>0</v>
      </c>
      <c r="I10" s="111">
        <v>1644782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3716661</v>
      </c>
      <c r="P10" s="112">
        <f>(O10/P$44)</f>
        <v>403.67774519387422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7261678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7261678</v>
      </c>
      <c r="P11" s="112">
        <f>(O11/P$44)</f>
        <v>788.7127185836863</v>
      </c>
      <c r="Q11" s="113"/>
    </row>
    <row r="12" spans="1:134">
      <c r="A12" s="108"/>
      <c r="B12" s="109">
        <v>518</v>
      </c>
      <c r="C12" s="110" t="s">
        <v>68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25350547</v>
      </c>
      <c r="L12" s="111">
        <v>0</v>
      </c>
      <c r="M12" s="111">
        <v>0</v>
      </c>
      <c r="N12" s="111">
        <v>0</v>
      </c>
      <c r="O12" s="111">
        <f t="shared" si="0"/>
        <v>25350547</v>
      </c>
      <c r="P12" s="112">
        <f>(O12/P$44)</f>
        <v>2753.3992614315193</v>
      </c>
      <c r="Q12" s="113"/>
    </row>
    <row r="13" spans="1:134">
      <c r="A13" s="108"/>
      <c r="B13" s="109">
        <v>519</v>
      </c>
      <c r="C13" s="110" t="s">
        <v>25</v>
      </c>
      <c r="D13" s="111">
        <v>9264548</v>
      </c>
      <c r="E13" s="111">
        <v>166293</v>
      </c>
      <c r="F13" s="111">
        <v>0</v>
      </c>
      <c r="G13" s="111">
        <v>210146</v>
      </c>
      <c r="H13" s="111">
        <v>0</v>
      </c>
      <c r="I13" s="111">
        <v>0</v>
      </c>
      <c r="J13" s="111">
        <v>10743316</v>
      </c>
      <c r="K13" s="111">
        <v>2209178</v>
      </c>
      <c r="L13" s="111">
        <v>0</v>
      </c>
      <c r="M13" s="111">
        <v>0</v>
      </c>
      <c r="N13" s="111">
        <v>0</v>
      </c>
      <c r="O13" s="111">
        <f t="shared" si="0"/>
        <v>22593481</v>
      </c>
      <c r="P13" s="112">
        <f>(O13/P$44)</f>
        <v>2453.9460193331161</v>
      </c>
      <c r="Q13" s="113"/>
    </row>
    <row r="14" spans="1:134" ht="15.75">
      <c r="A14" s="114" t="s">
        <v>26</v>
      </c>
      <c r="B14" s="115"/>
      <c r="C14" s="116"/>
      <c r="D14" s="117">
        <f>SUM(D15:D20)</f>
        <v>35162666</v>
      </c>
      <c r="E14" s="117">
        <f>SUM(E15:E20)</f>
        <v>336172</v>
      </c>
      <c r="F14" s="117">
        <f>SUM(F15:F20)</f>
        <v>0</v>
      </c>
      <c r="G14" s="117">
        <f>SUM(G15:G20)</f>
        <v>5002329</v>
      </c>
      <c r="H14" s="117">
        <f>SUM(H15:H20)</f>
        <v>0</v>
      </c>
      <c r="I14" s="117">
        <f>SUM(I15:I20)</f>
        <v>1737038</v>
      </c>
      <c r="J14" s="117">
        <f>SUM(J15:J20)</f>
        <v>160090</v>
      </c>
      <c r="K14" s="117">
        <f>SUM(K15:K20)</f>
        <v>0</v>
      </c>
      <c r="L14" s="117">
        <f>SUM(L15:L20)</f>
        <v>0</v>
      </c>
      <c r="M14" s="117">
        <f>SUM(M15:M20)</f>
        <v>0</v>
      </c>
      <c r="N14" s="117">
        <f>SUM(N15:N20)</f>
        <v>0</v>
      </c>
      <c r="O14" s="118">
        <f>SUM(D14:N14)</f>
        <v>42398295</v>
      </c>
      <c r="P14" s="119">
        <f>(O14/P$44)</f>
        <v>4605.0065167807106</v>
      </c>
      <c r="Q14" s="120"/>
    </row>
    <row r="15" spans="1:134">
      <c r="A15" s="108"/>
      <c r="B15" s="109">
        <v>521</v>
      </c>
      <c r="C15" s="110" t="s">
        <v>27</v>
      </c>
      <c r="D15" s="111">
        <v>18291225</v>
      </c>
      <c r="E15" s="111">
        <v>255121</v>
      </c>
      <c r="F15" s="111">
        <v>0</v>
      </c>
      <c r="G15" s="111">
        <v>0</v>
      </c>
      <c r="H15" s="111">
        <v>0</v>
      </c>
      <c r="I15" s="111">
        <v>0</v>
      </c>
      <c r="J15" s="111">
        <v>154790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18701136</v>
      </c>
      <c r="P15" s="112">
        <f>(O15/P$44)</f>
        <v>2031.186705767351</v>
      </c>
      <c r="Q15" s="113"/>
    </row>
    <row r="16" spans="1:134">
      <c r="A16" s="108"/>
      <c r="B16" s="109">
        <v>522</v>
      </c>
      <c r="C16" s="110" t="s">
        <v>28</v>
      </c>
      <c r="D16" s="111">
        <v>947431</v>
      </c>
      <c r="E16" s="111">
        <v>77195</v>
      </c>
      <c r="F16" s="111">
        <v>0</v>
      </c>
      <c r="G16" s="111">
        <v>5002329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0" si="1">SUM(D16:N16)</f>
        <v>6026955</v>
      </c>
      <c r="P16" s="112">
        <f>(O16/P$44)</f>
        <v>654.60573476702507</v>
      </c>
      <c r="Q16" s="113"/>
    </row>
    <row r="17" spans="1:17">
      <c r="A17" s="108"/>
      <c r="B17" s="109">
        <v>524</v>
      </c>
      <c r="C17" s="110" t="s">
        <v>29</v>
      </c>
      <c r="D17" s="111">
        <v>349611</v>
      </c>
      <c r="E17" s="111">
        <v>0</v>
      </c>
      <c r="F17" s="111">
        <v>0</v>
      </c>
      <c r="G17" s="111">
        <v>0</v>
      </c>
      <c r="H17" s="111">
        <v>0</v>
      </c>
      <c r="I17" s="111">
        <v>1737038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2086649</v>
      </c>
      <c r="P17" s="112">
        <f>(O17/P$44)</f>
        <v>226.63723254045834</v>
      </c>
      <c r="Q17" s="113"/>
    </row>
    <row r="18" spans="1:17">
      <c r="A18" s="108"/>
      <c r="B18" s="109">
        <v>525</v>
      </c>
      <c r="C18" s="110" t="s">
        <v>30</v>
      </c>
      <c r="D18" s="111">
        <v>7243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7243</v>
      </c>
      <c r="P18" s="112">
        <f>(O18/P$44)</f>
        <v>0.78668404474856091</v>
      </c>
      <c r="Q18" s="113"/>
    </row>
    <row r="19" spans="1:17">
      <c r="A19" s="108"/>
      <c r="B19" s="109">
        <v>526</v>
      </c>
      <c r="C19" s="110" t="s">
        <v>31</v>
      </c>
      <c r="D19" s="111">
        <v>15250357</v>
      </c>
      <c r="E19" s="111">
        <v>3579</v>
      </c>
      <c r="F19" s="111">
        <v>0</v>
      </c>
      <c r="G19" s="111">
        <v>0</v>
      </c>
      <c r="H19" s="111">
        <v>0</v>
      </c>
      <c r="I19" s="111">
        <v>0</v>
      </c>
      <c r="J19" s="111">
        <v>5300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15259236</v>
      </c>
      <c r="P19" s="112">
        <f>(O19/P$44)</f>
        <v>1657.3515803193222</v>
      </c>
      <c r="Q19" s="113"/>
    </row>
    <row r="20" spans="1:17">
      <c r="A20" s="108"/>
      <c r="B20" s="109">
        <v>529</v>
      </c>
      <c r="C20" s="110" t="s">
        <v>32</v>
      </c>
      <c r="D20" s="111">
        <v>316799</v>
      </c>
      <c r="E20" s="111">
        <v>277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317076</v>
      </c>
      <c r="P20" s="112">
        <f>(O20/P$44)</f>
        <v>34.438579341805145</v>
      </c>
      <c r="Q20" s="113"/>
    </row>
    <row r="21" spans="1:17" ht="15.75">
      <c r="A21" s="114" t="s">
        <v>33</v>
      </c>
      <c r="B21" s="115"/>
      <c r="C21" s="116"/>
      <c r="D21" s="117">
        <f>SUM(D22:D28)</f>
        <v>15397552</v>
      </c>
      <c r="E21" s="117">
        <f>SUM(E22:E28)</f>
        <v>26946314</v>
      </c>
      <c r="F21" s="117">
        <f>SUM(F22:F28)</f>
        <v>0</v>
      </c>
      <c r="G21" s="117">
        <f>SUM(G22:G28)</f>
        <v>6661954</v>
      </c>
      <c r="H21" s="117">
        <f>SUM(H22:H28)</f>
        <v>0</v>
      </c>
      <c r="I21" s="117">
        <f>SUM(I22:I28)</f>
        <v>0</v>
      </c>
      <c r="J21" s="117">
        <f>SUM(J22:J28)</f>
        <v>0</v>
      </c>
      <c r="K21" s="117">
        <f>SUM(K22:K28)</f>
        <v>0</v>
      </c>
      <c r="L21" s="117">
        <f>SUM(L22:L28)</f>
        <v>0</v>
      </c>
      <c r="M21" s="117">
        <f>SUM(M22:M28)</f>
        <v>0</v>
      </c>
      <c r="N21" s="117">
        <f>SUM(N22:N28)</f>
        <v>0</v>
      </c>
      <c r="O21" s="118">
        <f>SUM(D21:N21)</f>
        <v>49005820</v>
      </c>
      <c r="P21" s="119">
        <f>(O21/P$44)</f>
        <v>5322.669707830998</v>
      </c>
      <c r="Q21" s="120"/>
    </row>
    <row r="22" spans="1:17">
      <c r="A22" s="108"/>
      <c r="B22" s="109">
        <v>531</v>
      </c>
      <c r="C22" s="110" t="s">
        <v>59</v>
      </c>
      <c r="D22" s="111">
        <v>0</v>
      </c>
      <c r="E22" s="111">
        <v>26944794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>SUM(D22:N22)</f>
        <v>26944794</v>
      </c>
      <c r="P22" s="112">
        <f>(O22/P$44)</f>
        <v>2926.55522971652</v>
      </c>
      <c r="Q22" s="113"/>
    </row>
    <row r="23" spans="1:17">
      <c r="A23" s="108"/>
      <c r="B23" s="109">
        <v>533</v>
      </c>
      <c r="C23" s="110" t="s">
        <v>34</v>
      </c>
      <c r="D23" s="111">
        <v>0</v>
      </c>
      <c r="E23" s="111">
        <v>0</v>
      </c>
      <c r="F23" s="111">
        <v>0</v>
      </c>
      <c r="G23" s="111">
        <v>117886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ref="O23:O38" si="2">SUM(D23:N23)</f>
        <v>117886</v>
      </c>
      <c r="P23" s="112">
        <f>(O23/P$44)</f>
        <v>12.803953513630933</v>
      </c>
      <c r="Q23" s="113"/>
    </row>
    <row r="24" spans="1:17">
      <c r="A24" s="108"/>
      <c r="B24" s="109">
        <v>534</v>
      </c>
      <c r="C24" s="110" t="s">
        <v>35</v>
      </c>
      <c r="D24" s="111">
        <v>6063935</v>
      </c>
      <c r="E24" s="111">
        <v>1520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6065455</v>
      </c>
      <c r="P24" s="112">
        <f>(O24/P$44)</f>
        <v>658.78733572281965</v>
      </c>
      <c r="Q24" s="113"/>
    </row>
    <row r="25" spans="1:17">
      <c r="A25" s="108"/>
      <c r="B25" s="109">
        <v>535</v>
      </c>
      <c r="C25" s="110" t="s">
        <v>36</v>
      </c>
      <c r="D25" s="111">
        <v>5616510</v>
      </c>
      <c r="E25" s="111">
        <v>0</v>
      </c>
      <c r="F25" s="111">
        <v>0</v>
      </c>
      <c r="G25" s="111">
        <v>3320547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8937057</v>
      </c>
      <c r="P25" s="112">
        <f>(O25/P$44)</f>
        <v>970.68067774519386</v>
      </c>
      <c r="Q25" s="113"/>
    </row>
    <row r="26" spans="1:17">
      <c r="A26" s="108"/>
      <c r="B26" s="109">
        <v>537</v>
      </c>
      <c r="C26" s="110" t="s">
        <v>37</v>
      </c>
      <c r="D26" s="111">
        <v>0</v>
      </c>
      <c r="E26" s="111">
        <v>0</v>
      </c>
      <c r="F26" s="111">
        <v>0</v>
      </c>
      <c r="G26" s="111">
        <v>271834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271834</v>
      </c>
      <c r="P26" s="112">
        <f>(O26/P$44)</f>
        <v>29.524709460193332</v>
      </c>
      <c r="Q26" s="113"/>
    </row>
    <row r="27" spans="1:17">
      <c r="A27" s="108"/>
      <c r="B27" s="109">
        <v>538</v>
      </c>
      <c r="C27" s="110" t="s">
        <v>38</v>
      </c>
      <c r="D27" s="111">
        <v>385602</v>
      </c>
      <c r="E27" s="111">
        <v>0</v>
      </c>
      <c r="F27" s="111">
        <v>0</v>
      </c>
      <c r="G27" s="111">
        <v>816969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1202571</v>
      </c>
      <c r="P27" s="112">
        <f>(O27/P$44)</f>
        <v>130.61485826001956</v>
      </c>
      <c r="Q27" s="113"/>
    </row>
    <row r="28" spans="1:17">
      <c r="A28" s="108"/>
      <c r="B28" s="109">
        <v>539</v>
      </c>
      <c r="C28" s="110" t="s">
        <v>39</v>
      </c>
      <c r="D28" s="111">
        <v>3331505</v>
      </c>
      <c r="E28" s="111">
        <v>0</v>
      </c>
      <c r="F28" s="111">
        <v>0</v>
      </c>
      <c r="G28" s="111">
        <v>2134718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5466223</v>
      </c>
      <c r="P28" s="112">
        <f>(O28/P$44)</f>
        <v>593.70294341262081</v>
      </c>
      <c r="Q28" s="113"/>
    </row>
    <row r="29" spans="1:17" ht="15.75">
      <c r="A29" s="114" t="s">
        <v>40</v>
      </c>
      <c r="B29" s="115"/>
      <c r="C29" s="116"/>
      <c r="D29" s="117">
        <f>SUM(D30:D31)</f>
        <v>1372839</v>
      </c>
      <c r="E29" s="117">
        <f>SUM(E30:E31)</f>
        <v>0</v>
      </c>
      <c r="F29" s="117">
        <f>SUM(F30:F31)</f>
        <v>0</v>
      </c>
      <c r="G29" s="117">
        <f>SUM(G30:G31)</f>
        <v>1898207</v>
      </c>
      <c r="H29" s="117">
        <f>SUM(H30:H31)</f>
        <v>0</v>
      </c>
      <c r="I29" s="117">
        <f>SUM(I30:I31)</f>
        <v>0</v>
      </c>
      <c r="J29" s="117">
        <f>SUM(J30:J31)</f>
        <v>11004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 t="shared" si="2"/>
        <v>3282050</v>
      </c>
      <c r="P29" s="119">
        <f>(O29/P$44)</f>
        <v>356.47333550559358</v>
      </c>
      <c r="Q29" s="120"/>
    </row>
    <row r="30" spans="1:17">
      <c r="A30" s="108"/>
      <c r="B30" s="109">
        <v>541</v>
      </c>
      <c r="C30" s="110" t="s">
        <v>41</v>
      </c>
      <c r="D30" s="111">
        <v>1372839</v>
      </c>
      <c r="E30" s="111">
        <v>0</v>
      </c>
      <c r="F30" s="111">
        <v>0</v>
      </c>
      <c r="G30" s="111">
        <v>1898207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3271046</v>
      </c>
      <c r="P30" s="112">
        <f>(O30/P$44)</f>
        <v>355.27815792331921</v>
      </c>
      <c r="Q30" s="113"/>
    </row>
    <row r="31" spans="1:17">
      <c r="A31" s="108"/>
      <c r="B31" s="109">
        <v>545</v>
      </c>
      <c r="C31" s="110" t="s">
        <v>75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11004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11004</v>
      </c>
      <c r="P31" s="112">
        <f>(O31/P$44)</f>
        <v>1.1951775822743564</v>
      </c>
      <c r="Q31" s="113"/>
    </row>
    <row r="32" spans="1:17" ht="15.75">
      <c r="A32" s="114" t="s">
        <v>42</v>
      </c>
      <c r="B32" s="115"/>
      <c r="C32" s="116"/>
      <c r="D32" s="117">
        <f>SUM(D33:D33)</f>
        <v>0</v>
      </c>
      <c r="E32" s="117">
        <f>SUM(E33:E33)</f>
        <v>19887</v>
      </c>
      <c r="F32" s="117">
        <f>SUM(F33:F33)</f>
        <v>0</v>
      </c>
      <c r="G32" s="117">
        <f>SUM(G33:G33)</f>
        <v>333046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2"/>
        <v>352933</v>
      </c>
      <c r="P32" s="119">
        <f>(O32/P$44)</f>
        <v>38.333116107309657</v>
      </c>
      <c r="Q32" s="120"/>
    </row>
    <row r="33" spans="1:120">
      <c r="A33" s="121"/>
      <c r="B33" s="122">
        <v>559</v>
      </c>
      <c r="C33" s="123" t="s">
        <v>43</v>
      </c>
      <c r="D33" s="111">
        <v>0</v>
      </c>
      <c r="E33" s="111">
        <v>19887</v>
      </c>
      <c r="F33" s="111">
        <v>0</v>
      </c>
      <c r="G33" s="111">
        <v>333046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352933</v>
      </c>
      <c r="P33" s="112">
        <f>(O33/P$44)</f>
        <v>38.333116107309657</v>
      </c>
      <c r="Q33" s="113"/>
    </row>
    <row r="34" spans="1:120" ht="15.75">
      <c r="A34" s="114" t="s">
        <v>44</v>
      </c>
      <c r="B34" s="115"/>
      <c r="C34" s="116"/>
      <c r="D34" s="117">
        <f>SUM(D35:D38)</f>
        <v>4721756</v>
      </c>
      <c r="E34" s="117">
        <f>SUM(E35:E38)</f>
        <v>15845</v>
      </c>
      <c r="F34" s="117">
        <f>SUM(F35:F38)</f>
        <v>0</v>
      </c>
      <c r="G34" s="117">
        <f>SUM(G35:G38)</f>
        <v>296561</v>
      </c>
      <c r="H34" s="117">
        <f>SUM(H35:H38)</f>
        <v>0</v>
      </c>
      <c r="I34" s="117">
        <f>SUM(I35:I38)</f>
        <v>9665707</v>
      </c>
      <c r="J34" s="117">
        <f>SUM(J35:J38)</f>
        <v>0</v>
      </c>
      <c r="K34" s="117">
        <f>SUM(K35:K38)</f>
        <v>0</v>
      </c>
      <c r="L34" s="117">
        <f>SUM(L35:L38)</f>
        <v>0</v>
      </c>
      <c r="M34" s="117">
        <f>SUM(M35:M38)</f>
        <v>0</v>
      </c>
      <c r="N34" s="117">
        <f>SUM(N35:N38)</f>
        <v>0</v>
      </c>
      <c r="O34" s="117">
        <f>SUM(D34:N34)</f>
        <v>14699869</v>
      </c>
      <c r="P34" s="119">
        <f>(O34/P$44)</f>
        <v>1596.597045726078</v>
      </c>
      <c r="Q34" s="113"/>
    </row>
    <row r="35" spans="1:120">
      <c r="A35" s="108"/>
      <c r="B35" s="109">
        <v>571</v>
      </c>
      <c r="C35" s="110" t="s">
        <v>45</v>
      </c>
      <c r="D35" s="111">
        <v>374127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374127</v>
      </c>
      <c r="P35" s="112">
        <f>(O35/P$44)</f>
        <v>40.635060280221573</v>
      </c>
      <c r="Q35" s="113"/>
    </row>
    <row r="36" spans="1:120">
      <c r="A36" s="108"/>
      <c r="B36" s="109">
        <v>572</v>
      </c>
      <c r="C36" s="110" t="s">
        <v>46</v>
      </c>
      <c r="D36" s="111">
        <v>4029885</v>
      </c>
      <c r="E36" s="111">
        <v>15845</v>
      </c>
      <c r="F36" s="111">
        <v>0</v>
      </c>
      <c r="G36" s="111">
        <v>296561</v>
      </c>
      <c r="H36" s="111">
        <v>0</v>
      </c>
      <c r="I36" s="111">
        <v>4775011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9117302</v>
      </c>
      <c r="P36" s="112">
        <f>(O36/P$44)</f>
        <v>990.2576300640817</v>
      </c>
      <c r="Q36" s="113"/>
    </row>
    <row r="37" spans="1:120">
      <c r="A37" s="108"/>
      <c r="B37" s="109">
        <v>575</v>
      </c>
      <c r="C37" s="110" t="s">
        <v>47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4890696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4890696</v>
      </c>
      <c r="P37" s="112">
        <f>(O37/P$44)</f>
        <v>531.19322254806127</v>
      </c>
      <c r="Q37" s="113"/>
    </row>
    <row r="38" spans="1:120">
      <c r="A38" s="108"/>
      <c r="B38" s="109">
        <v>579</v>
      </c>
      <c r="C38" s="110" t="s">
        <v>48</v>
      </c>
      <c r="D38" s="111">
        <v>317744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2"/>
        <v>317744</v>
      </c>
      <c r="P38" s="112">
        <f>(O38/P$44)</f>
        <v>34.511132833713482</v>
      </c>
      <c r="Q38" s="113"/>
    </row>
    <row r="39" spans="1:120" ht="15.75">
      <c r="A39" s="114" t="s">
        <v>52</v>
      </c>
      <c r="B39" s="115"/>
      <c r="C39" s="116"/>
      <c r="D39" s="117">
        <f>SUM(D40:D41)</f>
        <v>20507534</v>
      </c>
      <c r="E39" s="117">
        <f>SUM(E40:E41)</f>
        <v>0</v>
      </c>
      <c r="F39" s="117">
        <f>SUM(F40:F41)</f>
        <v>0</v>
      </c>
      <c r="G39" s="117">
        <f>SUM(G40:G41)</f>
        <v>509135</v>
      </c>
      <c r="H39" s="117">
        <f>SUM(H40:H41)</f>
        <v>0</v>
      </c>
      <c r="I39" s="117">
        <f>SUM(I40:I41)</f>
        <v>10293346</v>
      </c>
      <c r="J39" s="117">
        <f>SUM(J40:J41)</f>
        <v>0</v>
      </c>
      <c r="K39" s="117">
        <f>SUM(K40:K41)</f>
        <v>0</v>
      </c>
      <c r="L39" s="117">
        <f>SUM(L40:L41)</f>
        <v>0</v>
      </c>
      <c r="M39" s="117">
        <f>SUM(M40:M41)</f>
        <v>0</v>
      </c>
      <c r="N39" s="117">
        <f>SUM(N40:N41)</f>
        <v>0</v>
      </c>
      <c r="O39" s="117">
        <f>SUM(D39:N39)</f>
        <v>31310015</v>
      </c>
      <c r="P39" s="119">
        <f>(O39/P$44)</f>
        <v>3400.6750298685783</v>
      </c>
      <c r="Q39" s="113"/>
    </row>
    <row r="40" spans="1:120">
      <c r="A40" s="108"/>
      <c r="B40" s="109">
        <v>581</v>
      </c>
      <c r="C40" s="110" t="s">
        <v>100</v>
      </c>
      <c r="D40" s="111">
        <v>20507534</v>
      </c>
      <c r="E40" s="111">
        <v>0</v>
      </c>
      <c r="F40" s="111">
        <v>0</v>
      </c>
      <c r="G40" s="111">
        <v>509135</v>
      </c>
      <c r="H40" s="111">
        <v>0</v>
      </c>
      <c r="I40" s="111">
        <v>9640396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>SUM(D40:N40)</f>
        <v>30657065</v>
      </c>
      <c r="P40" s="112">
        <f>(O40/P$44)</f>
        <v>3329.7561637884219</v>
      </c>
      <c r="Q40" s="113"/>
    </row>
    <row r="41" spans="1:120" ht="15.75" thickBot="1">
      <c r="A41" s="108"/>
      <c r="B41" s="109">
        <v>590</v>
      </c>
      <c r="C41" s="110" t="s">
        <v>50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652950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ref="O41" si="3">SUM(D41:N41)</f>
        <v>652950</v>
      </c>
      <c r="P41" s="112">
        <f>(O41/P$44)</f>
        <v>70.918866080156405</v>
      </c>
      <c r="Q41" s="113"/>
    </row>
    <row r="42" spans="1:120" ht="16.5" thickBot="1">
      <c r="A42" s="124" t="s">
        <v>10</v>
      </c>
      <c r="B42" s="125"/>
      <c r="C42" s="126"/>
      <c r="D42" s="127">
        <f>SUM(D5,D14,D21,D29,D32,D34,D39)</f>
        <v>97503726</v>
      </c>
      <c r="E42" s="127">
        <f t="shared" ref="E42:N42" si="4">SUM(E5,E14,E21,E29,E32,E34,E39)</f>
        <v>27540707</v>
      </c>
      <c r="F42" s="127">
        <f t="shared" si="4"/>
        <v>7261678</v>
      </c>
      <c r="G42" s="127">
        <f t="shared" si="4"/>
        <v>14911378</v>
      </c>
      <c r="H42" s="127">
        <f t="shared" si="4"/>
        <v>0</v>
      </c>
      <c r="I42" s="127">
        <f t="shared" si="4"/>
        <v>23340873</v>
      </c>
      <c r="J42" s="127">
        <f t="shared" si="4"/>
        <v>10918835</v>
      </c>
      <c r="K42" s="127">
        <f t="shared" si="4"/>
        <v>27559725</v>
      </c>
      <c r="L42" s="127">
        <f t="shared" si="4"/>
        <v>0</v>
      </c>
      <c r="M42" s="127">
        <f t="shared" si="4"/>
        <v>0</v>
      </c>
      <c r="N42" s="127">
        <f t="shared" si="4"/>
        <v>0</v>
      </c>
      <c r="O42" s="127">
        <f>SUM(D42:N42)</f>
        <v>209036922</v>
      </c>
      <c r="P42" s="128">
        <f>(O42/P$44)</f>
        <v>22704.129683936135</v>
      </c>
      <c r="Q42" s="106"/>
      <c r="R42" s="129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</row>
    <row r="43" spans="1:120">
      <c r="A43" s="130"/>
      <c r="B43" s="13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1:120">
      <c r="A44" s="134"/>
      <c r="B44" s="135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9" t="s">
        <v>105</v>
      </c>
      <c r="N44" s="139"/>
      <c r="O44" s="139"/>
      <c r="P44" s="137">
        <v>9207</v>
      </c>
    </row>
    <row r="45" spans="1:120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43" t="s">
        <v>57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11438534</v>
      </c>
      <c r="E5" s="59">
        <f t="shared" si="0"/>
        <v>71761</v>
      </c>
      <c r="F5" s="59">
        <f t="shared" si="0"/>
        <v>5844027</v>
      </c>
      <c r="G5" s="59">
        <f t="shared" si="0"/>
        <v>407914</v>
      </c>
      <c r="H5" s="59">
        <f t="shared" si="0"/>
        <v>0</v>
      </c>
      <c r="I5" s="59">
        <f t="shared" si="0"/>
        <v>0</v>
      </c>
      <c r="J5" s="59">
        <f t="shared" si="0"/>
        <v>4804057</v>
      </c>
      <c r="K5" s="59">
        <f t="shared" si="0"/>
        <v>16214522</v>
      </c>
      <c r="L5" s="59">
        <f t="shared" si="0"/>
        <v>2157213</v>
      </c>
      <c r="M5" s="59">
        <f t="shared" si="0"/>
        <v>0</v>
      </c>
      <c r="N5" s="60">
        <f>SUM(D5:M5)</f>
        <v>40938028</v>
      </c>
      <c r="O5" s="61">
        <f t="shared" ref="O5:O41" si="1">(N5/O$43)</f>
        <v>5010.7745410036723</v>
      </c>
      <c r="P5" s="62"/>
    </row>
    <row r="6" spans="1:133">
      <c r="A6" s="64"/>
      <c r="B6" s="65">
        <v>511</v>
      </c>
      <c r="C6" s="66" t="s">
        <v>19</v>
      </c>
      <c r="D6" s="67">
        <v>95795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95795</v>
      </c>
      <c r="O6" s="68">
        <f t="shared" si="1"/>
        <v>11.725214198286414</v>
      </c>
      <c r="P6" s="69"/>
    </row>
    <row r="7" spans="1:133">
      <c r="A7" s="64"/>
      <c r="B7" s="65">
        <v>512</v>
      </c>
      <c r="C7" s="66" t="s">
        <v>20</v>
      </c>
      <c r="D7" s="67">
        <v>1130127</v>
      </c>
      <c r="E7" s="67">
        <v>45690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1175817</v>
      </c>
      <c r="O7" s="68">
        <f t="shared" si="1"/>
        <v>143.9188494492044</v>
      </c>
      <c r="P7" s="69"/>
    </row>
    <row r="8" spans="1:133">
      <c r="A8" s="64"/>
      <c r="B8" s="65">
        <v>513</v>
      </c>
      <c r="C8" s="66" t="s">
        <v>21</v>
      </c>
      <c r="D8" s="67">
        <v>4202701</v>
      </c>
      <c r="E8" s="67">
        <v>0</v>
      </c>
      <c r="F8" s="67">
        <v>0</v>
      </c>
      <c r="G8" s="67">
        <v>4727</v>
      </c>
      <c r="H8" s="67">
        <v>0</v>
      </c>
      <c r="I8" s="67">
        <v>0</v>
      </c>
      <c r="J8" s="67">
        <v>229445</v>
      </c>
      <c r="K8" s="67">
        <v>0</v>
      </c>
      <c r="L8" s="67">
        <v>0</v>
      </c>
      <c r="M8" s="67">
        <v>0</v>
      </c>
      <c r="N8" s="67">
        <f t="shared" si="2"/>
        <v>4436873</v>
      </c>
      <c r="O8" s="68">
        <f t="shared" si="1"/>
        <v>543.06891064871479</v>
      </c>
      <c r="P8" s="69"/>
    </row>
    <row r="9" spans="1:133">
      <c r="A9" s="64"/>
      <c r="B9" s="65">
        <v>514</v>
      </c>
      <c r="C9" s="66" t="s">
        <v>22</v>
      </c>
      <c r="D9" s="67">
        <v>352516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352516</v>
      </c>
      <c r="O9" s="68">
        <f t="shared" si="1"/>
        <v>43.147613219094247</v>
      </c>
      <c r="P9" s="69"/>
    </row>
    <row r="10" spans="1:133">
      <c r="A10" s="64"/>
      <c r="B10" s="65">
        <v>515</v>
      </c>
      <c r="C10" s="66" t="s">
        <v>23</v>
      </c>
      <c r="D10" s="67">
        <v>1517670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1517670</v>
      </c>
      <c r="O10" s="68">
        <f t="shared" si="1"/>
        <v>185.76132190942474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5844027</v>
      </c>
      <c r="G11" s="67">
        <v>403187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6247214</v>
      </c>
      <c r="O11" s="68">
        <f t="shared" si="1"/>
        <v>764.65287637698896</v>
      </c>
      <c r="P11" s="69"/>
    </row>
    <row r="12" spans="1:133">
      <c r="A12" s="64"/>
      <c r="B12" s="65">
        <v>518</v>
      </c>
      <c r="C12" s="66" t="s">
        <v>68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16214522</v>
      </c>
      <c r="L12" s="67">
        <v>0</v>
      </c>
      <c r="M12" s="67">
        <v>0</v>
      </c>
      <c r="N12" s="67">
        <f t="shared" si="2"/>
        <v>16214522</v>
      </c>
      <c r="O12" s="68">
        <f t="shared" si="1"/>
        <v>1984.6416156670746</v>
      </c>
      <c r="P12" s="69"/>
    </row>
    <row r="13" spans="1:133">
      <c r="A13" s="64"/>
      <c r="B13" s="65">
        <v>519</v>
      </c>
      <c r="C13" s="66" t="s">
        <v>69</v>
      </c>
      <c r="D13" s="67">
        <v>4139725</v>
      </c>
      <c r="E13" s="67">
        <v>26071</v>
      </c>
      <c r="F13" s="67">
        <v>0</v>
      </c>
      <c r="G13" s="67">
        <v>0</v>
      </c>
      <c r="H13" s="67">
        <v>0</v>
      </c>
      <c r="I13" s="67">
        <v>0</v>
      </c>
      <c r="J13" s="67">
        <v>4574612</v>
      </c>
      <c r="K13" s="67">
        <v>0</v>
      </c>
      <c r="L13" s="67">
        <v>2157213</v>
      </c>
      <c r="M13" s="67">
        <v>0</v>
      </c>
      <c r="N13" s="67">
        <f t="shared" si="2"/>
        <v>10897621</v>
      </c>
      <c r="O13" s="68">
        <f t="shared" si="1"/>
        <v>1333.8581395348838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SUM(D15:D20)</f>
        <v>25626025</v>
      </c>
      <c r="E14" s="73">
        <f t="shared" si="3"/>
        <v>185402</v>
      </c>
      <c r="F14" s="73">
        <f t="shared" si="3"/>
        <v>0</v>
      </c>
      <c r="G14" s="73">
        <f t="shared" si="3"/>
        <v>35183</v>
      </c>
      <c r="H14" s="73">
        <f t="shared" si="3"/>
        <v>0</v>
      </c>
      <c r="I14" s="73">
        <f t="shared" si="3"/>
        <v>0</v>
      </c>
      <c r="J14" s="73">
        <f t="shared" si="3"/>
        <v>1290349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27136959</v>
      </c>
      <c r="O14" s="75">
        <f t="shared" si="1"/>
        <v>3321.5372093023257</v>
      </c>
      <c r="P14" s="76"/>
    </row>
    <row r="15" spans="1:133">
      <c r="A15" s="64"/>
      <c r="B15" s="65">
        <v>521</v>
      </c>
      <c r="C15" s="66" t="s">
        <v>27</v>
      </c>
      <c r="D15" s="67">
        <v>12887741</v>
      </c>
      <c r="E15" s="67">
        <v>136918</v>
      </c>
      <c r="F15" s="67">
        <v>0</v>
      </c>
      <c r="G15" s="67">
        <v>30784</v>
      </c>
      <c r="H15" s="67">
        <v>0</v>
      </c>
      <c r="I15" s="67">
        <v>0</v>
      </c>
      <c r="J15" s="67">
        <v>305254</v>
      </c>
      <c r="K15" s="67">
        <v>0</v>
      </c>
      <c r="L15" s="67">
        <v>0</v>
      </c>
      <c r="M15" s="67">
        <v>0</v>
      </c>
      <c r="N15" s="67">
        <f t="shared" si="4"/>
        <v>13360697</v>
      </c>
      <c r="O15" s="68">
        <f t="shared" si="1"/>
        <v>1635.336230110159</v>
      </c>
      <c r="P15" s="69"/>
    </row>
    <row r="16" spans="1:133">
      <c r="A16" s="64"/>
      <c r="B16" s="65">
        <v>522</v>
      </c>
      <c r="C16" s="66" t="s">
        <v>28</v>
      </c>
      <c r="D16" s="67">
        <v>966646</v>
      </c>
      <c r="E16" s="67">
        <v>41511</v>
      </c>
      <c r="F16" s="67">
        <v>0</v>
      </c>
      <c r="G16" s="67">
        <v>2388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1010545</v>
      </c>
      <c r="O16" s="68">
        <f t="shared" si="1"/>
        <v>123.68971848225215</v>
      </c>
      <c r="P16" s="69"/>
    </row>
    <row r="17" spans="1:16">
      <c r="A17" s="64"/>
      <c r="B17" s="65">
        <v>524</v>
      </c>
      <c r="C17" s="66" t="s">
        <v>29</v>
      </c>
      <c r="D17" s="67">
        <v>1518469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70193</v>
      </c>
      <c r="K17" s="67">
        <v>0</v>
      </c>
      <c r="L17" s="67">
        <v>0</v>
      </c>
      <c r="M17" s="67">
        <v>0</v>
      </c>
      <c r="N17" s="67">
        <f t="shared" si="4"/>
        <v>1588662</v>
      </c>
      <c r="O17" s="68">
        <f t="shared" si="1"/>
        <v>194.45067319461444</v>
      </c>
      <c r="P17" s="69"/>
    </row>
    <row r="18" spans="1:16">
      <c r="A18" s="64"/>
      <c r="B18" s="65">
        <v>525</v>
      </c>
      <c r="C18" s="66" t="s">
        <v>70</v>
      </c>
      <c r="D18" s="67">
        <v>12313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12313</v>
      </c>
      <c r="O18" s="68">
        <f t="shared" si="1"/>
        <v>1.5070991432068543</v>
      </c>
      <c r="P18" s="69"/>
    </row>
    <row r="19" spans="1:16">
      <c r="A19" s="64"/>
      <c r="B19" s="65">
        <v>526</v>
      </c>
      <c r="C19" s="66" t="s">
        <v>31</v>
      </c>
      <c r="D19" s="67">
        <v>9931433</v>
      </c>
      <c r="E19" s="67">
        <v>6973</v>
      </c>
      <c r="F19" s="67">
        <v>0</v>
      </c>
      <c r="G19" s="67">
        <v>2011</v>
      </c>
      <c r="H19" s="67">
        <v>0</v>
      </c>
      <c r="I19" s="67">
        <v>0</v>
      </c>
      <c r="J19" s="67">
        <v>914902</v>
      </c>
      <c r="K19" s="67">
        <v>0</v>
      </c>
      <c r="L19" s="67">
        <v>0</v>
      </c>
      <c r="M19" s="67">
        <v>0</v>
      </c>
      <c r="N19" s="67">
        <f t="shared" si="4"/>
        <v>10855319</v>
      </c>
      <c r="O19" s="68">
        <f t="shared" si="1"/>
        <v>1328.6804161566708</v>
      </c>
      <c r="P19" s="69"/>
    </row>
    <row r="20" spans="1:16">
      <c r="A20" s="64"/>
      <c r="B20" s="65">
        <v>529</v>
      </c>
      <c r="C20" s="66" t="s">
        <v>32</v>
      </c>
      <c r="D20" s="67">
        <v>309423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309423</v>
      </c>
      <c r="O20" s="68">
        <f t="shared" si="1"/>
        <v>37.873072215422276</v>
      </c>
      <c r="P20" s="69"/>
    </row>
    <row r="21" spans="1:16" ht="15.75">
      <c r="A21" s="70" t="s">
        <v>33</v>
      </c>
      <c r="B21" s="71"/>
      <c r="C21" s="72"/>
      <c r="D21" s="73">
        <f t="shared" ref="D21:M21" si="5">SUM(D22:D28)</f>
        <v>10937666</v>
      </c>
      <c r="E21" s="73">
        <f t="shared" si="5"/>
        <v>1261615</v>
      </c>
      <c r="F21" s="73">
        <f t="shared" si="5"/>
        <v>0</v>
      </c>
      <c r="G21" s="73">
        <f t="shared" si="5"/>
        <v>11261039</v>
      </c>
      <c r="H21" s="73">
        <f t="shared" si="5"/>
        <v>0</v>
      </c>
      <c r="I21" s="73">
        <f t="shared" si="5"/>
        <v>885000</v>
      </c>
      <c r="J21" s="73">
        <f t="shared" si="5"/>
        <v>729955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4">
        <f t="shared" si="4"/>
        <v>25075275</v>
      </c>
      <c r="O21" s="75">
        <f t="shared" si="1"/>
        <v>3069.1891064871479</v>
      </c>
      <c r="P21" s="76"/>
    </row>
    <row r="22" spans="1:16">
      <c r="A22" s="64"/>
      <c r="B22" s="65">
        <v>531</v>
      </c>
      <c r="C22" s="66" t="s">
        <v>59</v>
      </c>
      <c r="D22" s="67">
        <v>0</v>
      </c>
      <c r="E22" s="67">
        <v>1209769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1209769</v>
      </c>
      <c r="O22" s="68">
        <f t="shared" si="1"/>
        <v>148.07454100367198</v>
      </c>
      <c r="P22" s="69"/>
    </row>
    <row r="23" spans="1:16">
      <c r="A23" s="64"/>
      <c r="B23" s="65">
        <v>533</v>
      </c>
      <c r="C23" s="66" t="s">
        <v>34</v>
      </c>
      <c r="D23" s="67">
        <v>0</v>
      </c>
      <c r="E23" s="67">
        <v>0</v>
      </c>
      <c r="F23" s="67">
        <v>0</v>
      </c>
      <c r="G23" s="67">
        <v>18448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ref="N23:N28" si="6">SUM(D23:M23)</f>
        <v>18448</v>
      </c>
      <c r="O23" s="68">
        <f t="shared" si="1"/>
        <v>2.2580171358629131</v>
      </c>
      <c r="P23" s="69"/>
    </row>
    <row r="24" spans="1:16">
      <c r="A24" s="64"/>
      <c r="B24" s="65">
        <v>534</v>
      </c>
      <c r="C24" s="66" t="s">
        <v>71</v>
      </c>
      <c r="D24" s="67">
        <v>4836942</v>
      </c>
      <c r="E24" s="67">
        <v>0</v>
      </c>
      <c r="F24" s="67">
        <v>0</v>
      </c>
      <c r="G24" s="67">
        <v>29393</v>
      </c>
      <c r="H24" s="67">
        <v>0</v>
      </c>
      <c r="I24" s="67">
        <v>0</v>
      </c>
      <c r="J24" s="67">
        <v>364857</v>
      </c>
      <c r="K24" s="67">
        <v>0</v>
      </c>
      <c r="L24" s="67">
        <v>0</v>
      </c>
      <c r="M24" s="67">
        <v>0</v>
      </c>
      <c r="N24" s="67">
        <f t="shared" si="6"/>
        <v>5231192</v>
      </c>
      <c r="O24" s="68">
        <f t="shared" si="1"/>
        <v>640.29277845777233</v>
      </c>
      <c r="P24" s="69"/>
    </row>
    <row r="25" spans="1:16">
      <c r="A25" s="64"/>
      <c r="B25" s="65">
        <v>535</v>
      </c>
      <c r="C25" s="66" t="s">
        <v>36</v>
      </c>
      <c r="D25" s="67">
        <v>2737984</v>
      </c>
      <c r="E25" s="67">
        <v>0</v>
      </c>
      <c r="F25" s="67">
        <v>0</v>
      </c>
      <c r="G25" s="67">
        <v>8932480</v>
      </c>
      <c r="H25" s="67">
        <v>0</v>
      </c>
      <c r="I25" s="67">
        <v>0</v>
      </c>
      <c r="J25" s="67">
        <v>313895</v>
      </c>
      <c r="K25" s="67">
        <v>0</v>
      </c>
      <c r="L25" s="67">
        <v>0</v>
      </c>
      <c r="M25" s="67">
        <v>0</v>
      </c>
      <c r="N25" s="67">
        <f t="shared" si="6"/>
        <v>11984359</v>
      </c>
      <c r="O25" s="68">
        <f t="shared" si="1"/>
        <v>1466.873806609547</v>
      </c>
      <c r="P25" s="69"/>
    </row>
    <row r="26" spans="1:16">
      <c r="A26" s="64"/>
      <c r="B26" s="65">
        <v>537</v>
      </c>
      <c r="C26" s="66" t="s">
        <v>72</v>
      </c>
      <c r="D26" s="67">
        <v>224959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224959</v>
      </c>
      <c r="O26" s="68">
        <f t="shared" si="1"/>
        <v>27.534761321909425</v>
      </c>
      <c r="P26" s="69"/>
    </row>
    <row r="27" spans="1:16">
      <c r="A27" s="64"/>
      <c r="B27" s="65">
        <v>538</v>
      </c>
      <c r="C27" s="66" t="s">
        <v>73</v>
      </c>
      <c r="D27" s="67">
        <v>867164</v>
      </c>
      <c r="E27" s="67">
        <v>0</v>
      </c>
      <c r="F27" s="67">
        <v>0</v>
      </c>
      <c r="G27" s="67">
        <v>404714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6"/>
        <v>1271878</v>
      </c>
      <c r="O27" s="68">
        <f t="shared" si="1"/>
        <v>155.67662178702571</v>
      </c>
      <c r="P27" s="69"/>
    </row>
    <row r="28" spans="1:16">
      <c r="A28" s="64"/>
      <c r="B28" s="65">
        <v>539</v>
      </c>
      <c r="C28" s="66" t="s">
        <v>39</v>
      </c>
      <c r="D28" s="67">
        <v>2270617</v>
      </c>
      <c r="E28" s="67">
        <v>51846</v>
      </c>
      <c r="F28" s="67">
        <v>0</v>
      </c>
      <c r="G28" s="67">
        <v>1876004</v>
      </c>
      <c r="H28" s="67">
        <v>0</v>
      </c>
      <c r="I28" s="67">
        <v>885000</v>
      </c>
      <c r="J28" s="67">
        <v>51203</v>
      </c>
      <c r="K28" s="67">
        <v>0</v>
      </c>
      <c r="L28" s="67">
        <v>0</v>
      </c>
      <c r="M28" s="67">
        <v>0</v>
      </c>
      <c r="N28" s="67">
        <f t="shared" si="6"/>
        <v>5134670</v>
      </c>
      <c r="O28" s="68">
        <f t="shared" si="1"/>
        <v>628.47858017135866</v>
      </c>
      <c r="P28" s="69"/>
    </row>
    <row r="29" spans="1:16" ht="15.75">
      <c r="A29" s="70" t="s">
        <v>40</v>
      </c>
      <c r="B29" s="71"/>
      <c r="C29" s="72"/>
      <c r="D29" s="73">
        <f t="shared" ref="D29:M29" si="7">SUM(D30:D31)</f>
        <v>1119716</v>
      </c>
      <c r="E29" s="73">
        <f t="shared" si="7"/>
        <v>0</v>
      </c>
      <c r="F29" s="73">
        <f t="shared" si="7"/>
        <v>0</v>
      </c>
      <c r="G29" s="73">
        <f t="shared" si="7"/>
        <v>349946</v>
      </c>
      <c r="H29" s="73">
        <f t="shared" si="7"/>
        <v>0</v>
      </c>
      <c r="I29" s="73">
        <f t="shared" si="7"/>
        <v>0</v>
      </c>
      <c r="J29" s="73">
        <f t="shared" si="7"/>
        <v>160961</v>
      </c>
      <c r="K29" s="73">
        <f t="shared" si="7"/>
        <v>0</v>
      </c>
      <c r="L29" s="73">
        <f t="shared" si="7"/>
        <v>0</v>
      </c>
      <c r="M29" s="73">
        <f t="shared" si="7"/>
        <v>0</v>
      </c>
      <c r="N29" s="73">
        <f t="shared" ref="N29:N41" si="8">SUM(D29:M29)</f>
        <v>1630623</v>
      </c>
      <c r="O29" s="75">
        <f t="shared" si="1"/>
        <v>199.58665850673194</v>
      </c>
      <c r="P29" s="76"/>
    </row>
    <row r="30" spans="1:16">
      <c r="A30" s="64"/>
      <c r="B30" s="65">
        <v>541</v>
      </c>
      <c r="C30" s="66" t="s">
        <v>74</v>
      </c>
      <c r="D30" s="67">
        <v>948492</v>
      </c>
      <c r="E30" s="67">
        <v>0</v>
      </c>
      <c r="F30" s="67">
        <v>0</v>
      </c>
      <c r="G30" s="67">
        <v>349946</v>
      </c>
      <c r="H30" s="67">
        <v>0</v>
      </c>
      <c r="I30" s="67">
        <v>0</v>
      </c>
      <c r="J30" s="67">
        <v>160961</v>
      </c>
      <c r="K30" s="67">
        <v>0</v>
      </c>
      <c r="L30" s="67">
        <v>0</v>
      </c>
      <c r="M30" s="67">
        <v>0</v>
      </c>
      <c r="N30" s="67">
        <f t="shared" si="8"/>
        <v>1459399</v>
      </c>
      <c r="O30" s="68">
        <f t="shared" si="1"/>
        <v>178.62900856793146</v>
      </c>
      <c r="P30" s="69"/>
    </row>
    <row r="31" spans="1:16">
      <c r="A31" s="64"/>
      <c r="B31" s="65">
        <v>545</v>
      </c>
      <c r="C31" s="66" t="s">
        <v>75</v>
      </c>
      <c r="D31" s="67">
        <v>171224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171224</v>
      </c>
      <c r="O31" s="68">
        <f t="shared" si="1"/>
        <v>20.95764993880049</v>
      </c>
      <c r="P31" s="69"/>
    </row>
    <row r="32" spans="1:16" ht="15.75">
      <c r="A32" s="70" t="s">
        <v>42</v>
      </c>
      <c r="B32" s="71"/>
      <c r="C32" s="72"/>
      <c r="D32" s="73">
        <f t="shared" ref="D32:M32" si="9">SUM(D33:D33)</f>
        <v>0</v>
      </c>
      <c r="E32" s="73">
        <f t="shared" si="9"/>
        <v>15731</v>
      </c>
      <c r="F32" s="73">
        <f t="shared" si="9"/>
        <v>0</v>
      </c>
      <c r="G32" s="73">
        <f t="shared" si="9"/>
        <v>181036</v>
      </c>
      <c r="H32" s="73">
        <f t="shared" si="9"/>
        <v>0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8"/>
        <v>196767</v>
      </c>
      <c r="O32" s="75">
        <f t="shared" si="1"/>
        <v>24.084088127294983</v>
      </c>
      <c r="P32" s="76"/>
    </row>
    <row r="33" spans="1:119">
      <c r="A33" s="64"/>
      <c r="B33" s="65">
        <v>559</v>
      </c>
      <c r="C33" s="66" t="s">
        <v>43</v>
      </c>
      <c r="D33" s="67">
        <v>0</v>
      </c>
      <c r="E33" s="67">
        <v>15731</v>
      </c>
      <c r="F33" s="67">
        <v>0</v>
      </c>
      <c r="G33" s="67">
        <v>181036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196767</v>
      </c>
      <c r="O33" s="68">
        <f t="shared" si="1"/>
        <v>24.084088127294983</v>
      </c>
      <c r="P33" s="69"/>
    </row>
    <row r="34" spans="1:119" ht="15.75">
      <c r="A34" s="70" t="s">
        <v>44</v>
      </c>
      <c r="B34" s="71"/>
      <c r="C34" s="72"/>
      <c r="D34" s="73">
        <f t="shared" ref="D34:M34" si="10">SUM(D35:D38)</f>
        <v>1865195</v>
      </c>
      <c r="E34" s="73">
        <f t="shared" si="10"/>
        <v>18714</v>
      </c>
      <c r="F34" s="73">
        <f t="shared" si="10"/>
        <v>0</v>
      </c>
      <c r="G34" s="73">
        <f t="shared" si="10"/>
        <v>493313</v>
      </c>
      <c r="H34" s="73">
        <f t="shared" si="10"/>
        <v>0</v>
      </c>
      <c r="I34" s="73">
        <f t="shared" si="10"/>
        <v>3227294</v>
      </c>
      <c r="J34" s="73">
        <f t="shared" si="10"/>
        <v>22788</v>
      </c>
      <c r="K34" s="73">
        <f t="shared" si="10"/>
        <v>0</v>
      </c>
      <c r="L34" s="73">
        <f t="shared" si="10"/>
        <v>0</v>
      </c>
      <c r="M34" s="73">
        <f t="shared" si="10"/>
        <v>0</v>
      </c>
      <c r="N34" s="73">
        <f t="shared" si="8"/>
        <v>5627304</v>
      </c>
      <c r="O34" s="75">
        <f t="shared" si="1"/>
        <v>688.77649938800494</v>
      </c>
      <c r="P34" s="69"/>
    </row>
    <row r="35" spans="1:119">
      <c r="A35" s="64"/>
      <c r="B35" s="65">
        <v>571</v>
      </c>
      <c r="C35" s="66" t="s">
        <v>45</v>
      </c>
      <c r="D35" s="67">
        <v>297659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8"/>
        <v>297659</v>
      </c>
      <c r="O35" s="68">
        <f t="shared" si="1"/>
        <v>36.433170134638921</v>
      </c>
      <c r="P35" s="69"/>
    </row>
    <row r="36" spans="1:119">
      <c r="A36" s="64"/>
      <c r="B36" s="65">
        <v>572</v>
      </c>
      <c r="C36" s="66" t="s">
        <v>76</v>
      </c>
      <c r="D36" s="67">
        <v>1398229</v>
      </c>
      <c r="E36" s="67">
        <v>18714</v>
      </c>
      <c r="F36" s="67">
        <v>0</v>
      </c>
      <c r="G36" s="67">
        <v>493313</v>
      </c>
      <c r="H36" s="67">
        <v>0</v>
      </c>
      <c r="I36" s="67">
        <v>2285569</v>
      </c>
      <c r="J36" s="67">
        <v>22788</v>
      </c>
      <c r="K36" s="67">
        <v>0</v>
      </c>
      <c r="L36" s="67">
        <v>0</v>
      </c>
      <c r="M36" s="67">
        <v>0</v>
      </c>
      <c r="N36" s="67">
        <f t="shared" si="8"/>
        <v>4218613</v>
      </c>
      <c r="O36" s="68">
        <f t="shared" si="1"/>
        <v>516.35410036719702</v>
      </c>
      <c r="P36" s="69"/>
    </row>
    <row r="37" spans="1:119">
      <c r="A37" s="64"/>
      <c r="B37" s="65">
        <v>575</v>
      </c>
      <c r="C37" s="66" t="s">
        <v>77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941725</v>
      </c>
      <c r="J37" s="67">
        <v>0</v>
      </c>
      <c r="K37" s="67">
        <v>0</v>
      </c>
      <c r="L37" s="67">
        <v>0</v>
      </c>
      <c r="M37" s="67">
        <v>0</v>
      </c>
      <c r="N37" s="67">
        <f t="shared" si="8"/>
        <v>941725</v>
      </c>
      <c r="O37" s="68">
        <f t="shared" si="1"/>
        <v>115.26621787025704</v>
      </c>
      <c r="P37" s="69"/>
    </row>
    <row r="38" spans="1:119">
      <c r="A38" s="64"/>
      <c r="B38" s="65">
        <v>579</v>
      </c>
      <c r="C38" s="66" t="s">
        <v>48</v>
      </c>
      <c r="D38" s="67">
        <v>169307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8"/>
        <v>169307</v>
      </c>
      <c r="O38" s="68">
        <f t="shared" si="1"/>
        <v>20.723011015911872</v>
      </c>
      <c r="P38" s="69"/>
    </row>
    <row r="39" spans="1:119" ht="15.75">
      <c r="A39" s="70" t="s">
        <v>78</v>
      </c>
      <c r="B39" s="71"/>
      <c r="C39" s="72"/>
      <c r="D39" s="73">
        <f t="shared" ref="D39:M39" si="11">SUM(D40:D40)</f>
        <v>14300000</v>
      </c>
      <c r="E39" s="73">
        <f t="shared" si="11"/>
        <v>0</v>
      </c>
      <c r="F39" s="73">
        <f t="shared" si="11"/>
        <v>0</v>
      </c>
      <c r="G39" s="73">
        <f t="shared" si="11"/>
        <v>13742649</v>
      </c>
      <c r="H39" s="73">
        <f t="shared" si="11"/>
        <v>0</v>
      </c>
      <c r="I39" s="73">
        <f t="shared" si="11"/>
        <v>1042300</v>
      </c>
      <c r="J39" s="73">
        <f t="shared" si="11"/>
        <v>4858913</v>
      </c>
      <c r="K39" s="73">
        <f t="shared" si="11"/>
        <v>0</v>
      </c>
      <c r="L39" s="73">
        <f t="shared" si="11"/>
        <v>0</v>
      </c>
      <c r="M39" s="73">
        <f t="shared" si="11"/>
        <v>0</v>
      </c>
      <c r="N39" s="73">
        <f t="shared" si="8"/>
        <v>33943862</v>
      </c>
      <c r="O39" s="75">
        <f t="shared" si="1"/>
        <v>4154.6954712362303</v>
      </c>
      <c r="P39" s="69"/>
    </row>
    <row r="40" spans="1:119" ht="15.75" thickBot="1">
      <c r="A40" s="64"/>
      <c r="B40" s="65">
        <v>581</v>
      </c>
      <c r="C40" s="66" t="s">
        <v>79</v>
      </c>
      <c r="D40" s="67">
        <v>14300000</v>
      </c>
      <c r="E40" s="67">
        <v>0</v>
      </c>
      <c r="F40" s="67">
        <v>0</v>
      </c>
      <c r="G40" s="67">
        <v>13742649</v>
      </c>
      <c r="H40" s="67">
        <v>0</v>
      </c>
      <c r="I40" s="67">
        <v>1042300</v>
      </c>
      <c r="J40" s="67">
        <v>4858913</v>
      </c>
      <c r="K40" s="67">
        <v>0</v>
      </c>
      <c r="L40" s="67">
        <v>0</v>
      </c>
      <c r="M40" s="67">
        <v>0</v>
      </c>
      <c r="N40" s="67">
        <f t="shared" si="8"/>
        <v>33943862</v>
      </c>
      <c r="O40" s="68">
        <f t="shared" si="1"/>
        <v>4154.6954712362303</v>
      </c>
      <c r="P40" s="69"/>
    </row>
    <row r="41" spans="1:119" ht="16.5" thickBot="1">
      <c r="A41" s="77" t="s">
        <v>10</v>
      </c>
      <c r="B41" s="78"/>
      <c r="C41" s="79"/>
      <c r="D41" s="80">
        <f>SUM(D5,D14,D21,D29,D32,D34,D39)</f>
        <v>65287136</v>
      </c>
      <c r="E41" s="80">
        <f t="shared" ref="E41:M41" si="12">SUM(E5,E14,E21,E29,E32,E34,E39)</f>
        <v>1553223</v>
      </c>
      <c r="F41" s="80">
        <f t="shared" si="12"/>
        <v>5844027</v>
      </c>
      <c r="G41" s="80">
        <f t="shared" si="12"/>
        <v>26471080</v>
      </c>
      <c r="H41" s="80">
        <f t="shared" si="12"/>
        <v>0</v>
      </c>
      <c r="I41" s="80">
        <f t="shared" si="12"/>
        <v>5154594</v>
      </c>
      <c r="J41" s="80">
        <f t="shared" si="12"/>
        <v>11867023</v>
      </c>
      <c r="K41" s="80">
        <f t="shared" si="12"/>
        <v>16214522</v>
      </c>
      <c r="L41" s="80">
        <f t="shared" si="12"/>
        <v>2157213</v>
      </c>
      <c r="M41" s="80">
        <f t="shared" si="12"/>
        <v>0</v>
      </c>
      <c r="N41" s="80">
        <f t="shared" si="8"/>
        <v>134548818</v>
      </c>
      <c r="O41" s="81">
        <f t="shared" si="1"/>
        <v>16468.643574051406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77" t="s">
        <v>80</v>
      </c>
      <c r="M43" s="177"/>
      <c r="N43" s="177"/>
      <c r="O43" s="91">
        <v>8170</v>
      </c>
    </row>
    <row r="44" spans="1:119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1:119" ht="15.75" customHeight="1" thickBot="1">
      <c r="A45" s="181" t="s">
        <v>57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11410081</v>
      </c>
      <c r="E5" s="26">
        <f t="shared" si="0"/>
        <v>113314</v>
      </c>
      <c r="F5" s="26">
        <f t="shared" si="0"/>
        <v>4401294</v>
      </c>
      <c r="G5" s="26">
        <f t="shared" si="0"/>
        <v>27381</v>
      </c>
      <c r="H5" s="26">
        <f t="shared" si="0"/>
        <v>0</v>
      </c>
      <c r="I5" s="26">
        <f t="shared" si="0"/>
        <v>0</v>
      </c>
      <c r="J5" s="26">
        <f t="shared" si="0"/>
        <v>7783453</v>
      </c>
      <c r="K5" s="26">
        <f t="shared" si="0"/>
        <v>18017058</v>
      </c>
      <c r="L5" s="26">
        <f t="shared" si="0"/>
        <v>2359394</v>
      </c>
      <c r="M5" s="26">
        <f t="shared" si="0"/>
        <v>0</v>
      </c>
      <c r="N5" s="27">
        <f>SUM(D5:M5)</f>
        <v>44111975</v>
      </c>
      <c r="O5" s="32">
        <f t="shared" ref="O5:O37" si="1">(N5/O$39)</f>
        <v>5400.5845984329089</v>
      </c>
      <c r="P5" s="6"/>
    </row>
    <row r="6" spans="1:133">
      <c r="A6" s="12"/>
      <c r="B6" s="44">
        <v>511</v>
      </c>
      <c r="C6" s="20" t="s">
        <v>19</v>
      </c>
      <c r="D6" s="46">
        <v>59958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59958</v>
      </c>
      <c r="O6" s="47">
        <f t="shared" si="1"/>
        <v>7.3405974534769838</v>
      </c>
      <c r="P6" s="9"/>
    </row>
    <row r="7" spans="1:133">
      <c r="A7" s="12"/>
      <c r="B7" s="44">
        <v>512</v>
      </c>
      <c r="C7" s="20" t="s">
        <v>20</v>
      </c>
      <c r="D7" s="46">
        <v>1026912</v>
      </c>
      <c r="E7" s="46">
        <v>17164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1044076</v>
      </c>
      <c r="O7" s="47">
        <f t="shared" si="1"/>
        <v>127.82517140058766</v>
      </c>
      <c r="P7" s="9"/>
    </row>
    <row r="8" spans="1:133">
      <c r="A8" s="12"/>
      <c r="B8" s="44">
        <v>513</v>
      </c>
      <c r="C8" s="20" t="s">
        <v>21</v>
      </c>
      <c r="D8" s="46">
        <v>3990112</v>
      </c>
      <c r="E8" s="46">
        <v>0</v>
      </c>
      <c r="F8" s="46">
        <v>0</v>
      </c>
      <c r="G8" s="46">
        <v>4576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3994688</v>
      </c>
      <c r="O8" s="47">
        <f t="shared" si="1"/>
        <v>489.06562193927522</v>
      </c>
      <c r="P8" s="9"/>
    </row>
    <row r="9" spans="1:133">
      <c r="A9" s="12"/>
      <c r="B9" s="44">
        <v>514</v>
      </c>
      <c r="C9" s="20" t="s">
        <v>22</v>
      </c>
      <c r="D9" s="46">
        <v>538450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538450</v>
      </c>
      <c r="O9" s="47">
        <f t="shared" si="1"/>
        <v>65.921890303623897</v>
      </c>
      <c r="P9" s="9"/>
    </row>
    <row r="10" spans="1:133">
      <c r="A10" s="12"/>
      <c r="B10" s="44">
        <v>515</v>
      </c>
      <c r="C10" s="20" t="s">
        <v>23</v>
      </c>
      <c r="D10" s="46">
        <v>1479268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1479268</v>
      </c>
      <c r="O10" s="47">
        <f t="shared" si="1"/>
        <v>181.1052889324192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4401294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4401294</v>
      </c>
      <c r="O11" s="47">
        <f t="shared" si="1"/>
        <v>538.84598432908911</v>
      </c>
      <c r="P11" s="9"/>
    </row>
    <row r="12" spans="1:133">
      <c r="A12" s="12"/>
      <c r="B12" s="44">
        <v>519</v>
      </c>
      <c r="C12" s="20" t="s">
        <v>25</v>
      </c>
      <c r="D12" s="46">
        <v>4315381</v>
      </c>
      <c r="E12" s="46">
        <v>96150</v>
      </c>
      <c r="F12" s="46">
        <v>0</v>
      </c>
      <c r="G12" s="46">
        <v>22805</v>
      </c>
      <c r="H12" s="46">
        <v>0</v>
      </c>
      <c r="I12" s="46">
        <v>0</v>
      </c>
      <c r="J12" s="46">
        <v>7783453</v>
      </c>
      <c r="K12" s="46">
        <v>18017058</v>
      </c>
      <c r="L12" s="46">
        <v>2359394</v>
      </c>
      <c r="M12" s="46">
        <v>0</v>
      </c>
      <c r="N12" s="46">
        <f t="shared" si="2"/>
        <v>32594241</v>
      </c>
      <c r="O12" s="47">
        <f t="shared" si="1"/>
        <v>3990.480044074437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23935331</v>
      </c>
      <c r="E13" s="31">
        <f t="shared" si="3"/>
        <v>103836</v>
      </c>
      <c r="F13" s="31">
        <f t="shared" si="3"/>
        <v>0</v>
      </c>
      <c r="G13" s="31">
        <f t="shared" si="3"/>
        <v>30269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7" si="4">SUM(D13:M13)</f>
        <v>24069436</v>
      </c>
      <c r="O13" s="43">
        <f t="shared" si="1"/>
        <v>2946.7967678746327</v>
      </c>
      <c r="P13" s="10"/>
    </row>
    <row r="14" spans="1:133">
      <c r="A14" s="12"/>
      <c r="B14" s="44">
        <v>521</v>
      </c>
      <c r="C14" s="20" t="s">
        <v>27</v>
      </c>
      <c r="D14" s="46">
        <v>11996221</v>
      </c>
      <c r="E14" s="46">
        <v>49135</v>
      </c>
      <c r="F14" s="46">
        <v>0</v>
      </c>
      <c r="G14" s="46">
        <v>22914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12068270</v>
      </c>
      <c r="O14" s="47">
        <f t="shared" si="1"/>
        <v>1477.5061214495593</v>
      </c>
      <c r="P14" s="9"/>
    </row>
    <row r="15" spans="1:133">
      <c r="A15" s="12"/>
      <c r="B15" s="44">
        <v>522</v>
      </c>
      <c r="C15" s="20" t="s">
        <v>28</v>
      </c>
      <c r="D15" s="46">
        <v>967024</v>
      </c>
      <c r="E15" s="46">
        <v>52585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1019609</v>
      </c>
      <c r="O15" s="47">
        <f t="shared" si="1"/>
        <v>124.82970127326151</v>
      </c>
      <c r="P15" s="9"/>
    </row>
    <row r="16" spans="1:133">
      <c r="A16" s="12"/>
      <c r="B16" s="44">
        <v>524</v>
      </c>
      <c r="C16" s="20" t="s">
        <v>29</v>
      </c>
      <c r="D16" s="46">
        <v>1305200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1305200</v>
      </c>
      <c r="O16" s="47">
        <f t="shared" si="1"/>
        <v>159.79431929480901</v>
      </c>
      <c r="P16" s="9"/>
    </row>
    <row r="17" spans="1:16">
      <c r="A17" s="12"/>
      <c r="B17" s="44">
        <v>525</v>
      </c>
      <c r="C17" s="20" t="s">
        <v>30</v>
      </c>
      <c r="D17" s="46">
        <v>5581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5581</v>
      </c>
      <c r="O17" s="47">
        <f t="shared" si="1"/>
        <v>0.68327619980411358</v>
      </c>
      <c r="P17" s="9"/>
    </row>
    <row r="18" spans="1:16">
      <c r="A18" s="12"/>
      <c r="B18" s="44">
        <v>526</v>
      </c>
      <c r="C18" s="20" t="s">
        <v>31</v>
      </c>
      <c r="D18" s="46">
        <v>8874130</v>
      </c>
      <c r="E18" s="46">
        <v>2116</v>
      </c>
      <c r="F18" s="46">
        <v>0</v>
      </c>
      <c r="G18" s="46">
        <v>7355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8883601</v>
      </c>
      <c r="O18" s="47">
        <f t="shared" si="1"/>
        <v>1087.6103085210577</v>
      </c>
      <c r="P18" s="9"/>
    </row>
    <row r="19" spans="1:16">
      <c r="A19" s="12"/>
      <c r="B19" s="44">
        <v>529</v>
      </c>
      <c r="C19" s="20" t="s">
        <v>32</v>
      </c>
      <c r="D19" s="46">
        <v>787175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787175</v>
      </c>
      <c r="O19" s="47">
        <f t="shared" si="1"/>
        <v>96.37304113614104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10815832</v>
      </c>
      <c r="E20" s="31">
        <f t="shared" si="5"/>
        <v>757046</v>
      </c>
      <c r="F20" s="31">
        <f t="shared" si="5"/>
        <v>0</v>
      </c>
      <c r="G20" s="31">
        <f t="shared" si="5"/>
        <v>11917044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23489922</v>
      </c>
      <c r="O20" s="43">
        <f t="shared" si="1"/>
        <v>2875.8474534769834</v>
      </c>
      <c r="P20" s="10"/>
    </row>
    <row r="21" spans="1:16">
      <c r="A21" s="12"/>
      <c r="B21" s="44">
        <v>531</v>
      </c>
      <c r="C21" s="20" t="s">
        <v>59</v>
      </c>
      <c r="D21" s="46">
        <v>0</v>
      </c>
      <c r="E21" s="46">
        <v>676761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676761</v>
      </c>
      <c r="O21" s="47">
        <f t="shared" si="1"/>
        <v>82.855166503428009</v>
      </c>
      <c r="P21" s="9"/>
    </row>
    <row r="22" spans="1:16">
      <c r="A22" s="12"/>
      <c r="B22" s="44">
        <v>534</v>
      </c>
      <c r="C22" s="20" t="s">
        <v>35</v>
      </c>
      <c r="D22" s="46">
        <v>4660836</v>
      </c>
      <c r="E22" s="46">
        <v>0</v>
      </c>
      <c r="F22" s="46">
        <v>0</v>
      </c>
      <c r="G22" s="46">
        <v>218807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4879643</v>
      </c>
      <c r="O22" s="47">
        <f t="shared" si="1"/>
        <v>597.40976983349663</v>
      </c>
      <c r="P22" s="9"/>
    </row>
    <row r="23" spans="1:16">
      <c r="A23" s="12"/>
      <c r="B23" s="44">
        <v>535</v>
      </c>
      <c r="C23" s="20" t="s">
        <v>36</v>
      </c>
      <c r="D23" s="46">
        <v>2500580</v>
      </c>
      <c r="E23" s="46">
        <v>0</v>
      </c>
      <c r="F23" s="46">
        <v>0</v>
      </c>
      <c r="G23" s="46">
        <v>8157502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10658082</v>
      </c>
      <c r="O23" s="47">
        <f t="shared" si="1"/>
        <v>1304.8582272282076</v>
      </c>
      <c r="P23" s="9"/>
    </row>
    <row r="24" spans="1:16">
      <c r="A24" s="12"/>
      <c r="B24" s="44">
        <v>537</v>
      </c>
      <c r="C24" s="20" t="s">
        <v>37</v>
      </c>
      <c r="D24" s="46">
        <v>567085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567085</v>
      </c>
      <c r="O24" s="47">
        <f t="shared" si="1"/>
        <v>69.4276444662096</v>
      </c>
      <c r="P24" s="9"/>
    </row>
    <row r="25" spans="1:16">
      <c r="A25" s="12"/>
      <c r="B25" s="44">
        <v>538</v>
      </c>
      <c r="C25" s="20" t="s">
        <v>38</v>
      </c>
      <c r="D25" s="46">
        <v>703366</v>
      </c>
      <c r="E25" s="46">
        <v>0</v>
      </c>
      <c r="F25" s="46">
        <v>0</v>
      </c>
      <c r="G25" s="46">
        <v>2464083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3167449</v>
      </c>
      <c r="O25" s="47">
        <f t="shared" si="1"/>
        <v>387.78758570029385</v>
      </c>
      <c r="P25" s="9"/>
    </row>
    <row r="26" spans="1:16">
      <c r="A26" s="12"/>
      <c r="B26" s="44">
        <v>539</v>
      </c>
      <c r="C26" s="20" t="s">
        <v>39</v>
      </c>
      <c r="D26" s="46">
        <v>2383965</v>
      </c>
      <c r="E26" s="46">
        <v>80285</v>
      </c>
      <c r="F26" s="46">
        <v>0</v>
      </c>
      <c r="G26" s="46">
        <v>1076652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3540902</v>
      </c>
      <c r="O26" s="47">
        <f t="shared" si="1"/>
        <v>433.50905974534771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SUM(D28:D28)</f>
        <v>1035335</v>
      </c>
      <c r="E27" s="31">
        <f t="shared" si="6"/>
        <v>0</v>
      </c>
      <c r="F27" s="31">
        <f t="shared" si="6"/>
        <v>0</v>
      </c>
      <c r="G27" s="31">
        <f t="shared" si="6"/>
        <v>637568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4"/>
        <v>1672903</v>
      </c>
      <c r="O27" s="43">
        <f t="shared" si="1"/>
        <v>204.81182664054847</v>
      </c>
      <c r="P27" s="10"/>
    </row>
    <row r="28" spans="1:16">
      <c r="A28" s="12"/>
      <c r="B28" s="44">
        <v>541</v>
      </c>
      <c r="C28" s="20" t="s">
        <v>41</v>
      </c>
      <c r="D28" s="46">
        <v>1035335</v>
      </c>
      <c r="E28" s="46">
        <v>0</v>
      </c>
      <c r="F28" s="46">
        <v>0</v>
      </c>
      <c r="G28" s="46">
        <v>637568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1672903</v>
      </c>
      <c r="O28" s="47">
        <f t="shared" si="1"/>
        <v>204.81182664054847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0</v>
      </c>
      <c r="E29" s="31">
        <f t="shared" si="7"/>
        <v>0</v>
      </c>
      <c r="F29" s="31">
        <f t="shared" si="7"/>
        <v>0</v>
      </c>
      <c r="G29" s="31">
        <f t="shared" si="7"/>
        <v>207138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207138</v>
      </c>
      <c r="O29" s="43">
        <f t="shared" si="1"/>
        <v>25.359696376101862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0</v>
      </c>
      <c r="F30" s="46">
        <v>0</v>
      </c>
      <c r="G30" s="46">
        <v>207138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207138</v>
      </c>
      <c r="O30" s="47">
        <f t="shared" si="1"/>
        <v>25.359696376101862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1646308</v>
      </c>
      <c r="E31" s="31">
        <f t="shared" si="8"/>
        <v>13468</v>
      </c>
      <c r="F31" s="31">
        <f t="shared" si="8"/>
        <v>0</v>
      </c>
      <c r="G31" s="31">
        <f t="shared" si="8"/>
        <v>39650</v>
      </c>
      <c r="H31" s="31">
        <f t="shared" si="8"/>
        <v>0</v>
      </c>
      <c r="I31" s="31">
        <f t="shared" si="8"/>
        <v>3774541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5473967</v>
      </c>
      <c r="O31" s="43">
        <f t="shared" si="1"/>
        <v>670.1722575905975</v>
      </c>
      <c r="P31" s="9"/>
    </row>
    <row r="32" spans="1:16">
      <c r="A32" s="12"/>
      <c r="B32" s="44">
        <v>571</v>
      </c>
      <c r="C32" s="20" t="s">
        <v>45</v>
      </c>
      <c r="D32" s="46">
        <v>288989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288989</v>
      </c>
      <c r="O32" s="47">
        <f t="shared" si="1"/>
        <v>35.380631733594512</v>
      </c>
      <c r="P32" s="9"/>
    </row>
    <row r="33" spans="1:119">
      <c r="A33" s="12"/>
      <c r="B33" s="44">
        <v>572</v>
      </c>
      <c r="C33" s="20" t="s">
        <v>46</v>
      </c>
      <c r="D33" s="46">
        <v>1200726</v>
      </c>
      <c r="E33" s="46">
        <v>13468</v>
      </c>
      <c r="F33" s="46">
        <v>0</v>
      </c>
      <c r="G33" s="46">
        <v>39650</v>
      </c>
      <c r="H33" s="46">
        <v>0</v>
      </c>
      <c r="I33" s="46">
        <v>2192474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3446318</v>
      </c>
      <c r="O33" s="47">
        <f t="shared" si="1"/>
        <v>421.92923604309499</v>
      </c>
      <c r="P33" s="9"/>
    </row>
    <row r="34" spans="1:119">
      <c r="A34" s="12"/>
      <c r="B34" s="44">
        <v>579</v>
      </c>
      <c r="C34" s="20" t="s">
        <v>48</v>
      </c>
      <c r="D34" s="46">
        <v>156593</v>
      </c>
      <c r="E34" s="46">
        <v>0</v>
      </c>
      <c r="F34" s="46">
        <v>0</v>
      </c>
      <c r="G34" s="46">
        <v>0</v>
      </c>
      <c r="H34" s="46">
        <v>0</v>
      </c>
      <c r="I34" s="46">
        <v>1582067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1738660</v>
      </c>
      <c r="O34" s="47">
        <f t="shared" si="1"/>
        <v>212.86238981390792</v>
      </c>
      <c r="P34" s="9"/>
    </row>
    <row r="35" spans="1:119" ht="15.75">
      <c r="A35" s="28" t="s">
        <v>52</v>
      </c>
      <c r="B35" s="29"/>
      <c r="C35" s="30"/>
      <c r="D35" s="31">
        <f t="shared" ref="D35:M35" si="9">SUM(D36:D36)</f>
        <v>9265099</v>
      </c>
      <c r="E35" s="31">
        <f t="shared" si="9"/>
        <v>0</v>
      </c>
      <c r="F35" s="31">
        <f t="shared" si="9"/>
        <v>0</v>
      </c>
      <c r="G35" s="31">
        <f t="shared" si="9"/>
        <v>979800</v>
      </c>
      <c r="H35" s="31">
        <f t="shared" si="9"/>
        <v>0</v>
      </c>
      <c r="I35" s="31">
        <f t="shared" si="9"/>
        <v>1013000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11257899</v>
      </c>
      <c r="O35" s="43">
        <f t="shared" si="1"/>
        <v>1378.2932174338885</v>
      </c>
      <c r="P35" s="9"/>
    </row>
    <row r="36" spans="1:119" ht="15.75" thickBot="1">
      <c r="A36" s="12"/>
      <c r="B36" s="44">
        <v>581</v>
      </c>
      <c r="C36" s="20" t="s">
        <v>49</v>
      </c>
      <c r="D36" s="46">
        <v>9265099</v>
      </c>
      <c r="E36" s="46">
        <v>0</v>
      </c>
      <c r="F36" s="46">
        <v>0</v>
      </c>
      <c r="G36" s="46">
        <v>979800</v>
      </c>
      <c r="H36" s="46">
        <v>0</v>
      </c>
      <c r="I36" s="46">
        <v>1013000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11257899</v>
      </c>
      <c r="O36" s="47">
        <f t="shared" si="1"/>
        <v>1378.2932174338885</v>
      </c>
      <c r="P36" s="9"/>
    </row>
    <row r="37" spans="1:119" ht="16.5" thickBot="1">
      <c r="A37" s="14" t="s">
        <v>10</v>
      </c>
      <c r="B37" s="23"/>
      <c r="C37" s="22"/>
      <c r="D37" s="15">
        <f>SUM(D5,D13,D20,D27,D29,D31,D35)</f>
        <v>58107986</v>
      </c>
      <c r="E37" s="15">
        <f t="shared" ref="E37:M37" si="10">SUM(E5,E13,E20,E27,E29,E31,E35)</f>
        <v>987664</v>
      </c>
      <c r="F37" s="15">
        <f t="shared" si="10"/>
        <v>4401294</v>
      </c>
      <c r="G37" s="15">
        <f t="shared" si="10"/>
        <v>13838850</v>
      </c>
      <c r="H37" s="15">
        <f t="shared" si="10"/>
        <v>0</v>
      </c>
      <c r="I37" s="15">
        <f t="shared" si="10"/>
        <v>4787541</v>
      </c>
      <c r="J37" s="15">
        <f t="shared" si="10"/>
        <v>7783453</v>
      </c>
      <c r="K37" s="15">
        <f t="shared" si="10"/>
        <v>18017058</v>
      </c>
      <c r="L37" s="15">
        <f t="shared" si="10"/>
        <v>2359394</v>
      </c>
      <c r="M37" s="15">
        <f t="shared" si="10"/>
        <v>0</v>
      </c>
      <c r="N37" s="15">
        <f t="shared" si="4"/>
        <v>110283240</v>
      </c>
      <c r="O37" s="37">
        <f t="shared" si="1"/>
        <v>13501.865817825661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64</v>
      </c>
      <c r="M39" s="163"/>
      <c r="N39" s="163"/>
      <c r="O39" s="41">
        <v>8168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11044823</v>
      </c>
      <c r="E5" s="26">
        <f t="shared" si="0"/>
        <v>112123</v>
      </c>
      <c r="F5" s="26">
        <f t="shared" si="0"/>
        <v>5944684</v>
      </c>
      <c r="G5" s="26">
        <f t="shared" si="0"/>
        <v>21764</v>
      </c>
      <c r="H5" s="26">
        <f t="shared" si="0"/>
        <v>0</v>
      </c>
      <c r="I5" s="26">
        <f t="shared" si="0"/>
        <v>0</v>
      </c>
      <c r="J5" s="26">
        <f t="shared" si="0"/>
        <v>6482457</v>
      </c>
      <c r="K5" s="26">
        <f t="shared" si="0"/>
        <v>15597686</v>
      </c>
      <c r="L5" s="26">
        <f t="shared" si="0"/>
        <v>2545153</v>
      </c>
      <c r="M5" s="26">
        <f t="shared" si="0"/>
        <v>0</v>
      </c>
      <c r="N5" s="27">
        <f>SUM(D5:M5)</f>
        <v>41748690</v>
      </c>
      <c r="O5" s="32">
        <f t="shared" ref="O5:O37" si="1">(N5/O$39)</f>
        <v>5109.3733937094603</v>
      </c>
      <c r="P5" s="6"/>
    </row>
    <row r="6" spans="1:133">
      <c r="A6" s="12"/>
      <c r="B6" s="44">
        <v>511</v>
      </c>
      <c r="C6" s="20" t="s">
        <v>19</v>
      </c>
      <c r="D6" s="46">
        <v>60059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60059</v>
      </c>
      <c r="O6" s="47">
        <f t="shared" si="1"/>
        <v>7.3502631256884099</v>
      </c>
      <c r="P6" s="9"/>
    </row>
    <row r="7" spans="1:133">
      <c r="A7" s="12"/>
      <c r="B7" s="44">
        <v>512</v>
      </c>
      <c r="C7" s="20" t="s">
        <v>20</v>
      </c>
      <c r="D7" s="46">
        <v>991427</v>
      </c>
      <c r="E7" s="46">
        <v>31170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1022597</v>
      </c>
      <c r="O7" s="47">
        <f t="shared" si="1"/>
        <v>125.14955329824991</v>
      </c>
      <c r="P7" s="9"/>
    </row>
    <row r="8" spans="1:133">
      <c r="A8" s="12"/>
      <c r="B8" s="44">
        <v>513</v>
      </c>
      <c r="C8" s="20" t="s">
        <v>21</v>
      </c>
      <c r="D8" s="46">
        <v>3761635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3761635</v>
      </c>
      <c r="O8" s="47">
        <f t="shared" si="1"/>
        <v>460.36409252233511</v>
      </c>
      <c r="P8" s="9"/>
    </row>
    <row r="9" spans="1:133">
      <c r="A9" s="12"/>
      <c r="B9" s="44">
        <v>514</v>
      </c>
      <c r="C9" s="20" t="s">
        <v>22</v>
      </c>
      <c r="D9" s="46">
        <v>654867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654867</v>
      </c>
      <c r="O9" s="47">
        <f t="shared" si="1"/>
        <v>80.145269856810671</v>
      </c>
      <c r="P9" s="9"/>
    </row>
    <row r="10" spans="1:133">
      <c r="A10" s="12"/>
      <c r="B10" s="44">
        <v>515</v>
      </c>
      <c r="C10" s="20" t="s">
        <v>23</v>
      </c>
      <c r="D10" s="46">
        <v>1410094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1410094</v>
      </c>
      <c r="O10" s="47">
        <f t="shared" si="1"/>
        <v>172.57300208052871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6320</v>
      </c>
      <c r="F11" s="46">
        <v>5944684</v>
      </c>
      <c r="G11" s="46">
        <v>1691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5952695</v>
      </c>
      <c r="O11" s="47">
        <f t="shared" si="1"/>
        <v>728.51486966099617</v>
      </c>
      <c r="P11" s="9"/>
    </row>
    <row r="12" spans="1:133">
      <c r="A12" s="12"/>
      <c r="B12" s="44">
        <v>519</v>
      </c>
      <c r="C12" s="20" t="s">
        <v>25</v>
      </c>
      <c r="D12" s="46">
        <v>4166741</v>
      </c>
      <c r="E12" s="46">
        <v>74633</v>
      </c>
      <c r="F12" s="46">
        <v>0</v>
      </c>
      <c r="G12" s="46">
        <v>20073</v>
      </c>
      <c r="H12" s="46">
        <v>0</v>
      </c>
      <c r="I12" s="46">
        <v>0</v>
      </c>
      <c r="J12" s="46">
        <v>6482457</v>
      </c>
      <c r="K12" s="46">
        <v>15597686</v>
      </c>
      <c r="L12" s="46">
        <v>2545153</v>
      </c>
      <c r="M12" s="46">
        <v>0</v>
      </c>
      <c r="N12" s="46">
        <f t="shared" si="2"/>
        <v>28886743</v>
      </c>
      <c r="O12" s="47">
        <f t="shared" si="1"/>
        <v>3535.2763431648514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24972083</v>
      </c>
      <c r="E13" s="31">
        <f t="shared" si="3"/>
        <v>116390</v>
      </c>
      <c r="F13" s="31">
        <f t="shared" si="3"/>
        <v>0</v>
      </c>
      <c r="G13" s="31">
        <f t="shared" si="3"/>
        <v>6868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7" si="4">SUM(D13:M13)</f>
        <v>25095341</v>
      </c>
      <c r="O13" s="43">
        <f t="shared" si="1"/>
        <v>3071.2692448904663</v>
      </c>
      <c r="P13" s="10"/>
    </row>
    <row r="14" spans="1:133">
      <c r="A14" s="12"/>
      <c r="B14" s="44">
        <v>521</v>
      </c>
      <c r="C14" s="20" t="s">
        <v>27</v>
      </c>
      <c r="D14" s="46">
        <v>12261780</v>
      </c>
      <c r="E14" s="46">
        <v>30988</v>
      </c>
      <c r="F14" s="46">
        <v>0</v>
      </c>
      <c r="G14" s="46">
        <v>5341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12298109</v>
      </c>
      <c r="O14" s="47">
        <f t="shared" si="1"/>
        <v>1505.0922775670053</v>
      </c>
      <c r="P14" s="9"/>
    </row>
    <row r="15" spans="1:133">
      <c r="A15" s="12"/>
      <c r="B15" s="44">
        <v>522</v>
      </c>
      <c r="C15" s="20" t="s">
        <v>28</v>
      </c>
      <c r="D15" s="46">
        <v>994296</v>
      </c>
      <c r="E15" s="46">
        <v>35402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1029698</v>
      </c>
      <c r="O15" s="47">
        <f t="shared" si="1"/>
        <v>126.01860237425039</v>
      </c>
      <c r="P15" s="9"/>
    </row>
    <row r="16" spans="1:133">
      <c r="A16" s="12"/>
      <c r="B16" s="44">
        <v>524</v>
      </c>
      <c r="C16" s="20" t="s">
        <v>29</v>
      </c>
      <c r="D16" s="46">
        <v>1276932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1276932</v>
      </c>
      <c r="O16" s="47">
        <f t="shared" si="1"/>
        <v>156.27609839676907</v>
      </c>
      <c r="P16" s="9"/>
    </row>
    <row r="17" spans="1:16">
      <c r="A17" s="12"/>
      <c r="B17" s="44">
        <v>525</v>
      </c>
      <c r="C17" s="20" t="s">
        <v>30</v>
      </c>
      <c r="D17" s="46">
        <v>21572</v>
      </c>
      <c r="E17" s="46">
        <v>50000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71572</v>
      </c>
      <c r="O17" s="47">
        <f t="shared" si="1"/>
        <v>8.7592705911149178</v>
      </c>
      <c r="P17" s="9"/>
    </row>
    <row r="18" spans="1:16">
      <c r="A18" s="12"/>
      <c r="B18" s="44">
        <v>526</v>
      </c>
      <c r="C18" s="20" t="s">
        <v>31</v>
      </c>
      <c r="D18" s="46">
        <v>9661461</v>
      </c>
      <c r="E18" s="46">
        <v>0</v>
      </c>
      <c r="F18" s="46">
        <v>0</v>
      </c>
      <c r="G18" s="46">
        <v>1527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9662988</v>
      </c>
      <c r="O18" s="47">
        <f t="shared" si="1"/>
        <v>1182.595520744095</v>
      </c>
      <c r="P18" s="9"/>
    </row>
    <row r="19" spans="1:16">
      <c r="A19" s="12"/>
      <c r="B19" s="44">
        <v>529</v>
      </c>
      <c r="C19" s="20" t="s">
        <v>32</v>
      </c>
      <c r="D19" s="46">
        <v>756042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756042</v>
      </c>
      <c r="O19" s="47">
        <f t="shared" si="1"/>
        <v>92.527475217231668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10232555</v>
      </c>
      <c r="E20" s="31">
        <f t="shared" si="5"/>
        <v>324005</v>
      </c>
      <c r="F20" s="31">
        <f t="shared" si="5"/>
        <v>0</v>
      </c>
      <c r="G20" s="31">
        <f t="shared" si="5"/>
        <v>16172197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26728757</v>
      </c>
      <c r="O20" s="43">
        <f t="shared" si="1"/>
        <v>3271.1732958022276</v>
      </c>
      <c r="P20" s="10"/>
    </row>
    <row r="21" spans="1:16">
      <c r="A21" s="12"/>
      <c r="B21" s="44">
        <v>531</v>
      </c>
      <c r="C21" s="20" t="s">
        <v>59</v>
      </c>
      <c r="D21" s="46">
        <v>0</v>
      </c>
      <c r="E21" s="46">
        <v>62773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62773</v>
      </c>
      <c r="O21" s="47">
        <f t="shared" si="1"/>
        <v>7.6824134132909068</v>
      </c>
      <c r="P21" s="9"/>
    </row>
    <row r="22" spans="1:16">
      <c r="A22" s="12"/>
      <c r="B22" s="44">
        <v>534</v>
      </c>
      <c r="C22" s="20" t="s">
        <v>35</v>
      </c>
      <c r="D22" s="46">
        <v>4411602</v>
      </c>
      <c r="E22" s="46">
        <v>0</v>
      </c>
      <c r="F22" s="46">
        <v>0</v>
      </c>
      <c r="G22" s="46">
        <v>79179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4490781</v>
      </c>
      <c r="O22" s="47">
        <f t="shared" si="1"/>
        <v>549.59992656957536</v>
      </c>
      <c r="P22" s="9"/>
    </row>
    <row r="23" spans="1:16">
      <c r="A23" s="12"/>
      <c r="B23" s="44">
        <v>535</v>
      </c>
      <c r="C23" s="20" t="s">
        <v>36</v>
      </c>
      <c r="D23" s="46">
        <v>2613316</v>
      </c>
      <c r="E23" s="46">
        <v>0</v>
      </c>
      <c r="F23" s="46">
        <v>0</v>
      </c>
      <c r="G23" s="46">
        <v>8767327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11380643</v>
      </c>
      <c r="O23" s="47">
        <f t="shared" si="1"/>
        <v>1392.8090808958511</v>
      </c>
      <c r="P23" s="9"/>
    </row>
    <row r="24" spans="1:16">
      <c r="A24" s="12"/>
      <c r="B24" s="44">
        <v>537</v>
      </c>
      <c r="C24" s="20" t="s">
        <v>37</v>
      </c>
      <c r="D24" s="46">
        <v>355083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355083</v>
      </c>
      <c r="O24" s="47">
        <f t="shared" si="1"/>
        <v>43.456492473381473</v>
      </c>
      <c r="P24" s="9"/>
    </row>
    <row r="25" spans="1:16">
      <c r="A25" s="12"/>
      <c r="B25" s="44">
        <v>538</v>
      </c>
      <c r="C25" s="20" t="s">
        <v>38</v>
      </c>
      <c r="D25" s="46">
        <v>700189</v>
      </c>
      <c r="E25" s="46">
        <v>0</v>
      </c>
      <c r="F25" s="46">
        <v>0</v>
      </c>
      <c r="G25" s="46">
        <v>5989115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6689304</v>
      </c>
      <c r="O25" s="47">
        <f t="shared" si="1"/>
        <v>818.66405580712274</v>
      </c>
      <c r="P25" s="9"/>
    </row>
    <row r="26" spans="1:16">
      <c r="A26" s="12"/>
      <c r="B26" s="44">
        <v>539</v>
      </c>
      <c r="C26" s="20" t="s">
        <v>39</v>
      </c>
      <c r="D26" s="46">
        <v>2152365</v>
      </c>
      <c r="E26" s="46">
        <v>261232</v>
      </c>
      <c r="F26" s="46">
        <v>0</v>
      </c>
      <c r="G26" s="46">
        <v>1336576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3750173</v>
      </c>
      <c r="O26" s="47">
        <f t="shared" si="1"/>
        <v>458.96132664300575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SUM(D28:D28)</f>
        <v>957104</v>
      </c>
      <c r="E27" s="31">
        <f t="shared" si="6"/>
        <v>0</v>
      </c>
      <c r="F27" s="31">
        <f t="shared" si="6"/>
        <v>0</v>
      </c>
      <c r="G27" s="31">
        <f t="shared" si="6"/>
        <v>1565050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4"/>
        <v>2522154</v>
      </c>
      <c r="O27" s="43">
        <f t="shared" si="1"/>
        <v>308.67139884958999</v>
      </c>
      <c r="P27" s="10"/>
    </row>
    <row r="28" spans="1:16">
      <c r="A28" s="12"/>
      <c r="B28" s="44">
        <v>541</v>
      </c>
      <c r="C28" s="20" t="s">
        <v>41</v>
      </c>
      <c r="D28" s="46">
        <v>957104</v>
      </c>
      <c r="E28" s="46">
        <v>0</v>
      </c>
      <c r="F28" s="46">
        <v>0</v>
      </c>
      <c r="G28" s="46">
        <v>1565050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2522154</v>
      </c>
      <c r="O28" s="47">
        <f t="shared" si="1"/>
        <v>308.67139884958999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0</v>
      </c>
      <c r="E29" s="31">
        <f t="shared" si="7"/>
        <v>0</v>
      </c>
      <c r="F29" s="31">
        <f t="shared" si="7"/>
        <v>0</v>
      </c>
      <c r="G29" s="31">
        <f t="shared" si="7"/>
        <v>331806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331806</v>
      </c>
      <c r="O29" s="43">
        <f t="shared" si="1"/>
        <v>40.607759148207073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0</v>
      </c>
      <c r="F30" s="46">
        <v>0</v>
      </c>
      <c r="G30" s="46">
        <v>331806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331806</v>
      </c>
      <c r="O30" s="47">
        <f t="shared" si="1"/>
        <v>40.607759148207073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1503089</v>
      </c>
      <c r="E31" s="31">
        <f t="shared" si="8"/>
        <v>2163</v>
      </c>
      <c r="F31" s="31">
        <f t="shared" si="8"/>
        <v>0</v>
      </c>
      <c r="G31" s="31">
        <f t="shared" si="8"/>
        <v>3150</v>
      </c>
      <c r="H31" s="31">
        <f t="shared" si="8"/>
        <v>0</v>
      </c>
      <c r="I31" s="31">
        <f t="shared" si="8"/>
        <v>3601149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5109551</v>
      </c>
      <c r="O31" s="43">
        <f t="shared" si="1"/>
        <v>625.32749969403994</v>
      </c>
      <c r="P31" s="9"/>
    </row>
    <row r="32" spans="1:16">
      <c r="A32" s="12"/>
      <c r="B32" s="44">
        <v>571</v>
      </c>
      <c r="C32" s="20" t="s">
        <v>45</v>
      </c>
      <c r="D32" s="46">
        <v>272400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272400</v>
      </c>
      <c r="O32" s="47">
        <f t="shared" si="1"/>
        <v>33.337412801370704</v>
      </c>
      <c r="P32" s="9"/>
    </row>
    <row r="33" spans="1:119">
      <c r="A33" s="12"/>
      <c r="B33" s="44">
        <v>572</v>
      </c>
      <c r="C33" s="20" t="s">
        <v>46</v>
      </c>
      <c r="D33" s="46">
        <v>1089505</v>
      </c>
      <c r="E33" s="46">
        <v>2163</v>
      </c>
      <c r="F33" s="46">
        <v>0</v>
      </c>
      <c r="G33" s="46">
        <v>3150</v>
      </c>
      <c r="H33" s="46">
        <v>0</v>
      </c>
      <c r="I33" s="46">
        <v>2138172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3232990</v>
      </c>
      <c r="O33" s="47">
        <f t="shared" si="1"/>
        <v>395.66638110390403</v>
      </c>
      <c r="P33" s="9"/>
    </row>
    <row r="34" spans="1:119">
      <c r="A34" s="12"/>
      <c r="B34" s="44">
        <v>579</v>
      </c>
      <c r="C34" s="20" t="s">
        <v>48</v>
      </c>
      <c r="D34" s="46">
        <v>141184</v>
      </c>
      <c r="E34" s="46">
        <v>0</v>
      </c>
      <c r="F34" s="46">
        <v>0</v>
      </c>
      <c r="G34" s="46">
        <v>0</v>
      </c>
      <c r="H34" s="46">
        <v>0</v>
      </c>
      <c r="I34" s="46">
        <v>1462977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1604161</v>
      </c>
      <c r="O34" s="47">
        <f t="shared" si="1"/>
        <v>196.32370578876515</v>
      </c>
      <c r="P34" s="9"/>
    </row>
    <row r="35" spans="1:119" ht="15.75">
      <c r="A35" s="28" t="s">
        <v>52</v>
      </c>
      <c r="B35" s="29"/>
      <c r="C35" s="30"/>
      <c r="D35" s="31">
        <f t="shared" ref="D35:M35" si="9">SUM(D36:D36)</f>
        <v>8505648</v>
      </c>
      <c r="E35" s="31">
        <f t="shared" si="9"/>
        <v>122309</v>
      </c>
      <c r="F35" s="31">
        <f t="shared" si="9"/>
        <v>0</v>
      </c>
      <c r="G35" s="31">
        <f t="shared" si="9"/>
        <v>2390700</v>
      </c>
      <c r="H35" s="31">
        <f t="shared" si="9"/>
        <v>0</v>
      </c>
      <c r="I35" s="31">
        <f t="shared" si="9"/>
        <v>924238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4"/>
        <v>11942895</v>
      </c>
      <c r="O35" s="43">
        <f t="shared" si="1"/>
        <v>1461.6197527842369</v>
      </c>
      <c r="P35" s="9"/>
    </row>
    <row r="36" spans="1:119" ht="15.75" thickBot="1">
      <c r="A36" s="12"/>
      <c r="B36" s="44">
        <v>581</v>
      </c>
      <c r="C36" s="20" t="s">
        <v>49</v>
      </c>
      <c r="D36" s="46">
        <v>8505648</v>
      </c>
      <c r="E36" s="46">
        <v>122309</v>
      </c>
      <c r="F36" s="46">
        <v>0</v>
      </c>
      <c r="G36" s="46">
        <v>2390700</v>
      </c>
      <c r="H36" s="46">
        <v>0</v>
      </c>
      <c r="I36" s="46">
        <v>924238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11942895</v>
      </c>
      <c r="O36" s="47">
        <f t="shared" si="1"/>
        <v>1461.6197527842369</v>
      </c>
      <c r="P36" s="9"/>
    </row>
    <row r="37" spans="1:119" ht="16.5" thickBot="1">
      <c r="A37" s="14" t="s">
        <v>10</v>
      </c>
      <c r="B37" s="23"/>
      <c r="C37" s="22"/>
      <c r="D37" s="15">
        <f>SUM(D5,D13,D20,D27,D29,D31,D35)</f>
        <v>57215302</v>
      </c>
      <c r="E37" s="15">
        <f t="shared" ref="E37:M37" si="10">SUM(E5,E13,E20,E27,E29,E31,E35)</f>
        <v>676990</v>
      </c>
      <c r="F37" s="15">
        <f t="shared" si="10"/>
        <v>5944684</v>
      </c>
      <c r="G37" s="15">
        <f t="shared" si="10"/>
        <v>20491535</v>
      </c>
      <c r="H37" s="15">
        <f t="shared" si="10"/>
        <v>0</v>
      </c>
      <c r="I37" s="15">
        <f t="shared" si="10"/>
        <v>4525387</v>
      </c>
      <c r="J37" s="15">
        <f t="shared" si="10"/>
        <v>6482457</v>
      </c>
      <c r="K37" s="15">
        <f t="shared" si="10"/>
        <v>15597686</v>
      </c>
      <c r="L37" s="15">
        <f t="shared" si="10"/>
        <v>2545153</v>
      </c>
      <c r="M37" s="15">
        <f t="shared" si="10"/>
        <v>0</v>
      </c>
      <c r="N37" s="15">
        <f t="shared" si="4"/>
        <v>113479194</v>
      </c>
      <c r="O37" s="37">
        <f t="shared" si="1"/>
        <v>13888.042344878228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62</v>
      </c>
      <c r="M39" s="163"/>
      <c r="N39" s="163"/>
      <c r="O39" s="41">
        <v>8171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11234872</v>
      </c>
      <c r="E5" s="26">
        <f t="shared" si="0"/>
        <v>153676</v>
      </c>
      <c r="F5" s="26">
        <f t="shared" si="0"/>
        <v>4493852</v>
      </c>
      <c r="G5" s="26">
        <f t="shared" si="0"/>
        <v>79977</v>
      </c>
      <c r="H5" s="26">
        <f t="shared" si="0"/>
        <v>0</v>
      </c>
      <c r="I5" s="26">
        <f t="shared" si="0"/>
        <v>0</v>
      </c>
      <c r="J5" s="26">
        <f t="shared" si="0"/>
        <v>8858273</v>
      </c>
      <c r="K5" s="26">
        <f t="shared" si="0"/>
        <v>14727694</v>
      </c>
      <c r="L5" s="26">
        <f t="shared" si="0"/>
        <v>2277440</v>
      </c>
      <c r="M5" s="26">
        <f t="shared" si="0"/>
        <v>0</v>
      </c>
      <c r="N5" s="27">
        <f>SUM(D5:M5)</f>
        <v>41825784</v>
      </c>
      <c r="O5" s="32">
        <f t="shared" ref="O5:O38" si="1">(N5/O$40)</f>
        <v>5123.8250643145902</v>
      </c>
      <c r="P5" s="6"/>
    </row>
    <row r="6" spans="1:133">
      <c r="A6" s="12"/>
      <c r="B6" s="44">
        <v>511</v>
      </c>
      <c r="C6" s="20" t="s">
        <v>19</v>
      </c>
      <c r="D6" s="46">
        <v>62907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62907</v>
      </c>
      <c r="O6" s="47">
        <f t="shared" si="1"/>
        <v>7.7063579566335907</v>
      </c>
      <c r="P6" s="9"/>
    </row>
    <row r="7" spans="1:133">
      <c r="A7" s="12"/>
      <c r="B7" s="44">
        <v>512</v>
      </c>
      <c r="C7" s="20" t="s">
        <v>20</v>
      </c>
      <c r="D7" s="46">
        <v>984155</v>
      </c>
      <c r="E7" s="46">
        <v>30830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1014985</v>
      </c>
      <c r="O7" s="47">
        <f t="shared" si="1"/>
        <v>124.33970354036506</v>
      </c>
      <c r="P7" s="9"/>
    </row>
    <row r="8" spans="1:133">
      <c r="A8" s="12"/>
      <c r="B8" s="44">
        <v>513</v>
      </c>
      <c r="C8" s="20" t="s">
        <v>21</v>
      </c>
      <c r="D8" s="46">
        <v>3829621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3829621</v>
      </c>
      <c r="O8" s="47">
        <f t="shared" si="1"/>
        <v>469.14381967413942</v>
      </c>
      <c r="P8" s="9"/>
    </row>
    <row r="9" spans="1:133">
      <c r="A9" s="12"/>
      <c r="B9" s="44">
        <v>514</v>
      </c>
      <c r="C9" s="20" t="s">
        <v>22</v>
      </c>
      <c r="D9" s="46">
        <v>453942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453942</v>
      </c>
      <c r="O9" s="47">
        <f t="shared" si="1"/>
        <v>55.609702315325251</v>
      </c>
      <c r="P9" s="9"/>
    </row>
    <row r="10" spans="1:133">
      <c r="A10" s="12"/>
      <c r="B10" s="44">
        <v>515</v>
      </c>
      <c r="C10" s="20" t="s">
        <v>23</v>
      </c>
      <c r="D10" s="46">
        <v>1520867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1520867</v>
      </c>
      <c r="O10" s="47">
        <f t="shared" si="1"/>
        <v>186.31226264853609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28178</v>
      </c>
      <c r="F11" s="46">
        <v>4493852</v>
      </c>
      <c r="G11" s="46">
        <v>15721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4537751</v>
      </c>
      <c r="O11" s="47">
        <f t="shared" si="1"/>
        <v>555.89256400833028</v>
      </c>
      <c r="P11" s="9"/>
    </row>
    <row r="12" spans="1:133">
      <c r="A12" s="12"/>
      <c r="B12" s="44">
        <v>519</v>
      </c>
      <c r="C12" s="20" t="s">
        <v>25</v>
      </c>
      <c r="D12" s="46">
        <v>4383380</v>
      </c>
      <c r="E12" s="46">
        <v>94668</v>
      </c>
      <c r="F12" s="46">
        <v>0</v>
      </c>
      <c r="G12" s="46">
        <v>64256</v>
      </c>
      <c r="H12" s="46">
        <v>0</v>
      </c>
      <c r="I12" s="46">
        <v>0</v>
      </c>
      <c r="J12" s="46">
        <v>8858273</v>
      </c>
      <c r="K12" s="46">
        <v>14727694</v>
      </c>
      <c r="L12" s="46">
        <v>2277440</v>
      </c>
      <c r="M12" s="46">
        <v>0</v>
      </c>
      <c r="N12" s="46">
        <f t="shared" si="2"/>
        <v>30405711</v>
      </c>
      <c r="O12" s="47">
        <f t="shared" si="1"/>
        <v>3724.8206541712607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30672669</v>
      </c>
      <c r="E13" s="31">
        <f t="shared" si="3"/>
        <v>140069</v>
      </c>
      <c r="F13" s="31">
        <f t="shared" si="3"/>
        <v>0</v>
      </c>
      <c r="G13" s="31">
        <f t="shared" si="3"/>
        <v>30085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8" si="4">SUM(D13:M13)</f>
        <v>30842823</v>
      </c>
      <c r="O13" s="43">
        <f t="shared" si="1"/>
        <v>3778.3686144799708</v>
      </c>
      <c r="P13" s="10"/>
    </row>
    <row r="14" spans="1:133">
      <c r="A14" s="12"/>
      <c r="B14" s="44">
        <v>521</v>
      </c>
      <c r="C14" s="20" t="s">
        <v>27</v>
      </c>
      <c r="D14" s="46">
        <v>14511159</v>
      </c>
      <c r="E14" s="46">
        <v>110059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14621218</v>
      </c>
      <c r="O14" s="47">
        <f t="shared" si="1"/>
        <v>1791.1574176160725</v>
      </c>
      <c r="P14" s="9"/>
    </row>
    <row r="15" spans="1:133">
      <c r="A15" s="12"/>
      <c r="B15" s="44">
        <v>522</v>
      </c>
      <c r="C15" s="20" t="s">
        <v>28</v>
      </c>
      <c r="D15" s="46">
        <v>1251922</v>
      </c>
      <c r="E15" s="46">
        <v>30010</v>
      </c>
      <c r="F15" s="46">
        <v>0</v>
      </c>
      <c r="G15" s="46">
        <v>30085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1312017</v>
      </c>
      <c r="O15" s="47">
        <f t="shared" si="1"/>
        <v>160.72730613744946</v>
      </c>
      <c r="P15" s="9"/>
    </row>
    <row r="16" spans="1:133">
      <c r="A16" s="12"/>
      <c r="B16" s="44">
        <v>524</v>
      </c>
      <c r="C16" s="20" t="s">
        <v>29</v>
      </c>
      <c r="D16" s="46">
        <v>1346848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1346848</v>
      </c>
      <c r="O16" s="47">
        <f t="shared" si="1"/>
        <v>164.99424231287517</v>
      </c>
      <c r="P16" s="9"/>
    </row>
    <row r="17" spans="1:16">
      <c r="A17" s="12"/>
      <c r="B17" s="44">
        <v>525</v>
      </c>
      <c r="C17" s="20" t="s">
        <v>30</v>
      </c>
      <c r="D17" s="46">
        <v>18697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18697</v>
      </c>
      <c r="O17" s="47">
        <f t="shared" si="1"/>
        <v>2.2904569398505452</v>
      </c>
      <c r="P17" s="9"/>
    </row>
    <row r="18" spans="1:16">
      <c r="A18" s="12"/>
      <c r="B18" s="44">
        <v>526</v>
      </c>
      <c r="C18" s="20" t="s">
        <v>31</v>
      </c>
      <c r="D18" s="46">
        <v>12521720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12521720</v>
      </c>
      <c r="O18" s="47">
        <f t="shared" si="1"/>
        <v>1533.9605537179959</v>
      </c>
      <c r="P18" s="9"/>
    </row>
    <row r="19" spans="1:16">
      <c r="A19" s="12"/>
      <c r="B19" s="44">
        <v>529</v>
      </c>
      <c r="C19" s="20" t="s">
        <v>32</v>
      </c>
      <c r="D19" s="46">
        <v>1022323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1022323</v>
      </c>
      <c r="O19" s="47">
        <f t="shared" si="1"/>
        <v>125.23863775572705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10750749</v>
      </c>
      <c r="E20" s="31">
        <f t="shared" si="5"/>
        <v>225970</v>
      </c>
      <c r="F20" s="31">
        <f t="shared" si="5"/>
        <v>0</v>
      </c>
      <c r="G20" s="31">
        <f t="shared" si="5"/>
        <v>10082667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21059386</v>
      </c>
      <c r="O20" s="43">
        <f t="shared" si="1"/>
        <v>2579.8586304054884</v>
      </c>
      <c r="P20" s="10"/>
    </row>
    <row r="21" spans="1:16">
      <c r="A21" s="12"/>
      <c r="B21" s="44">
        <v>531</v>
      </c>
      <c r="C21" s="20" t="s">
        <v>59</v>
      </c>
      <c r="D21" s="46">
        <v>0</v>
      </c>
      <c r="E21" s="46">
        <v>200691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200691</v>
      </c>
      <c r="O21" s="47">
        <f t="shared" si="1"/>
        <v>24.585446527012127</v>
      </c>
      <c r="P21" s="9"/>
    </row>
    <row r="22" spans="1:16">
      <c r="A22" s="12"/>
      <c r="B22" s="44">
        <v>534</v>
      </c>
      <c r="C22" s="20" t="s">
        <v>35</v>
      </c>
      <c r="D22" s="46">
        <v>4718105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4718105</v>
      </c>
      <c r="O22" s="47">
        <f t="shared" si="1"/>
        <v>577.9866470660296</v>
      </c>
      <c r="P22" s="9"/>
    </row>
    <row r="23" spans="1:16">
      <c r="A23" s="12"/>
      <c r="B23" s="44">
        <v>535</v>
      </c>
      <c r="C23" s="20" t="s">
        <v>36</v>
      </c>
      <c r="D23" s="46">
        <v>2686190</v>
      </c>
      <c r="E23" s="46">
        <v>0</v>
      </c>
      <c r="F23" s="46">
        <v>0</v>
      </c>
      <c r="G23" s="46">
        <v>2192962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4879152</v>
      </c>
      <c r="O23" s="47">
        <f t="shared" si="1"/>
        <v>597.71554575523703</v>
      </c>
      <c r="P23" s="9"/>
    </row>
    <row r="24" spans="1:16">
      <c r="A24" s="12"/>
      <c r="B24" s="44">
        <v>537</v>
      </c>
      <c r="C24" s="20" t="s">
        <v>37</v>
      </c>
      <c r="D24" s="46">
        <v>647194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647194</v>
      </c>
      <c r="O24" s="47">
        <f t="shared" si="1"/>
        <v>79.28384172485606</v>
      </c>
      <c r="P24" s="9"/>
    </row>
    <row r="25" spans="1:16">
      <c r="A25" s="12"/>
      <c r="B25" s="44">
        <v>538</v>
      </c>
      <c r="C25" s="20" t="s">
        <v>38</v>
      </c>
      <c r="D25" s="46">
        <v>587846</v>
      </c>
      <c r="E25" s="46">
        <v>0</v>
      </c>
      <c r="F25" s="46">
        <v>0</v>
      </c>
      <c r="G25" s="46">
        <v>1612755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2200601</v>
      </c>
      <c r="O25" s="47">
        <f t="shared" si="1"/>
        <v>269.58238392747762</v>
      </c>
      <c r="P25" s="9"/>
    </row>
    <row r="26" spans="1:16">
      <c r="A26" s="12"/>
      <c r="B26" s="44">
        <v>539</v>
      </c>
      <c r="C26" s="20" t="s">
        <v>39</v>
      </c>
      <c r="D26" s="46">
        <v>2111414</v>
      </c>
      <c r="E26" s="46">
        <v>25279</v>
      </c>
      <c r="F26" s="46">
        <v>0</v>
      </c>
      <c r="G26" s="46">
        <v>6276950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8413643</v>
      </c>
      <c r="O26" s="47">
        <f t="shared" si="1"/>
        <v>1030.7047654048756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SUM(D28:D28)</f>
        <v>986011</v>
      </c>
      <c r="E27" s="31">
        <f t="shared" si="6"/>
        <v>0</v>
      </c>
      <c r="F27" s="31">
        <f t="shared" si="6"/>
        <v>0</v>
      </c>
      <c r="G27" s="31">
        <f t="shared" si="6"/>
        <v>325445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4"/>
        <v>1311456</v>
      </c>
      <c r="O27" s="43">
        <f t="shared" si="1"/>
        <v>160.65858140389562</v>
      </c>
      <c r="P27" s="10"/>
    </row>
    <row r="28" spans="1:16">
      <c r="A28" s="12"/>
      <c r="B28" s="44">
        <v>541</v>
      </c>
      <c r="C28" s="20" t="s">
        <v>41</v>
      </c>
      <c r="D28" s="46">
        <v>986011</v>
      </c>
      <c r="E28" s="46">
        <v>0</v>
      </c>
      <c r="F28" s="46">
        <v>0</v>
      </c>
      <c r="G28" s="46">
        <v>325445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1311456</v>
      </c>
      <c r="O28" s="47">
        <f t="shared" si="1"/>
        <v>160.65858140389562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SUM(D30:D30)</f>
        <v>0</v>
      </c>
      <c r="E29" s="31">
        <f t="shared" si="7"/>
        <v>0</v>
      </c>
      <c r="F29" s="31">
        <f t="shared" si="7"/>
        <v>0</v>
      </c>
      <c r="G29" s="31">
        <f t="shared" si="7"/>
        <v>2992228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2992228</v>
      </c>
      <c r="O29" s="43">
        <f t="shared" si="1"/>
        <v>366.55984319490386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0</v>
      </c>
      <c r="F30" s="46">
        <v>0</v>
      </c>
      <c r="G30" s="46">
        <v>2992228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2992228</v>
      </c>
      <c r="O30" s="47">
        <f t="shared" si="1"/>
        <v>366.55984319490386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1633836</v>
      </c>
      <c r="E31" s="31">
        <f t="shared" si="8"/>
        <v>5055</v>
      </c>
      <c r="F31" s="31">
        <f t="shared" si="8"/>
        <v>0</v>
      </c>
      <c r="G31" s="31">
        <f t="shared" si="8"/>
        <v>3192</v>
      </c>
      <c r="H31" s="31">
        <f t="shared" si="8"/>
        <v>0</v>
      </c>
      <c r="I31" s="31">
        <f t="shared" si="8"/>
        <v>3621731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5263814</v>
      </c>
      <c r="O31" s="43">
        <f t="shared" si="1"/>
        <v>644.83817224059783</v>
      </c>
      <c r="P31" s="9"/>
    </row>
    <row r="32" spans="1:16">
      <c r="A32" s="12"/>
      <c r="B32" s="44">
        <v>571</v>
      </c>
      <c r="C32" s="20" t="s">
        <v>45</v>
      </c>
      <c r="D32" s="46">
        <v>272400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272400</v>
      </c>
      <c r="O32" s="47">
        <f t="shared" si="1"/>
        <v>33.370084527747153</v>
      </c>
      <c r="P32" s="9"/>
    </row>
    <row r="33" spans="1:119">
      <c r="A33" s="12"/>
      <c r="B33" s="44">
        <v>572</v>
      </c>
      <c r="C33" s="20" t="s">
        <v>46</v>
      </c>
      <c r="D33" s="46">
        <v>1186030</v>
      </c>
      <c r="E33" s="46">
        <v>5055</v>
      </c>
      <c r="F33" s="46">
        <v>0</v>
      </c>
      <c r="G33" s="46">
        <v>3192</v>
      </c>
      <c r="H33" s="46">
        <v>0</v>
      </c>
      <c r="I33" s="46">
        <v>2884280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4078557</v>
      </c>
      <c r="O33" s="47">
        <f t="shared" si="1"/>
        <v>499.63947078280046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737451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737451</v>
      </c>
      <c r="O34" s="47">
        <f t="shared" si="1"/>
        <v>90.340683572216093</v>
      </c>
      <c r="P34" s="9"/>
    </row>
    <row r="35" spans="1:119">
      <c r="A35" s="12"/>
      <c r="B35" s="44">
        <v>579</v>
      </c>
      <c r="C35" s="20" t="s">
        <v>48</v>
      </c>
      <c r="D35" s="46">
        <v>175406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175406</v>
      </c>
      <c r="O35" s="47">
        <f t="shared" si="1"/>
        <v>21.48793335783413</v>
      </c>
      <c r="P35" s="9"/>
    </row>
    <row r="36" spans="1:119" ht="15.75">
      <c r="A36" s="28" t="s">
        <v>52</v>
      </c>
      <c r="B36" s="29"/>
      <c r="C36" s="30"/>
      <c r="D36" s="31">
        <f t="shared" ref="D36:M36" si="9">SUM(D37:D37)</f>
        <v>7539006</v>
      </c>
      <c r="E36" s="31">
        <f t="shared" si="9"/>
        <v>9895</v>
      </c>
      <c r="F36" s="31">
        <f t="shared" si="9"/>
        <v>115264</v>
      </c>
      <c r="G36" s="31">
        <f t="shared" si="9"/>
        <v>3339804</v>
      </c>
      <c r="H36" s="31">
        <f t="shared" si="9"/>
        <v>0</v>
      </c>
      <c r="I36" s="31">
        <f t="shared" si="9"/>
        <v>764338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4"/>
        <v>11768307</v>
      </c>
      <c r="O36" s="43">
        <f t="shared" si="1"/>
        <v>1441.6644615950017</v>
      </c>
      <c r="P36" s="9"/>
    </row>
    <row r="37" spans="1:119" ht="15.75" thickBot="1">
      <c r="A37" s="12"/>
      <c r="B37" s="44">
        <v>581</v>
      </c>
      <c r="C37" s="20" t="s">
        <v>49</v>
      </c>
      <c r="D37" s="46">
        <v>7539006</v>
      </c>
      <c r="E37" s="46">
        <v>9895</v>
      </c>
      <c r="F37" s="46">
        <v>115264</v>
      </c>
      <c r="G37" s="46">
        <v>3339804</v>
      </c>
      <c r="H37" s="46">
        <v>0</v>
      </c>
      <c r="I37" s="46">
        <v>764338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11768307</v>
      </c>
      <c r="O37" s="47">
        <f t="shared" si="1"/>
        <v>1441.6644615950017</v>
      </c>
      <c r="P37" s="9"/>
    </row>
    <row r="38" spans="1:119" ht="16.5" thickBot="1">
      <c r="A38" s="14" t="s">
        <v>10</v>
      </c>
      <c r="B38" s="23"/>
      <c r="C38" s="22"/>
      <c r="D38" s="15">
        <f>SUM(D5,D13,D20,D27,D29,D31,D36)</f>
        <v>62817143</v>
      </c>
      <c r="E38" s="15">
        <f t="shared" ref="E38:M38" si="10">SUM(E5,E13,E20,E27,E29,E31,E36)</f>
        <v>534665</v>
      </c>
      <c r="F38" s="15">
        <f t="shared" si="10"/>
        <v>4609116</v>
      </c>
      <c r="G38" s="15">
        <f t="shared" si="10"/>
        <v>16853398</v>
      </c>
      <c r="H38" s="15">
        <f t="shared" si="10"/>
        <v>0</v>
      </c>
      <c r="I38" s="15">
        <f t="shared" si="10"/>
        <v>4386069</v>
      </c>
      <c r="J38" s="15">
        <f t="shared" si="10"/>
        <v>8858273</v>
      </c>
      <c r="K38" s="15">
        <f t="shared" si="10"/>
        <v>14727694</v>
      </c>
      <c r="L38" s="15">
        <f t="shared" si="10"/>
        <v>2277440</v>
      </c>
      <c r="M38" s="15">
        <f t="shared" si="10"/>
        <v>0</v>
      </c>
      <c r="N38" s="15">
        <f t="shared" si="4"/>
        <v>115063798</v>
      </c>
      <c r="O38" s="37">
        <f t="shared" si="1"/>
        <v>14095.773367634449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60</v>
      </c>
      <c r="M40" s="163"/>
      <c r="N40" s="163"/>
      <c r="O40" s="41">
        <v>8163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12436205</v>
      </c>
      <c r="E5" s="26">
        <f t="shared" si="0"/>
        <v>307724</v>
      </c>
      <c r="F5" s="26">
        <f t="shared" si="0"/>
        <v>5352665</v>
      </c>
      <c r="G5" s="26">
        <f t="shared" si="0"/>
        <v>4744035</v>
      </c>
      <c r="H5" s="26">
        <f t="shared" si="0"/>
        <v>0</v>
      </c>
      <c r="I5" s="26">
        <f t="shared" si="0"/>
        <v>0</v>
      </c>
      <c r="J5" s="26">
        <f t="shared" si="0"/>
        <v>3572413</v>
      </c>
      <c r="K5" s="26">
        <f t="shared" si="0"/>
        <v>13000126</v>
      </c>
      <c r="L5" s="26">
        <f t="shared" si="0"/>
        <v>2204839</v>
      </c>
      <c r="M5" s="26">
        <f t="shared" si="0"/>
        <v>0</v>
      </c>
      <c r="N5" s="27">
        <f>SUM(D5:M5)</f>
        <v>41618007</v>
      </c>
      <c r="O5" s="32">
        <f t="shared" ref="O5:O35" si="1">(N5/O$37)</f>
        <v>5099.6210023281465</v>
      </c>
      <c r="P5" s="6"/>
    </row>
    <row r="6" spans="1:133">
      <c r="A6" s="12"/>
      <c r="B6" s="44">
        <v>511</v>
      </c>
      <c r="C6" s="20" t="s">
        <v>19</v>
      </c>
      <c r="D6" s="46">
        <v>110693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110693</v>
      </c>
      <c r="O6" s="47">
        <f t="shared" si="1"/>
        <v>13.563656414655068</v>
      </c>
      <c r="P6" s="9"/>
    </row>
    <row r="7" spans="1:133">
      <c r="A7" s="12"/>
      <c r="B7" s="44">
        <v>512</v>
      </c>
      <c r="C7" s="20" t="s">
        <v>20</v>
      </c>
      <c r="D7" s="46">
        <v>1011987</v>
      </c>
      <c r="E7" s="46">
        <v>30979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1042966</v>
      </c>
      <c r="O7" s="47">
        <f t="shared" si="1"/>
        <v>127.79879916676877</v>
      </c>
      <c r="P7" s="9"/>
    </row>
    <row r="8" spans="1:133">
      <c r="A8" s="12"/>
      <c r="B8" s="44">
        <v>513</v>
      </c>
      <c r="C8" s="20" t="s">
        <v>21</v>
      </c>
      <c r="D8" s="46">
        <v>3923373</v>
      </c>
      <c r="E8" s="46">
        <v>3453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3926826</v>
      </c>
      <c r="O8" s="47">
        <f t="shared" si="1"/>
        <v>481.16970959441244</v>
      </c>
      <c r="P8" s="9"/>
    </row>
    <row r="9" spans="1:133">
      <c r="A9" s="12"/>
      <c r="B9" s="44">
        <v>514</v>
      </c>
      <c r="C9" s="20" t="s">
        <v>22</v>
      </c>
      <c r="D9" s="46">
        <v>478666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478666</v>
      </c>
      <c r="O9" s="47">
        <f t="shared" si="1"/>
        <v>58.65286116897439</v>
      </c>
      <c r="P9" s="9"/>
    </row>
    <row r="10" spans="1:133">
      <c r="A10" s="12"/>
      <c r="B10" s="44">
        <v>515</v>
      </c>
      <c r="C10" s="20" t="s">
        <v>23</v>
      </c>
      <c r="D10" s="46">
        <v>1597131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1597131</v>
      </c>
      <c r="O10" s="47">
        <f t="shared" si="1"/>
        <v>195.70285504227422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5352665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5352665</v>
      </c>
      <c r="O11" s="47">
        <f t="shared" si="1"/>
        <v>655.88347016297018</v>
      </c>
      <c r="P11" s="9"/>
    </row>
    <row r="12" spans="1:133">
      <c r="A12" s="12"/>
      <c r="B12" s="44">
        <v>519</v>
      </c>
      <c r="C12" s="20" t="s">
        <v>25</v>
      </c>
      <c r="D12" s="46">
        <v>5314355</v>
      </c>
      <c r="E12" s="46">
        <v>273292</v>
      </c>
      <c r="F12" s="46">
        <v>0</v>
      </c>
      <c r="G12" s="46">
        <v>4744035</v>
      </c>
      <c r="H12" s="46">
        <v>0</v>
      </c>
      <c r="I12" s="46">
        <v>0</v>
      </c>
      <c r="J12" s="46">
        <v>3572413</v>
      </c>
      <c r="K12" s="46">
        <v>13000126</v>
      </c>
      <c r="L12" s="46">
        <v>2204839</v>
      </c>
      <c r="M12" s="46">
        <v>0</v>
      </c>
      <c r="N12" s="46">
        <f t="shared" si="2"/>
        <v>29109060</v>
      </c>
      <c r="O12" s="47">
        <f t="shared" si="1"/>
        <v>3566.849650778091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30558066</v>
      </c>
      <c r="E13" s="31">
        <f t="shared" si="3"/>
        <v>175682</v>
      </c>
      <c r="F13" s="31">
        <f t="shared" si="3"/>
        <v>0</v>
      </c>
      <c r="G13" s="31">
        <f t="shared" si="3"/>
        <v>215660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30949408</v>
      </c>
      <c r="O13" s="43">
        <f t="shared" si="1"/>
        <v>3792.3548584732262</v>
      </c>
      <c r="P13" s="10"/>
    </row>
    <row r="14" spans="1:133">
      <c r="A14" s="12"/>
      <c r="B14" s="44">
        <v>521</v>
      </c>
      <c r="C14" s="20" t="s">
        <v>27</v>
      </c>
      <c r="D14" s="46">
        <v>14445955</v>
      </c>
      <c r="E14" s="46">
        <v>103045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14549000</v>
      </c>
      <c r="O14" s="47">
        <f t="shared" si="1"/>
        <v>1782.7472123514276</v>
      </c>
      <c r="P14" s="9"/>
    </row>
    <row r="15" spans="1:133">
      <c r="A15" s="12"/>
      <c r="B15" s="44">
        <v>522</v>
      </c>
      <c r="C15" s="20" t="s">
        <v>28</v>
      </c>
      <c r="D15" s="46">
        <v>1481036</v>
      </c>
      <c r="E15" s="46">
        <v>67707</v>
      </c>
      <c r="F15" s="46">
        <v>0</v>
      </c>
      <c r="G15" s="46">
        <v>215660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1764403</v>
      </c>
      <c r="O15" s="47">
        <f t="shared" si="1"/>
        <v>216.19936282318344</v>
      </c>
      <c r="P15" s="9"/>
    </row>
    <row r="16" spans="1:133">
      <c r="A16" s="12"/>
      <c r="B16" s="44">
        <v>524</v>
      </c>
      <c r="C16" s="20" t="s">
        <v>29</v>
      </c>
      <c r="D16" s="46">
        <v>1464692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1464692</v>
      </c>
      <c r="O16" s="47">
        <f t="shared" si="1"/>
        <v>179.47457419433894</v>
      </c>
      <c r="P16" s="9"/>
    </row>
    <row r="17" spans="1:16">
      <c r="A17" s="12"/>
      <c r="B17" s="44">
        <v>525</v>
      </c>
      <c r="C17" s="20" t="s">
        <v>30</v>
      </c>
      <c r="D17" s="46">
        <v>57901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57901</v>
      </c>
      <c r="O17" s="47">
        <f t="shared" si="1"/>
        <v>7.0948413184658738</v>
      </c>
      <c r="P17" s="9"/>
    </row>
    <row r="18" spans="1:16">
      <c r="A18" s="12"/>
      <c r="B18" s="44">
        <v>526</v>
      </c>
      <c r="C18" s="20" t="s">
        <v>31</v>
      </c>
      <c r="D18" s="46">
        <v>12085594</v>
      </c>
      <c r="E18" s="46">
        <v>3352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12088946</v>
      </c>
      <c r="O18" s="47">
        <f t="shared" si="1"/>
        <v>1481.3069476779806</v>
      </c>
      <c r="P18" s="9"/>
    </row>
    <row r="19" spans="1:16">
      <c r="A19" s="12"/>
      <c r="B19" s="44">
        <v>529</v>
      </c>
      <c r="C19" s="20" t="s">
        <v>32</v>
      </c>
      <c r="D19" s="46">
        <v>1022888</v>
      </c>
      <c r="E19" s="46">
        <v>1578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1024466</v>
      </c>
      <c r="O19" s="47">
        <f t="shared" si="1"/>
        <v>125.53192010782992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10847308</v>
      </c>
      <c r="E20" s="31">
        <f t="shared" si="5"/>
        <v>2000</v>
      </c>
      <c r="F20" s="31">
        <f t="shared" si="5"/>
        <v>0</v>
      </c>
      <c r="G20" s="31">
        <f t="shared" si="5"/>
        <v>36051103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46900411</v>
      </c>
      <c r="O20" s="43">
        <f t="shared" si="1"/>
        <v>5746.8951108932724</v>
      </c>
      <c r="P20" s="10"/>
    </row>
    <row r="21" spans="1:16">
      <c r="A21" s="12"/>
      <c r="B21" s="44">
        <v>534</v>
      </c>
      <c r="C21" s="20" t="s">
        <v>35</v>
      </c>
      <c r="D21" s="46">
        <v>4650691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4650691</v>
      </c>
      <c r="O21" s="47">
        <f t="shared" si="1"/>
        <v>569.8677858105624</v>
      </c>
      <c r="P21" s="9"/>
    </row>
    <row r="22" spans="1:16">
      <c r="A22" s="12"/>
      <c r="B22" s="44">
        <v>535</v>
      </c>
      <c r="C22" s="20" t="s">
        <v>36</v>
      </c>
      <c r="D22" s="46">
        <v>2744130</v>
      </c>
      <c r="E22" s="46">
        <v>0</v>
      </c>
      <c r="F22" s="46">
        <v>0</v>
      </c>
      <c r="G22" s="46">
        <v>4924246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7668376</v>
      </c>
      <c r="O22" s="47">
        <f t="shared" si="1"/>
        <v>939.63680921455705</v>
      </c>
      <c r="P22" s="9"/>
    </row>
    <row r="23" spans="1:16">
      <c r="A23" s="12"/>
      <c r="B23" s="44">
        <v>537</v>
      </c>
      <c r="C23" s="20" t="s">
        <v>37</v>
      </c>
      <c r="D23" s="46">
        <v>532893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532893</v>
      </c>
      <c r="O23" s="47">
        <f t="shared" si="1"/>
        <v>65.297512559735324</v>
      </c>
      <c r="P23" s="9"/>
    </row>
    <row r="24" spans="1:16">
      <c r="A24" s="12"/>
      <c r="B24" s="44">
        <v>538</v>
      </c>
      <c r="C24" s="20" t="s">
        <v>38</v>
      </c>
      <c r="D24" s="46">
        <v>629336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629336</v>
      </c>
      <c r="O24" s="47">
        <f t="shared" si="1"/>
        <v>77.115059428991543</v>
      </c>
      <c r="P24" s="9"/>
    </row>
    <row r="25" spans="1:16">
      <c r="A25" s="12"/>
      <c r="B25" s="44">
        <v>539</v>
      </c>
      <c r="C25" s="20" t="s">
        <v>39</v>
      </c>
      <c r="D25" s="46">
        <v>2290258</v>
      </c>
      <c r="E25" s="46">
        <v>2000</v>
      </c>
      <c r="F25" s="46">
        <v>0</v>
      </c>
      <c r="G25" s="46">
        <v>31126857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33419115</v>
      </c>
      <c r="O25" s="47">
        <f t="shared" si="1"/>
        <v>4094.9779438794267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909308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909308</v>
      </c>
      <c r="O26" s="43">
        <f t="shared" si="1"/>
        <v>111.42114936894988</v>
      </c>
      <c r="P26" s="10"/>
    </row>
    <row r="27" spans="1:16">
      <c r="A27" s="12"/>
      <c r="B27" s="44">
        <v>541</v>
      </c>
      <c r="C27" s="20" t="s">
        <v>41</v>
      </c>
      <c r="D27" s="46">
        <v>909308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909308</v>
      </c>
      <c r="O27" s="47">
        <f t="shared" si="1"/>
        <v>111.42114936894988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SUM(D29:D32)</f>
        <v>1633693</v>
      </c>
      <c r="E28" s="31">
        <f t="shared" si="7"/>
        <v>7751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3799369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5440813</v>
      </c>
      <c r="O28" s="43">
        <f t="shared" si="1"/>
        <v>666.68459747579948</v>
      </c>
      <c r="P28" s="9"/>
    </row>
    <row r="29" spans="1:16">
      <c r="A29" s="12"/>
      <c r="B29" s="44">
        <v>571</v>
      </c>
      <c r="C29" s="20" t="s">
        <v>45</v>
      </c>
      <c r="D29" s="46">
        <v>272400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272400</v>
      </c>
      <c r="O29" s="47">
        <f t="shared" si="1"/>
        <v>33.378262467834823</v>
      </c>
      <c r="P29" s="9"/>
    </row>
    <row r="30" spans="1:16">
      <c r="A30" s="12"/>
      <c r="B30" s="44">
        <v>572</v>
      </c>
      <c r="C30" s="20" t="s">
        <v>46</v>
      </c>
      <c r="D30" s="46">
        <v>1202630</v>
      </c>
      <c r="E30" s="46">
        <v>7751</v>
      </c>
      <c r="F30" s="46">
        <v>0</v>
      </c>
      <c r="G30" s="46">
        <v>0</v>
      </c>
      <c r="H30" s="46">
        <v>0</v>
      </c>
      <c r="I30" s="46">
        <v>2984424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4194805</v>
      </c>
      <c r="O30" s="47">
        <f t="shared" si="1"/>
        <v>514.00624923416251</v>
      </c>
      <c r="P30" s="9"/>
    </row>
    <row r="31" spans="1:16">
      <c r="A31" s="12"/>
      <c r="B31" s="44">
        <v>575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814945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814945</v>
      </c>
      <c r="O31" s="47">
        <f t="shared" si="1"/>
        <v>99.858473226320299</v>
      </c>
      <c r="P31" s="9"/>
    </row>
    <row r="32" spans="1:16">
      <c r="A32" s="12"/>
      <c r="B32" s="44">
        <v>579</v>
      </c>
      <c r="C32" s="20" t="s">
        <v>48</v>
      </c>
      <c r="D32" s="46">
        <v>158663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158663</v>
      </c>
      <c r="O32" s="47">
        <f t="shared" si="1"/>
        <v>19.441612547481927</v>
      </c>
      <c r="P32" s="9"/>
    </row>
    <row r="33" spans="1:119" ht="15.75">
      <c r="A33" s="28" t="s">
        <v>52</v>
      </c>
      <c r="B33" s="29"/>
      <c r="C33" s="30"/>
      <c r="D33" s="31">
        <f t="shared" ref="D33:M33" si="8">SUM(D34:D34)</f>
        <v>9797857</v>
      </c>
      <c r="E33" s="31">
        <f t="shared" si="8"/>
        <v>0</v>
      </c>
      <c r="F33" s="31">
        <f t="shared" si="8"/>
        <v>0</v>
      </c>
      <c r="G33" s="31">
        <f t="shared" si="8"/>
        <v>410618</v>
      </c>
      <c r="H33" s="31">
        <f t="shared" si="8"/>
        <v>0</v>
      </c>
      <c r="I33" s="31">
        <f t="shared" si="8"/>
        <v>550000</v>
      </c>
      <c r="J33" s="31">
        <f t="shared" si="8"/>
        <v>5515499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16273974</v>
      </c>
      <c r="O33" s="43">
        <f t="shared" si="1"/>
        <v>1994.1151819629947</v>
      </c>
      <c r="P33" s="9"/>
    </row>
    <row r="34" spans="1:119" ht="15.75" thickBot="1">
      <c r="A34" s="12"/>
      <c r="B34" s="44">
        <v>581</v>
      </c>
      <c r="C34" s="20" t="s">
        <v>49</v>
      </c>
      <c r="D34" s="46">
        <v>9797857</v>
      </c>
      <c r="E34" s="46">
        <v>0</v>
      </c>
      <c r="F34" s="46">
        <v>0</v>
      </c>
      <c r="G34" s="46">
        <v>410618</v>
      </c>
      <c r="H34" s="46">
        <v>0</v>
      </c>
      <c r="I34" s="46">
        <v>550000</v>
      </c>
      <c r="J34" s="46">
        <v>5515499</v>
      </c>
      <c r="K34" s="46">
        <v>0</v>
      </c>
      <c r="L34" s="46">
        <v>0</v>
      </c>
      <c r="M34" s="46">
        <v>0</v>
      </c>
      <c r="N34" s="46">
        <f t="shared" si="4"/>
        <v>16273974</v>
      </c>
      <c r="O34" s="47">
        <f t="shared" si="1"/>
        <v>1994.1151819629947</v>
      </c>
      <c r="P34" s="9"/>
    </row>
    <row r="35" spans="1:119" ht="16.5" thickBot="1">
      <c r="A35" s="14" t="s">
        <v>10</v>
      </c>
      <c r="B35" s="23"/>
      <c r="C35" s="22"/>
      <c r="D35" s="15">
        <f>SUM(D5,D13,D20,D26,D28,D33)</f>
        <v>66182437</v>
      </c>
      <c r="E35" s="15">
        <f t="shared" ref="E35:M35" si="9">SUM(E5,E13,E20,E26,E28,E33)</f>
        <v>493157</v>
      </c>
      <c r="F35" s="15">
        <f t="shared" si="9"/>
        <v>5352665</v>
      </c>
      <c r="G35" s="15">
        <f t="shared" si="9"/>
        <v>41421416</v>
      </c>
      <c r="H35" s="15">
        <f t="shared" si="9"/>
        <v>0</v>
      </c>
      <c r="I35" s="15">
        <f t="shared" si="9"/>
        <v>4349369</v>
      </c>
      <c r="J35" s="15">
        <f t="shared" si="9"/>
        <v>9087912</v>
      </c>
      <c r="K35" s="15">
        <f t="shared" si="9"/>
        <v>13000126</v>
      </c>
      <c r="L35" s="15">
        <f t="shared" si="9"/>
        <v>2204839</v>
      </c>
      <c r="M35" s="15">
        <f t="shared" si="9"/>
        <v>0</v>
      </c>
      <c r="N35" s="15">
        <f t="shared" si="4"/>
        <v>142091921</v>
      </c>
      <c r="O35" s="37">
        <f t="shared" si="1"/>
        <v>17411.09190050239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56</v>
      </c>
      <c r="M37" s="163"/>
      <c r="N37" s="163"/>
      <c r="O37" s="41">
        <v>8161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11290113</v>
      </c>
      <c r="E5" s="26">
        <f t="shared" si="0"/>
        <v>67243</v>
      </c>
      <c r="F5" s="26">
        <f t="shared" si="0"/>
        <v>4525150</v>
      </c>
      <c r="G5" s="26">
        <f t="shared" si="0"/>
        <v>4966534</v>
      </c>
      <c r="H5" s="26">
        <f t="shared" si="0"/>
        <v>0</v>
      </c>
      <c r="I5" s="26">
        <f t="shared" si="0"/>
        <v>0</v>
      </c>
      <c r="J5" s="26">
        <f t="shared" si="0"/>
        <v>6402174</v>
      </c>
      <c r="K5" s="26">
        <f t="shared" si="0"/>
        <v>12179732</v>
      </c>
      <c r="L5" s="26">
        <f t="shared" si="0"/>
        <v>2086716</v>
      </c>
      <c r="M5" s="26">
        <f t="shared" si="0"/>
        <v>0</v>
      </c>
      <c r="N5" s="27">
        <f>SUM(D5:M5)</f>
        <v>41517662</v>
      </c>
      <c r="O5" s="32">
        <f t="shared" ref="O5:O40" si="1">(N5/O$42)</f>
        <v>4302.348393782383</v>
      </c>
      <c r="P5" s="6"/>
    </row>
    <row r="6" spans="1:133">
      <c r="A6" s="12"/>
      <c r="B6" s="44">
        <v>511</v>
      </c>
      <c r="C6" s="20" t="s">
        <v>19</v>
      </c>
      <c r="D6" s="46">
        <v>121613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121613</v>
      </c>
      <c r="O6" s="47">
        <f t="shared" si="1"/>
        <v>12.602383419689119</v>
      </c>
      <c r="P6" s="9"/>
    </row>
    <row r="7" spans="1:133">
      <c r="A7" s="12"/>
      <c r="B7" s="44">
        <v>512</v>
      </c>
      <c r="C7" s="20" t="s">
        <v>20</v>
      </c>
      <c r="D7" s="46">
        <v>1178144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12179732</v>
      </c>
      <c r="L7" s="46">
        <v>2086716</v>
      </c>
      <c r="M7" s="46">
        <v>0</v>
      </c>
      <c r="N7" s="46">
        <f t="shared" ref="N7:N12" si="2">SUM(D7:M7)</f>
        <v>15444592</v>
      </c>
      <c r="O7" s="47">
        <f t="shared" si="1"/>
        <v>1600.4758549222797</v>
      </c>
      <c r="P7" s="9"/>
    </row>
    <row r="8" spans="1:133">
      <c r="A8" s="12"/>
      <c r="B8" s="44">
        <v>513</v>
      </c>
      <c r="C8" s="20" t="s">
        <v>21</v>
      </c>
      <c r="D8" s="46">
        <v>4330880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4330880</v>
      </c>
      <c r="O8" s="47">
        <f t="shared" si="1"/>
        <v>448.79585492227977</v>
      </c>
      <c r="P8" s="9"/>
    </row>
    <row r="9" spans="1:133">
      <c r="A9" s="12"/>
      <c r="B9" s="44">
        <v>514</v>
      </c>
      <c r="C9" s="20" t="s">
        <v>22</v>
      </c>
      <c r="D9" s="46">
        <v>475308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475308</v>
      </c>
      <c r="O9" s="47">
        <f t="shared" si="1"/>
        <v>49.254715025906734</v>
      </c>
      <c r="P9" s="9"/>
    </row>
    <row r="10" spans="1:133">
      <c r="A10" s="12"/>
      <c r="B10" s="44">
        <v>515</v>
      </c>
      <c r="C10" s="20" t="s">
        <v>23</v>
      </c>
      <c r="D10" s="46">
        <v>1686034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1686034</v>
      </c>
      <c r="O10" s="47">
        <f t="shared" si="1"/>
        <v>174.71854922279792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4525150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4525150</v>
      </c>
      <c r="O11" s="47">
        <f t="shared" si="1"/>
        <v>468.92746113989637</v>
      </c>
      <c r="P11" s="9"/>
    </row>
    <row r="12" spans="1:133">
      <c r="A12" s="12"/>
      <c r="B12" s="44">
        <v>519</v>
      </c>
      <c r="C12" s="20" t="s">
        <v>25</v>
      </c>
      <c r="D12" s="46">
        <v>3498134</v>
      </c>
      <c r="E12" s="46">
        <v>67243</v>
      </c>
      <c r="F12" s="46">
        <v>0</v>
      </c>
      <c r="G12" s="46">
        <v>4966534</v>
      </c>
      <c r="H12" s="46">
        <v>0</v>
      </c>
      <c r="I12" s="46">
        <v>0</v>
      </c>
      <c r="J12" s="46">
        <v>6402174</v>
      </c>
      <c r="K12" s="46">
        <v>0</v>
      </c>
      <c r="L12" s="46">
        <v>0</v>
      </c>
      <c r="M12" s="46">
        <v>0</v>
      </c>
      <c r="N12" s="46">
        <f t="shared" si="2"/>
        <v>14934085</v>
      </c>
      <c r="O12" s="47">
        <f t="shared" si="1"/>
        <v>1547.5735751295338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31379479</v>
      </c>
      <c r="E13" s="31">
        <f t="shared" si="3"/>
        <v>219821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31599300</v>
      </c>
      <c r="O13" s="43">
        <f t="shared" si="1"/>
        <v>3274.538860103627</v>
      </c>
      <c r="P13" s="10"/>
    </row>
    <row r="14" spans="1:133">
      <c r="A14" s="12"/>
      <c r="B14" s="44">
        <v>521</v>
      </c>
      <c r="C14" s="20" t="s">
        <v>27</v>
      </c>
      <c r="D14" s="46">
        <v>15124657</v>
      </c>
      <c r="E14" s="46">
        <v>149819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15274476</v>
      </c>
      <c r="O14" s="47">
        <f t="shared" si="1"/>
        <v>1582.8472538860103</v>
      </c>
      <c r="P14" s="9"/>
    </row>
    <row r="15" spans="1:133">
      <c r="A15" s="12"/>
      <c r="B15" s="44">
        <v>522</v>
      </c>
      <c r="C15" s="20" t="s">
        <v>28</v>
      </c>
      <c r="D15" s="46">
        <v>1240632</v>
      </c>
      <c r="E15" s="46">
        <v>70002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1310634</v>
      </c>
      <c r="O15" s="47">
        <f t="shared" si="1"/>
        <v>135.81699481865286</v>
      </c>
      <c r="P15" s="9"/>
    </row>
    <row r="16" spans="1:133">
      <c r="A16" s="12"/>
      <c r="B16" s="44">
        <v>524</v>
      </c>
      <c r="C16" s="20" t="s">
        <v>29</v>
      </c>
      <c r="D16" s="46">
        <v>1537828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1537828</v>
      </c>
      <c r="O16" s="47">
        <f t="shared" si="1"/>
        <v>159.36041450777202</v>
      </c>
      <c r="P16" s="9"/>
    </row>
    <row r="17" spans="1:16">
      <c r="A17" s="12"/>
      <c r="B17" s="44">
        <v>525</v>
      </c>
      <c r="C17" s="20" t="s">
        <v>30</v>
      </c>
      <c r="D17" s="46">
        <v>1003767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1003767</v>
      </c>
      <c r="O17" s="47">
        <f t="shared" si="1"/>
        <v>104.01730569948187</v>
      </c>
      <c r="P17" s="9"/>
    </row>
    <row r="18" spans="1:16">
      <c r="A18" s="12"/>
      <c r="B18" s="44">
        <v>526</v>
      </c>
      <c r="C18" s="20" t="s">
        <v>31</v>
      </c>
      <c r="D18" s="46">
        <v>11464555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11464555</v>
      </c>
      <c r="O18" s="47">
        <f t="shared" si="1"/>
        <v>1188.0367875647669</v>
      </c>
      <c r="P18" s="9"/>
    </row>
    <row r="19" spans="1:16">
      <c r="A19" s="12"/>
      <c r="B19" s="44">
        <v>529</v>
      </c>
      <c r="C19" s="20" t="s">
        <v>32</v>
      </c>
      <c r="D19" s="46">
        <v>1008040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1008040</v>
      </c>
      <c r="O19" s="47">
        <f t="shared" si="1"/>
        <v>104.46010362694301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11348877</v>
      </c>
      <c r="E20" s="31">
        <f t="shared" si="5"/>
        <v>1675</v>
      </c>
      <c r="F20" s="31">
        <f t="shared" si="5"/>
        <v>0</v>
      </c>
      <c r="G20" s="31">
        <f t="shared" si="5"/>
        <v>6180246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17530798</v>
      </c>
      <c r="O20" s="43">
        <f t="shared" si="1"/>
        <v>1816.6630051813472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186292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186292</v>
      </c>
      <c r="O21" s="47">
        <f t="shared" si="1"/>
        <v>19.304870466321244</v>
      </c>
      <c r="P21" s="9"/>
    </row>
    <row r="22" spans="1:16">
      <c r="A22" s="12"/>
      <c r="B22" s="44">
        <v>534</v>
      </c>
      <c r="C22" s="20" t="s">
        <v>35</v>
      </c>
      <c r="D22" s="46">
        <v>4686661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4686661</v>
      </c>
      <c r="O22" s="47">
        <f t="shared" si="1"/>
        <v>485.66435233160621</v>
      </c>
      <c r="P22" s="9"/>
    </row>
    <row r="23" spans="1:16">
      <c r="A23" s="12"/>
      <c r="B23" s="44">
        <v>535</v>
      </c>
      <c r="C23" s="20" t="s">
        <v>36</v>
      </c>
      <c r="D23" s="46">
        <v>2699467</v>
      </c>
      <c r="E23" s="46">
        <v>0</v>
      </c>
      <c r="F23" s="46">
        <v>0</v>
      </c>
      <c r="G23" s="46">
        <v>281971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2981438</v>
      </c>
      <c r="O23" s="47">
        <f t="shared" si="1"/>
        <v>308.95730569948188</v>
      </c>
      <c r="P23" s="9"/>
    </row>
    <row r="24" spans="1:16">
      <c r="A24" s="12"/>
      <c r="B24" s="44">
        <v>537</v>
      </c>
      <c r="C24" s="20" t="s">
        <v>37</v>
      </c>
      <c r="D24" s="46">
        <v>769818</v>
      </c>
      <c r="E24" s="46">
        <v>0</v>
      </c>
      <c r="F24" s="46">
        <v>0</v>
      </c>
      <c r="G24" s="46">
        <v>1694275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2464093</v>
      </c>
      <c r="O24" s="47">
        <f t="shared" si="1"/>
        <v>255.34642487046631</v>
      </c>
      <c r="P24" s="9"/>
    </row>
    <row r="25" spans="1:16">
      <c r="A25" s="12"/>
      <c r="B25" s="44">
        <v>538</v>
      </c>
      <c r="C25" s="20" t="s">
        <v>38</v>
      </c>
      <c r="D25" s="46">
        <v>792141</v>
      </c>
      <c r="E25" s="46">
        <v>0</v>
      </c>
      <c r="F25" s="46">
        <v>0</v>
      </c>
      <c r="G25" s="46">
        <v>20582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812723</v>
      </c>
      <c r="O25" s="47">
        <f t="shared" si="1"/>
        <v>84.22</v>
      </c>
      <c r="P25" s="9"/>
    </row>
    <row r="26" spans="1:16">
      <c r="A26" s="12"/>
      <c r="B26" s="44">
        <v>539</v>
      </c>
      <c r="C26" s="20" t="s">
        <v>39</v>
      </c>
      <c r="D26" s="46">
        <v>2400790</v>
      </c>
      <c r="E26" s="46">
        <v>1675</v>
      </c>
      <c r="F26" s="46">
        <v>0</v>
      </c>
      <c r="G26" s="46">
        <v>3997126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6399591</v>
      </c>
      <c r="O26" s="47">
        <f t="shared" si="1"/>
        <v>663.17005181347156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1248445</v>
      </c>
      <c r="E27" s="31">
        <f t="shared" si="7"/>
        <v>0</v>
      </c>
      <c r="F27" s="31">
        <f t="shared" si="7"/>
        <v>0</v>
      </c>
      <c r="G27" s="31">
        <f t="shared" si="7"/>
        <v>1053120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40" si="8">SUM(D27:M27)</f>
        <v>2301565</v>
      </c>
      <c r="O27" s="43">
        <f t="shared" si="1"/>
        <v>238.50414507772021</v>
      </c>
      <c r="P27" s="10"/>
    </row>
    <row r="28" spans="1:16">
      <c r="A28" s="12"/>
      <c r="B28" s="44">
        <v>541</v>
      </c>
      <c r="C28" s="20" t="s">
        <v>41</v>
      </c>
      <c r="D28" s="46">
        <v>1248445</v>
      </c>
      <c r="E28" s="46">
        <v>0</v>
      </c>
      <c r="F28" s="46">
        <v>0</v>
      </c>
      <c r="G28" s="46">
        <v>1053120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2301565</v>
      </c>
      <c r="O28" s="47">
        <f t="shared" si="1"/>
        <v>238.50414507772021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490004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490004</v>
      </c>
      <c r="O29" s="43">
        <f t="shared" si="1"/>
        <v>50.777616580310884</v>
      </c>
      <c r="P29" s="10"/>
    </row>
    <row r="30" spans="1:16">
      <c r="A30" s="13"/>
      <c r="B30" s="45">
        <v>559</v>
      </c>
      <c r="C30" s="21" t="s">
        <v>43</v>
      </c>
      <c r="D30" s="46">
        <v>0</v>
      </c>
      <c r="E30" s="46">
        <v>0</v>
      </c>
      <c r="F30" s="46">
        <v>0</v>
      </c>
      <c r="G30" s="46">
        <v>490004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490004</v>
      </c>
      <c r="O30" s="47">
        <f t="shared" si="1"/>
        <v>50.777616580310884</v>
      </c>
      <c r="P30" s="9"/>
    </row>
    <row r="31" spans="1:16" ht="15.75">
      <c r="A31" s="28" t="s">
        <v>44</v>
      </c>
      <c r="B31" s="29"/>
      <c r="C31" s="30"/>
      <c r="D31" s="31">
        <f t="shared" ref="D31:M31" si="10">SUM(D32:D35)</f>
        <v>1848377</v>
      </c>
      <c r="E31" s="31">
        <f t="shared" si="10"/>
        <v>4564</v>
      </c>
      <c r="F31" s="31">
        <f t="shared" si="10"/>
        <v>0</v>
      </c>
      <c r="G31" s="31">
        <f t="shared" si="10"/>
        <v>5693</v>
      </c>
      <c r="H31" s="31">
        <f t="shared" si="10"/>
        <v>0</v>
      </c>
      <c r="I31" s="31">
        <f t="shared" si="10"/>
        <v>3549135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5407769</v>
      </c>
      <c r="O31" s="43">
        <f t="shared" si="1"/>
        <v>560.39056994818657</v>
      </c>
      <c r="P31" s="9"/>
    </row>
    <row r="32" spans="1:16">
      <c r="A32" s="12"/>
      <c r="B32" s="44">
        <v>571</v>
      </c>
      <c r="C32" s="20" t="s">
        <v>45</v>
      </c>
      <c r="D32" s="46">
        <v>272400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272400</v>
      </c>
      <c r="O32" s="47">
        <f t="shared" si="1"/>
        <v>28.2279792746114</v>
      </c>
      <c r="P32" s="9"/>
    </row>
    <row r="33" spans="1:119">
      <c r="A33" s="12"/>
      <c r="B33" s="44">
        <v>572</v>
      </c>
      <c r="C33" s="20" t="s">
        <v>46</v>
      </c>
      <c r="D33" s="46">
        <v>1428572</v>
      </c>
      <c r="E33" s="46">
        <v>4564</v>
      </c>
      <c r="F33" s="46">
        <v>0</v>
      </c>
      <c r="G33" s="46">
        <v>5693</v>
      </c>
      <c r="H33" s="46">
        <v>0</v>
      </c>
      <c r="I33" s="46">
        <v>2659055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4097884</v>
      </c>
      <c r="O33" s="47">
        <f t="shared" si="1"/>
        <v>424.65119170984457</v>
      </c>
      <c r="P33" s="9"/>
    </row>
    <row r="34" spans="1:119">
      <c r="A34" s="12"/>
      <c r="B34" s="44">
        <v>575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890080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890080</v>
      </c>
      <c r="O34" s="47">
        <f t="shared" si="1"/>
        <v>92.23626943005182</v>
      </c>
      <c r="P34" s="9"/>
    </row>
    <row r="35" spans="1:119">
      <c r="A35" s="12"/>
      <c r="B35" s="44">
        <v>579</v>
      </c>
      <c r="C35" s="20" t="s">
        <v>48</v>
      </c>
      <c r="D35" s="46">
        <v>147405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147405</v>
      </c>
      <c r="O35" s="47">
        <f t="shared" si="1"/>
        <v>15.275129533678756</v>
      </c>
      <c r="P35" s="9"/>
    </row>
    <row r="36" spans="1:119" ht="15.75">
      <c r="A36" s="28" t="s">
        <v>52</v>
      </c>
      <c r="B36" s="29"/>
      <c r="C36" s="30"/>
      <c r="D36" s="31">
        <f t="shared" ref="D36:M36" si="11">SUM(D37:D39)</f>
        <v>9525051</v>
      </c>
      <c r="E36" s="31">
        <f t="shared" si="11"/>
        <v>0</v>
      </c>
      <c r="F36" s="31">
        <f t="shared" si="11"/>
        <v>0</v>
      </c>
      <c r="G36" s="31">
        <f t="shared" si="11"/>
        <v>2449800</v>
      </c>
      <c r="H36" s="31">
        <f t="shared" si="11"/>
        <v>0</v>
      </c>
      <c r="I36" s="31">
        <f t="shared" si="11"/>
        <v>667207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8"/>
        <v>12642058</v>
      </c>
      <c r="O36" s="43">
        <f t="shared" si="1"/>
        <v>1310.0578238341968</v>
      </c>
      <c r="P36" s="9"/>
    </row>
    <row r="37" spans="1:119">
      <c r="A37" s="12"/>
      <c r="B37" s="44">
        <v>581</v>
      </c>
      <c r="C37" s="20" t="s">
        <v>49</v>
      </c>
      <c r="D37" s="46">
        <v>7607000</v>
      </c>
      <c r="E37" s="46">
        <v>0</v>
      </c>
      <c r="F37" s="46">
        <v>0</v>
      </c>
      <c r="G37" s="46">
        <v>2449800</v>
      </c>
      <c r="H37" s="46">
        <v>0</v>
      </c>
      <c r="I37" s="46">
        <v>550000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10606800</v>
      </c>
      <c r="O37" s="47">
        <f t="shared" si="1"/>
        <v>1099.1502590673574</v>
      </c>
      <c r="P37" s="9"/>
    </row>
    <row r="38" spans="1:119">
      <c r="A38" s="12"/>
      <c r="B38" s="44">
        <v>590</v>
      </c>
      <c r="C38" s="20" t="s">
        <v>50</v>
      </c>
      <c r="D38" s="46">
        <v>1918051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1918051</v>
      </c>
      <c r="O38" s="47">
        <f t="shared" si="1"/>
        <v>198.76176165803108</v>
      </c>
      <c r="P38" s="9"/>
    </row>
    <row r="39" spans="1:119" ht="15.75" thickBot="1">
      <c r="A39" s="12"/>
      <c r="B39" s="44">
        <v>592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117207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117207</v>
      </c>
      <c r="O39" s="47">
        <f t="shared" si="1"/>
        <v>12.145803108808289</v>
      </c>
      <c r="P39" s="9"/>
    </row>
    <row r="40" spans="1:119" ht="16.5" thickBot="1">
      <c r="A40" s="14" t="s">
        <v>10</v>
      </c>
      <c r="B40" s="23"/>
      <c r="C40" s="22"/>
      <c r="D40" s="15">
        <f>SUM(D5,D13,D20,D27,D29,D31,D36)</f>
        <v>66640342</v>
      </c>
      <c r="E40" s="15">
        <f t="shared" ref="E40:M40" si="12">SUM(E5,E13,E20,E27,E29,E31,E36)</f>
        <v>293303</v>
      </c>
      <c r="F40" s="15">
        <f t="shared" si="12"/>
        <v>4525150</v>
      </c>
      <c r="G40" s="15">
        <f t="shared" si="12"/>
        <v>15145397</v>
      </c>
      <c r="H40" s="15">
        <f t="shared" si="12"/>
        <v>0</v>
      </c>
      <c r="I40" s="15">
        <f t="shared" si="12"/>
        <v>4216342</v>
      </c>
      <c r="J40" s="15">
        <f t="shared" si="12"/>
        <v>6402174</v>
      </c>
      <c r="K40" s="15">
        <f t="shared" si="12"/>
        <v>12179732</v>
      </c>
      <c r="L40" s="15">
        <f t="shared" si="12"/>
        <v>2086716</v>
      </c>
      <c r="M40" s="15">
        <f t="shared" si="12"/>
        <v>0</v>
      </c>
      <c r="N40" s="15">
        <f t="shared" si="8"/>
        <v>111489156</v>
      </c>
      <c r="O40" s="37">
        <f t="shared" si="1"/>
        <v>11553.280414507772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53</v>
      </c>
      <c r="M42" s="163"/>
      <c r="N42" s="163"/>
      <c r="O42" s="41">
        <v>9650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12655776</v>
      </c>
      <c r="E5" s="26">
        <f t="shared" si="0"/>
        <v>102949</v>
      </c>
      <c r="F5" s="26">
        <f t="shared" si="0"/>
        <v>4362663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6864360</v>
      </c>
      <c r="K5" s="26">
        <f t="shared" si="0"/>
        <v>10997216</v>
      </c>
      <c r="L5" s="26">
        <f t="shared" si="0"/>
        <v>1558860</v>
      </c>
      <c r="M5" s="26">
        <f t="shared" si="0"/>
        <v>0</v>
      </c>
      <c r="N5" s="27">
        <f>SUM(D5:M5)</f>
        <v>36541824</v>
      </c>
      <c r="O5" s="32">
        <f t="shared" ref="O5:O35" si="1">(N5/O$37)</f>
        <v>3729.899356946004</v>
      </c>
      <c r="P5" s="6"/>
    </row>
    <row r="6" spans="1:133">
      <c r="A6" s="12"/>
      <c r="B6" s="44">
        <v>511</v>
      </c>
      <c r="C6" s="20" t="s">
        <v>19</v>
      </c>
      <c r="D6" s="46">
        <v>59843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59843</v>
      </c>
      <c r="O6" s="47">
        <f t="shared" si="1"/>
        <v>6.1082984587118503</v>
      </c>
      <c r="P6" s="9"/>
    </row>
    <row r="7" spans="1:133">
      <c r="A7" s="12"/>
      <c r="B7" s="44">
        <v>512</v>
      </c>
      <c r="C7" s="20" t="s">
        <v>20</v>
      </c>
      <c r="D7" s="46">
        <v>1144437</v>
      </c>
      <c r="E7" s="46">
        <v>26329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10997216</v>
      </c>
      <c r="L7" s="46">
        <v>1558860</v>
      </c>
      <c r="M7" s="46">
        <v>0</v>
      </c>
      <c r="N7" s="46">
        <f t="shared" ref="N7:N12" si="2">SUM(D7:M7)</f>
        <v>13726842</v>
      </c>
      <c r="O7" s="47">
        <f t="shared" si="1"/>
        <v>1401.127079718281</v>
      </c>
      <c r="P7" s="9"/>
    </row>
    <row r="8" spans="1:133">
      <c r="A8" s="12"/>
      <c r="B8" s="44">
        <v>513</v>
      </c>
      <c r="C8" s="20" t="s">
        <v>21</v>
      </c>
      <c r="D8" s="46">
        <v>4250806</v>
      </c>
      <c r="E8" s="46">
        <v>163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4250969</v>
      </c>
      <c r="O8" s="47">
        <f t="shared" si="1"/>
        <v>433.90517505358781</v>
      </c>
      <c r="P8" s="9"/>
    </row>
    <row r="9" spans="1:133">
      <c r="A9" s="12"/>
      <c r="B9" s="44">
        <v>514</v>
      </c>
      <c r="C9" s="20" t="s">
        <v>22</v>
      </c>
      <c r="D9" s="46">
        <v>493174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493174</v>
      </c>
      <c r="O9" s="47">
        <f t="shared" si="1"/>
        <v>50.33928753700112</v>
      </c>
      <c r="P9" s="9"/>
    </row>
    <row r="10" spans="1:133">
      <c r="A10" s="12"/>
      <c r="B10" s="44">
        <v>515</v>
      </c>
      <c r="C10" s="20" t="s">
        <v>23</v>
      </c>
      <c r="D10" s="46">
        <v>1830980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1830980</v>
      </c>
      <c r="O10" s="47">
        <f t="shared" si="1"/>
        <v>186.89190568541389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4362663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4362663</v>
      </c>
      <c r="O11" s="47">
        <f t="shared" si="1"/>
        <v>445.3060120445034</v>
      </c>
      <c r="P11" s="9"/>
    </row>
    <row r="12" spans="1:133">
      <c r="A12" s="12"/>
      <c r="B12" s="44">
        <v>519</v>
      </c>
      <c r="C12" s="20" t="s">
        <v>25</v>
      </c>
      <c r="D12" s="46">
        <v>4876536</v>
      </c>
      <c r="E12" s="46">
        <v>76457</v>
      </c>
      <c r="F12" s="46">
        <v>0</v>
      </c>
      <c r="G12" s="46">
        <v>0</v>
      </c>
      <c r="H12" s="46">
        <v>0</v>
      </c>
      <c r="I12" s="46">
        <v>0</v>
      </c>
      <c r="J12" s="46">
        <v>6864360</v>
      </c>
      <c r="K12" s="46">
        <v>0</v>
      </c>
      <c r="L12" s="46">
        <v>0</v>
      </c>
      <c r="M12" s="46">
        <v>0</v>
      </c>
      <c r="N12" s="46">
        <f t="shared" si="2"/>
        <v>11817353</v>
      </c>
      <c r="O12" s="47">
        <f t="shared" si="1"/>
        <v>1206.2215984485047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29840976</v>
      </c>
      <c r="E13" s="31">
        <f t="shared" si="3"/>
        <v>217813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30058789</v>
      </c>
      <c r="O13" s="43">
        <f t="shared" si="1"/>
        <v>3068.1626007961622</v>
      </c>
      <c r="P13" s="10"/>
    </row>
    <row r="14" spans="1:133">
      <c r="A14" s="12"/>
      <c r="B14" s="44">
        <v>521</v>
      </c>
      <c r="C14" s="20" t="s">
        <v>27</v>
      </c>
      <c r="D14" s="46">
        <v>14792422</v>
      </c>
      <c r="E14" s="46">
        <v>115944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14908366</v>
      </c>
      <c r="O14" s="47">
        <f t="shared" si="1"/>
        <v>1521.7276717362458</v>
      </c>
      <c r="P14" s="9"/>
    </row>
    <row r="15" spans="1:133">
      <c r="A15" s="12"/>
      <c r="B15" s="44">
        <v>522</v>
      </c>
      <c r="C15" s="20" t="s">
        <v>28</v>
      </c>
      <c r="D15" s="46">
        <v>1276207</v>
      </c>
      <c r="E15" s="46">
        <v>76796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1353003</v>
      </c>
      <c r="O15" s="47">
        <f t="shared" si="1"/>
        <v>138.1038072879453</v>
      </c>
      <c r="P15" s="9"/>
    </row>
    <row r="16" spans="1:133">
      <c r="A16" s="12"/>
      <c r="B16" s="44">
        <v>524</v>
      </c>
      <c r="C16" s="20" t="s">
        <v>29</v>
      </c>
      <c r="D16" s="46">
        <v>1444774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1444774</v>
      </c>
      <c r="O16" s="47">
        <f t="shared" si="1"/>
        <v>147.47106257017455</v>
      </c>
      <c r="P16" s="9"/>
    </row>
    <row r="17" spans="1:16">
      <c r="A17" s="12"/>
      <c r="B17" s="44">
        <v>525</v>
      </c>
      <c r="C17" s="20" t="s">
        <v>30</v>
      </c>
      <c r="D17" s="46">
        <v>46412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46412</v>
      </c>
      <c r="O17" s="47">
        <f t="shared" si="1"/>
        <v>4.7373685822190463</v>
      </c>
      <c r="P17" s="9"/>
    </row>
    <row r="18" spans="1:16">
      <c r="A18" s="12"/>
      <c r="B18" s="44">
        <v>526</v>
      </c>
      <c r="C18" s="20" t="s">
        <v>31</v>
      </c>
      <c r="D18" s="46">
        <v>11194107</v>
      </c>
      <c r="E18" s="46">
        <v>25073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11219180</v>
      </c>
      <c r="O18" s="47">
        <f t="shared" si="1"/>
        <v>1145.1648463815454</v>
      </c>
      <c r="P18" s="9"/>
    </row>
    <row r="19" spans="1:16">
      <c r="A19" s="12"/>
      <c r="B19" s="44">
        <v>529</v>
      </c>
      <c r="C19" s="20" t="s">
        <v>32</v>
      </c>
      <c r="D19" s="46">
        <v>1087054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1087054</v>
      </c>
      <c r="O19" s="47">
        <f t="shared" si="1"/>
        <v>110.95784423803205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12081949</v>
      </c>
      <c r="E20" s="31">
        <f t="shared" si="5"/>
        <v>13479</v>
      </c>
      <c r="F20" s="31">
        <f t="shared" si="5"/>
        <v>0</v>
      </c>
      <c r="G20" s="31">
        <f t="shared" si="5"/>
        <v>10077895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22173323</v>
      </c>
      <c r="O20" s="43">
        <f t="shared" si="1"/>
        <v>2263.2768194345208</v>
      </c>
      <c r="P20" s="10"/>
    </row>
    <row r="21" spans="1:16">
      <c r="A21" s="12"/>
      <c r="B21" s="44">
        <v>534</v>
      </c>
      <c r="C21" s="20" t="s">
        <v>35</v>
      </c>
      <c r="D21" s="46">
        <v>4789308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4789308</v>
      </c>
      <c r="O21" s="47">
        <f t="shared" si="1"/>
        <v>488.85454731040113</v>
      </c>
      <c r="P21" s="9"/>
    </row>
    <row r="22" spans="1:16">
      <c r="A22" s="12"/>
      <c r="B22" s="44">
        <v>535</v>
      </c>
      <c r="C22" s="20" t="s">
        <v>36</v>
      </c>
      <c r="D22" s="46">
        <v>2774252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2774252</v>
      </c>
      <c r="O22" s="47">
        <f t="shared" si="1"/>
        <v>283.17362457895274</v>
      </c>
      <c r="P22" s="9"/>
    </row>
    <row r="23" spans="1:16">
      <c r="A23" s="12"/>
      <c r="B23" s="44">
        <v>537</v>
      </c>
      <c r="C23" s="20" t="s">
        <v>37</v>
      </c>
      <c r="D23" s="46">
        <v>1036027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1036027</v>
      </c>
      <c r="O23" s="47">
        <f t="shared" si="1"/>
        <v>105.74941308563847</v>
      </c>
      <c r="P23" s="9"/>
    </row>
    <row r="24" spans="1:16">
      <c r="A24" s="12"/>
      <c r="B24" s="44">
        <v>538</v>
      </c>
      <c r="C24" s="20" t="s">
        <v>38</v>
      </c>
      <c r="D24" s="46">
        <v>769119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769119</v>
      </c>
      <c r="O24" s="47">
        <f t="shared" si="1"/>
        <v>78.505562927426766</v>
      </c>
      <c r="P24" s="9"/>
    </row>
    <row r="25" spans="1:16">
      <c r="A25" s="12"/>
      <c r="B25" s="44">
        <v>539</v>
      </c>
      <c r="C25" s="20" t="s">
        <v>39</v>
      </c>
      <c r="D25" s="46">
        <v>2713243</v>
      </c>
      <c r="E25" s="46">
        <v>13479</v>
      </c>
      <c r="F25" s="46">
        <v>0</v>
      </c>
      <c r="G25" s="46">
        <v>10077895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12804617</v>
      </c>
      <c r="O25" s="47">
        <f t="shared" si="1"/>
        <v>1306.9936715321016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1160600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1160600</v>
      </c>
      <c r="O26" s="43">
        <f t="shared" si="1"/>
        <v>118.46483617433908</v>
      </c>
      <c r="P26" s="10"/>
    </row>
    <row r="27" spans="1:16">
      <c r="A27" s="12"/>
      <c r="B27" s="44">
        <v>541</v>
      </c>
      <c r="C27" s="20" t="s">
        <v>41</v>
      </c>
      <c r="D27" s="46">
        <v>1160600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1160600</v>
      </c>
      <c r="O27" s="47">
        <f t="shared" si="1"/>
        <v>118.46483617433908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SUM(D29:D32)</f>
        <v>1819633</v>
      </c>
      <c r="E28" s="31">
        <f t="shared" si="7"/>
        <v>6271</v>
      </c>
      <c r="F28" s="31">
        <f t="shared" si="7"/>
        <v>0</v>
      </c>
      <c r="G28" s="31">
        <f t="shared" si="7"/>
        <v>7481</v>
      </c>
      <c r="H28" s="31">
        <f t="shared" si="7"/>
        <v>0</v>
      </c>
      <c r="I28" s="31">
        <f t="shared" si="7"/>
        <v>3450003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5283388</v>
      </c>
      <c r="O28" s="43">
        <f t="shared" si="1"/>
        <v>539.28631213636822</v>
      </c>
      <c r="P28" s="9"/>
    </row>
    <row r="29" spans="1:16">
      <c r="A29" s="12"/>
      <c r="B29" s="44">
        <v>571</v>
      </c>
      <c r="C29" s="20" t="s">
        <v>45</v>
      </c>
      <c r="D29" s="46">
        <v>259350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259350</v>
      </c>
      <c r="O29" s="47">
        <f t="shared" si="1"/>
        <v>26.472389506991938</v>
      </c>
      <c r="P29" s="9"/>
    </row>
    <row r="30" spans="1:16">
      <c r="A30" s="12"/>
      <c r="B30" s="44">
        <v>572</v>
      </c>
      <c r="C30" s="20" t="s">
        <v>46</v>
      </c>
      <c r="D30" s="46">
        <v>1431057</v>
      </c>
      <c r="E30" s="46">
        <v>6271</v>
      </c>
      <c r="F30" s="46">
        <v>0</v>
      </c>
      <c r="G30" s="46">
        <v>4000</v>
      </c>
      <c r="H30" s="46">
        <v>0</v>
      </c>
      <c r="I30" s="46">
        <v>2595919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4037247</v>
      </c>
      <c r="O30" s="47">
        <f t="shared" si="1"/>
        <v>412.09012963151986</v>
      </c>
      <c r="P30" s="9"/>
    </row>
    <row r="31" spans="1:16">
      <c r="A31" s="12"/>
      <c r="B31" s="44">
        <v>575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854084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854084</v>
      </c>
      <c r="O31" s="47">
        <f t="shared" si="1"/>
        <v>87.178115749719296</v>
      </c>
      <c r="P31" s="9"/>
    </row>
    <row r="32" spans="1:16">
      <c r="A32" s="12"/>
      <c r="B32" s="44">
        <v>579</v>
      </c>
      <c r="C32" s="20" t="s">
        <v>48</v>
      </c>
      <c r="D32" s="46">
        <v>129226</v>
      </c>
      <c r="E32" s="46">
        <v>0</v>
      </c>
      <c r="F32" s="46">
        <v>0</v>
      </c>
      <c r="G32" s="46">
        <v>3481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132707</v>
      </c>
      <c r="O32" s="47">
        <f t="shared" si="1"/>
        <v>13.545677248137185</v>
      </c>
      <c r="P32" s="9"/>
    </row>
    <row r="33" spans="1:119" ht="15.75">
      <c r="A33" s="28" t="s">
        <v>52</v>
      </c>
      <c r="B33" s="29"/>
      <c r="C33" s="30"/>
      <c r="D33" s="31">
        <f t="shared" ref="D33:M33" si="8">SUM(D34:D34)</f>
        <v>5748000</v>
      </c>
      <c r="E33" s="31">
        <f t="shared" si="8"/>
        <v>0</v>
      </c>
      <c r="F33" s="31">
        <f t="shared" si="8"/>
        <v>0</v>
      </c>
      <c r="G33" s="31">
        <f t="shared" si="8"/>
        <v>711939</v>
      </c>
      <c r="H33" s="31">
        <f t="shared" si="8"/>
        <v>0</v>
      </c>
      <c r="I33" s="31">
        <f t="shared" si="8"/>
        <v>580000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7039939</v>
      </c>
      <c r="O33" s="43">
        <f t="shared" si="1"/>
        <v>718.58109625395525</v>
      </c>
      <c r="P33" s="9"/>
    </row>
    <row r="34" spans="1:119" ht="15.75" thickBot="1">
      <c r="A34" s="12"/>
      <c r="B34" s="44">
        <v>581</v>
      </c>
      <c r="C34" s="20" t="s">
        <v>49</v>
      </c>
      <c r="D34" s="46">
        <v>5748000</v>
      </c>
      <c r="E34" s="46">
        <v>0</v>
      </c>
      <c r="F34" s="46">
        <v>0</v>
      </c>
      <c r="G34" s="46">
        <v>711939</v>
      </c>
      <c r="H34" s="46">
        <v>0</v>
      </c>
      <c r="I34" s="46">
        <v>580000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7039939</v>
      </c>
      <c r="O34" s="47">
        <f t="shared" si="1"/>
        <v>718.58109625395525</v>
      </c>
      <c r="P34" s="9"/>
    </row>
    <row r="35" spans="1:119" ht="16.5" thickBot="1">
      <c r="A35" s="14" t="s">
        <v>10</v>
      </c>
      <c r="B35" s="23"/>
      <c r="C35" s="22"/>
      <c r="D35" s="15">
        <f>SUM(D5,D13,D20,D26,D28,D33)</f>
        <v>63306934</v>
      </c>
      <c r="E35" s="15">
        <f t="shared" ref="E35:M35" si="9">SUM(E5,E13,E20,E26,E28,E33)</f>
        <v>340512</v>
      </c>
      <c r="F35" s="15">
        <f t="shared" si="9"/>
        <v>4362663</v>
      </c>
      <c r="G35" s="15">
        <f t="shared" si="9"/>
        <v>10797315</v>
      </c>
      <c r="H35" s="15">
        <f t="shared" si="9"/>
        <v>0</v>
      </c>
      <c r="I35" s="15">
        <f t="shared" si="9"/>
        <v>4030003</v>
      </c>
      <c r="J35" s="15">
        <f t="shared" si="9"/>
        <v>6864360</v>
      </c>
      <c r="K35" s="15">
        <f t="shared" si="9"/>
        <v>10997216</v>
      </c>
      <c r="L35" s="15">
        <f t="shared" si="9"/>
        <v>1558860</v>
      </c>
      <c r="M35" s="15">
        <f t="shared" si="9"/>
        <v>0</v>
      </c>
      <c r="N35" s="15">
        <f t="shared" si="4"/>
        <v>102257863</v>
      </c>
      <c r="O35" s="37">
        <f t="shared" si="1"/>
        <v>10437.671021741349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66</v>
      </c>
      <c r="M37" s="163"/>
      <c r="N37" s="163"/>
      <c r="O37" s="41">
        <v>9797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11613322</v>
      </c>
      <c r="E5" s="26">
        <f t="shared" si="0"/>
        <v>87053</v>
      </c>
      <c r="F5" s="26">
        <f t="shared" si="0"/>
        <v>4341578</v>
      </c>
      <c r="G5" s="26">
        <f t="shared" si="0"/>
        <v>220321</v>
      </c>
      <c r="H5" s="26">
        <f t="shared" si="0"/>
        <v>0</v>
      </c>
      <c r="I5" s="26">
        <f t="shared" si="0"/>
        <v>0</v>
      </c>
      <c r="J5" s="26">
        <f t="shared" si="0"/>
        <v>24191112</v>
      </c>
      <c r="K5" s="26">
        <f t="shared" si="0"/>
        <v>10135709</v>
      </c>
      <c r="L5" s="26">
        <f t="shared" si="0"/>
        <v>1390394</v>
      </c>
      <c r="M5" s="26">
        <f t="shared" si="0"/>
        <v>0</v>
      </c>
      <c r="N5" s="27">
        <f>SUM(D5:M5)</f>
        <v>51979489</v>
      </c>
      <c r="O5" s="32">
        <f t="shared" ref="O5:O35" si="1">(N5/O$37)</f>
        <v>5334.5124178981941</v>
      </c>
      <c r="P5" s="6"/>
    </row>
    <row r="6" spans="1:133">
      <c r="A6" s="12"/>
      <c r="B6" s="44">
        <v>511</v>
      </c>
      <c r="C6" s="20" t="s">
        <v>19</v>
      </c>
      <c r="D6" s="46">
        <v>57915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57915</v>
      </c>
      <c r="O6" s="47">
        <f t="shared" si="1"/>
        <v>5.9436576354679804</v>
      </c>
      <c r="P6" s="9"/>
    </row>
    <row r="7" spans="1:133">
      <c r="A7" s="12"/>
      <c r="B7" s="44">
        <v>512</v>
      </c>
      <c r="C7" s="20" t="s">
        <v>20</v>
      </c>
      <c r="D7" s="46">
        <v>1045824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10135709</v>
      </c>
      <c r="L7" s="46">
        <v>1390394</v>
      </c>
      <c r="M7" s="46">
        <v>0</v>
      </c>
      <c r="N7" s="46">
        <f t="shared" ref="N7:N12" si="2">SUM(D7:M7)</f>
        <v>12571927</v>
      </c>
      <c r="O7" s="47">
        <f t="shared" si="1"/>
        <v>1290.2223932676518</v>
      </c>
      <c r="P7" s="9"/>
    </row>
    <row r="8" spans="1:133">
      <c r="A8" s="12"/>
      <c r="B8" s="44">
        <v>513</v>
      </c>
      <c r="C8" s="20" t="s">
        <v>21</v>
      </c>
      <c r="D8" s="46">
        <v>4199241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4199241</v>
      </c>
      <c r="O8" s="47">
        <f t="shared" si="1"/>
        <v>430.95658866995075</v>
      </c>
      <c r="P8" s="9"/>
    </row>
    <row r="9" spans="1:133">
      <c r="A9" s="12"/>
      <c r="B9" s="44">
        <v>514</v>
      </c>
      <c r="C9" s="20" t="s">
        <v>22</v>
      </c>
      <c r="D9" s="46">
        <v>356827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356827</v>
      </c>
      <c r="O9" s="47">
        <f t="shared" si="1"/>
        <v>36.620176518883419</v>
      </c>
      <c r="P9" s="9"/>
    </row>
    <row r="10" spans="1:133">
      <c r="A10" s="12"/>
      <c r="B10" s="44">
        <v>515</v>
      </c>
      <c r="C10" s="20" t="s">
        <v>23</v>
      </c>
      <c r="D10" s="46">
        <v>1634529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1634529</v>
      </c>
      <c r="O10" s="47">
        <f t="shared" si="1"/>
        <v>167.7472290640394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4341578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4341578</v>
      </c>
      <c r="O11" s="47">
        <f t="shared" si="1"/>
        <v>445.56424466338257</v>
      </c>
      <c r="P11" s="9"/>
    </row>
    <row r="12" spans="1:133">
      <c r="A12" s="12"/>
      <c r="B12" s="44">
        <v>519</v>
      </c>
      <c r="C12" s="20" t="s">
        <v>25</v>
      </c>
      <c r="D12" s="46">
        <v>4318986</v>
      </c>
      <c r="E12" s="46">
        <v>87053</v>
      </c>
      <c r="F12" s="46">
        <v>0</v>
      </c>
      <c r="G12" s="46">
        <v>220321</v>
      </c>
      <c r="H12" s="46">
        <v>0</v>
      </c>
      <c r="I12" s="46">
        <v>0</v>
      </c>
      <c r="J12" s="46">
        <v>24191112</v>
      </c>
      <c r="K12" s="46">
        <v>0</v>
      </c>
      <c r="L12" s="46">
        <v>0</v>
      </c>
      <c r="M12" s="46">
        <v>0</v>
      </c>
      <c r="N12" s="46">
        <f t="shared" si="2"/>
        <v>28817472</v>
      </c>
      <c r="O12" s="47">
        <f t="shared" si="1"/>
        <v>2957.4581280788179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28579959</v>
      </c>
      <c r="E13" s="31">
        <f t="shared" si="3"/>
        <v>173973</v>
      </c>
      <c r="F13" s="31">
        <f t="shared" si="3"/>
        <v>0</v>
      </c>
      <c r="G13" s="31">
        <f t="shared" si="3"/>
        <v>34157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28788089</v>
      </c>
      <c r="O13" s="43">
        <f t="shared" si="1"/>
        <v>2954.4426313628901</v>
      </c>
      <c r="P13" s="10"/>
    </row>
    <row r="14" spans="1:133">
      <c r="A14" s="12"/>
      <c r="B14" s="44">
        <v>521</v>
      </c>
      <c r="C14" s="20" t="s">
        <v>27</v>
      </c>
      <c r="D14" s="46">
        <v>14166207</v>
      </c>
      <c r="E14" s="46">
        <v>78437</v>
      </c>
      <c r="F14" s="46">
        <v>0</v>
      </c>
      <c r="G14" s="46">
        <v>4577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14249221</v>
      </c>
      <c r="O14" s="47">
        <f t="shared" si="1"/>
        <v>1462.3584770114942</v>
      </c>
      <c r="P14" s="9"/>
    </row>
    <row r="15" spans="1:133">
      <c r="A15" s="12"/>
      <c r="B15" s="44">
        <v>522</v>
      </c>
      <c r="C15" s="20" t="s">
        <v>28</v>
      </c>
      <c r="D15" s="46">
        <v>1277986</v>
      </c>
      <c r="E15" s="46">
        <v>0</v>
      </c>
      <c r="F15" s="46">
        <v>0</v>
      </c>
      <c r="G15" s="46">
        <v>18780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1296766</v>
      </c>
      <c r="O15" s="47">
        <f t="shared" si="1"/>
        <v>133.08353858784892</v>
      </c>
      <c r="P15" s="9"/>
    </row>
    <row r="16" spans="1:133">
      <c r="A16" s="12"/>
      <c r="B16" s="44">
        <v>524</v>
      </c>
      <c r="C16" s="20" t="s">
        <v>29</v>
      </c>
      <c r="D16" s="46">
        <v>1176636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1176636</v>
      </c>
      <c r="O16" s="47">
        <f t="shared" si="1"/>
        <v>120.75492610837438</v>
      </c>
      <c r="P16" s="9"/>
    </row>
    <row r="17" spans="1:16">
      <c r="A17" s="12"/>
      <c r="B17" s="44">
        <v>525</v>
      </c>
      <c r="C17" s="20" t="s">
        <v>30</v>
      </c>
      <c r="D17" s="46">
        <v>59168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59168</v>
      </c>
      <c r="O17" s="47">
        <f t="shared" si="1"/>
        <v>6.0722495894909692</v>
      </c>
      <c r="P17" s="9"/>
    </row>
    <row r="18" spans="1:16">
      <c r="A18" s="12"/>
      <c r="B18" s="44">
        <v>526</v>
      </c>
      <c r="C18" s="20" t="s">
        <v>31</v>
      </c>
      <c r="D18" s="46">
        <v>10870904</v>
      </c>
      <c r="E18" s="46">
        <v>95536</v>
      </c>
      <c r="F18" s="46">
        <v>0</v>
      </c>
      <c r="G18" s="46">
        <v>10800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10977240</v>
      </c>
      <c r="O18" s="47">
        <f t="shared" si="1"/>
        <v>1126.5640394088671</v>
      </c>
      <c r="P18" s="9"/>
    </row>
    <row r="19" spans="1:16">
      <c r="A19" s="12"/>
      <c r="B19" s="44">
        <v>529</v>
      </c>
      <c r="C19" s="20" t="s">
        <v>32</v>
      </c>
      <c r="D19" s="46">
        <v>1029058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1029058</v>
      </c>
      <c r="O19" s="47">
        <f t="shared" si="1"/>
        <v>105.60940065681444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10731367</v>
      </c>
      <c r="E20" s="31">
        <f t="shared" si="5"/>
        <v>26466</v>
      </c>
      <c r="F20" s="31">
        <f t="shared" si="5"/>
        <v>0</v>
      </c>
      <c r="G20" s="31">
        <f t="shared" si="5"/>
        <v>7667645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18425478</v>
      </c>
      <c r="O20" s="43">
        <f t="shared" si="1"/>
        <v>1890.9562807881773</v>
      </c>
      <c r="P20" s="10"/>
    </row>
    <row r="21" spans="1:16">
      <c r="A21" s="12"/>
      <c r="B21" s="44">
        <v>534</v>
      </c>
      <c r="C21" s="20" t="s">
        <v>35</v>
      </c>
      <c r="D21" s="46">
        <v>4483072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4483072</v>
      </c>
      <c r="O21" s="47">
        <f t="shared" si="1"/>
        <v>460.08538587848932</v>
      </c>
      <c r="P21" s="9"/>
    </row>
    <row r="22" spans="1:16">
      <c r="A22" s="12"/>
      <c r="B22" s="44">
        <v>535</v>
      </c>
      <c r="C22" s="20" t="s">
        <v>36</v>
      </c>
      <c r="D22" s="46">
        <v>2541462</v>
      </c>
      <c r="E22" s="46">
        <v>0</v>
      </c>
      <c r="F22" s="46">
        <v>0</v>
      </c>
      <c r="G22" s="46">
        <v>2737683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5279145</v>
      </c>
      <c r="O22" s="47">
        <f t="shared" si="1"/>
        <v>541.78417487684726</v>
      </c>
      <c r="P22" s="9"/>
    </row>
    <row r="23" spans="1:16">
      <c r="A23" s="12"/>
      <c r="B23" s="44">
        <v>537</v>
      </c>
      <c r="C23" s="20" t="s">
        <v>37</v>
      </c>
      <c r="D23" s="46">
        <v>593957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593957</v>
      </c>
      <c r="O23" s="47">
        <f t="shared" si="1"/>
        <v>60.956178160919542</v>
      </c>
      <c r="P23" s="9"/>
    </row>
    <row r="24" spans="1:16">
      <c r="A24" s="12"/>
      <c r="B24" s="44">
        <v>538</v>
      </c>
      <c r="C24" s="20" t="s">
        <v>38</v>
      </c>
      <c r="D24" s="46">
        <v>701788</v>
      </c>
      <c r="E24" s="46">
        <v>0</v>
      </c>
      <c r="F24" s="46">
        <v>0</v>
      </c>
      <c r="G24" s="46">
        <v>243479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945267</v>
      </c>
      <c r="O24" s="47">
        <f t="shared" si="1"/>
        <v>97.010160098522164</v>
      </c>
      <c r="P24" s="9"/>
    </row>
    <row r="25" spans="1:16">
      <c r="A25" s="12"/>
      <c r="B25" s="44">
        <v>539</v>
      </c>
      <c r="C25" s="20" t="s">
        <v>39</v>
      </c>
      <c r="D25" s="46">
        <v>2411088</v>
      </c>
      <c r="E25" s="46">
        <v>26466</v>
      </c>
      <c r="F25" s="46">
        <v>0</v>
      </c>
      <c r="G25" s="46">
        <v>4686483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7124037</v>
      </c>
      <c r="O25" s="47">
        <f t="shared" si="1"/>
        <v>731.120381773399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SUM(D27:D27)</f>
        <v>849194</v>
      </c>
      <c r="E26" s="31">
        <f t="shared" si="6"/>
        <v>0</v>
      </c>
      <c r="F26" s="31">
        <f t="shared" si="6"/>
        <v>0</v>
      </c>
      <c r="G26" s="31">
        <f t="shared" si="6"/>
        <v>1425383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2274577</v>
      </c>
      <c r="O26" s="43">
        <f t="shared" si="1"/>
        <v>233.43360016420363</v>
      </c>
      <c r="P26" s="10"/>
    </row>
    <row r="27" spans="1:16">
      <c r="A27" s="12"/>
      <c r="B27" s="44">
        <v>541</v>
      </c>
      <c r="C27" s="20" t="s">
        <v>41</v>
      </c>
      <c r="D27" s="46">
        <v>849194</v>
      </c>
      <c r="E27" s="46">
        <v>0</v>
      </c>
      <c r="F27" s="46">
        <v>0</v>
      </c>
      <c r="G27" s="46">
        <v>1425383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2274577</v>
      </c>
      <c r="O27" s="47">
        <f t="shared" si="1"/>
        <v>233.43360016420363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SUM(D29:D32)</f>
        <v>1717139</v>
      </c>
      <c r="E28" s="31">
        <f t="shared" si="7"/>
        <v>26603</v>
      </c>
      <c r="F28" s="31">
        <f t="shared" si="7"/>
        <v>0</v>
      </c>
      <c r="G28" s="31">
        <f t="shared" si="7"/>
        <v>5038</v>
      </c>
      <c r="H28" s="31">
        <f t="shared" si="7"/>
        <v>0</v>
      </c>
      <c r="I28" s="31">
        <f t="shared" si="7"/>
        <v>3546363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5295143</v>
      </c>
      <c r="O28" s="43">
        <f t="shared" si="1"/>
        <v>543.4260057471264</v>
      </c>
      <c r="P28" s="9"/>
    </row>
    <row r="29" spans="1:16">
      <c r="A29" s="12"/>
      <c r="B29" s="44">
        <v>571</v>
      </c>
      <c r="C29" s="20" t="s">
        <v>45</v>
      </c>
      <c r="D29" s="46">
        <v>247000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247000</v>
      </c>
      <c r="O29" s="47">
        <f t="shared" si="1"/>
        <v>25.348932676518885</v>
      </c>
      <c r="P29" s="9"/>
    </row>
    <row r="30" spans="1:16">
      <c r="A30" s="12"/>
      <c r="B30" s="44">
        <v>572</v>
      </c>
      <c r="C30" s="20" t="s">
        <v>46</v>
      </c>
      <c r="D30" s="46">
        <v>1347135</v>
      </c>
      <c r="E30" s="46">
        <v>0</v>
      </c>
      <c r="F30" s="46">
        <v>0</v>
      </c>
      <c r="G30" s="46">
        <v>5038</v>
      </c>
      <c r="H30" s="46">
        <v>0</v>
      </c>
      <c r="I30" s="46">
        <v>2544933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3897106</v>
      </c>
      <c r="O30" s="47">
        <f t="shared" si="1"/>
        <v>399.94930213464698</v>
      </c>
      <c r="P30" s="9"/>
    </row>
    <row r="31" spans="1:16">
      <c r="A31" s="12"/>
      <c r="B31" s="44">
        <v>575</v>
      </c>
      <c r="C31" s="20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1001430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1001430</v>
      </c>
      <c r="O31" s="47">
        <f t="shared" si="1"/>
        <v>102.77401477832512</v>
      </c>
      <c r="P31" s="9"/>
    </row>
    <row r="32" spans="1:16">
      <c r="A32" s="12"/>
      <c r="B32" s="44">
        <v>579</v>
      </c>
      <c r="C32" s="20" t="s">
        <v>48</v>
      </c>
      <c r="D32" s="46">
        <v>123004</v>
      </c>
      <c r="E32" s="46">
        <v>26603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149607</v>
      </c>
      <c r="O32" s="47">
        <f t="shared" si="1"/>
        <v>15.353756157635468</v>
      </c>
      <c r="P32" s="9"/>
    </row>
    <row r="33" spans="1:119" ht="15.75">
      <c r="A33" s="28" t="s">
        <v>52</v>
      </c>
      <c r="B33" s="29"/>
      <c r="C33" s="30"/>
      <c r="D33" s="31">
        <f t="shared" ref="D33:M33" si="8">SUM(D34:D34)</f>
        <v>6907801</v>
      </c>
      <c r="E33" s="31">
        <f t="shared" si="8"/>
        <v>73700</v>
      </c>
      <c r="F33" s="31">
        <f t="shared" si="8"/>
        <v>26900</v>
      </c>
      <c r="G33" s="31">
        <f t="shared" si="8"/>
        <v>1118736</v>
      </c>
      <c r="H33" s="31">
        <f t="shared" si="8"/>
        <v>0</v>
      </c>
      <c r="I33" s="31">
        <f t="shared" si="8"/>
        <v>550000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8677137</v>
      </c>
      <c r="O33" s="43">
        <f t="shared" si="1"/>
        <v>890.51077586206895</v>
      </c>
      <c r="P33" s="9"/>
    </row>
    <row r="34" spans="1:119" ht="15.75" thickBot="1">
      <c r="A34" s="12"/>
      <c r="B34" s="44">
        <v>581</v>
      </c>
      <c r="C34" s="20" t="s">
        <v>49</v>
      </c>
      <c r="D34" s="46">
        <v>6907801</v>
      </c>
      <c r="E34" s="46">
        <v>73700</v>
      </c>
      <c r="F34" s="46">
        <v>26900</v>
      </c>
      <c r="G34" s="46">
        <v>1118736</v>
      </c>
      <c r="H34" s="46">
        <v>0</v>
      </c>
      <c r="I34" s="46">
        <v>550000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8677137</v>
      </c>
      <c r="O34" s="47">
        <f t="shared" si="1"/>
        <v>890.51077586206895</v>
      </c>
      <c r="P34" s="9"/>
    </row>
    <row r="35" spans="1:119" ht="16.5" thickBot="1">
      <c r="A35" s="14" t="s">
        <v>10</v>
      </c>
      <c r="B35" s="23"/>
      <c r="C35" s="22"/>
      <c r="D35" s="15">
        <f>SUM(D5,D13,D20,D26,D28,D33)</f>
        <v>60398782</v>
      </c>
      <c r="E35" s="15">
        <f t="shared" ref="E35:M35" si="9">SUM(E5,E13,E20,E26,E28,E33)</f>
        <v>387795</v>
      </c>
      <c r="F35" s="15">
        <f t="shared" si="9"/>
        <v>4368478</v>
      </c>
      <c r="G35" s="15">
        <f t="shared" si="9"/>
        <v>10471280</v>
      </c>
      <c r="H35" s="15">
        <f t="shared" si="9"/>
        <v>0</v>
      </c>
      <c r="I35" s="15">
        <f t="shared" si="9"/>
        <v>4096363</v>
      </c>
      <c r="J35" s="15">
        <f t="shared" si="9"/>
        <v>24191112</v>
      </c>
      <c r="K35" s="15">
        <f t="shared" si="9"/>
        <v>10135709</v>
      </c>
      <c r="L35" s="15">
        <f t="shared" si="9"/>
        <v>1390394</v>
      </c>
      <c r="M35" s="15">
        <f t="shared" si="9"/>
        <v>0</v>
      </c>
      <c r="N35" s="15">
        <f t="shared" si="4"/>
        <v>115439913</v>
      </c>
      <c r="O35" s="37">
        <f t="shared" si="1"/>
        <v>11847.281711822659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82</v>
      </c>
      <c r="M37" s="163"/>
      <c r="N37" s="163"/>
      <c r="O37" s="41">
        <v>9744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17544163</v>
      </c>
      <c r="E5" s="26">
        <f t="shared" si="0"/>
        <v>200237</v>
      </c>
      <c r="F5" s="26">
        <f t="shared" si="0"/>
        <v>7270403</v>
      </c>
      <c r="G5" s="26">
        <f t="shared" si="0"/>
        <v>78285</v>
      </c>
      <c r="H5" s="26">
        <f t="shared" si="0"/>
        <v>0</v>
      </c>
      <c r="I5" s="26">
        <f t="shared" si="0"/>
        <v>1439100</v>
      </c>
      <c r="J5" s="26">
        <f t="shared" si="0"/>
        <v>9532429</v>
      </c>
      <c r="K5" s="26">
        <f t="shared" si="0"/>
        <v>26580283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62644900</v>
      </c>
      <c r="P5" s="32">
        <f t="shared" ref="P5:P42" si="1">(O5/P$44)</f>
        <v>6795.9318724235191</v>
      </c>
      <c r="Q5" s="6"/>
    </row>
    <row r="6" spans="1:134">
      <c r="A6" s="12"/>
      <c r="B6" s="44">
        <v>511</v>
      </c>
      <c r="C6" s="20" t="s">
        <v>19</v>
      </c>
      <c r="D6" s="46">
        <v>132618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132618</v>
      </c>
      <c r="P6" s="47">
        <f t="shared" si="1"/>
        <v>14.386851811672814</v>
      </c>
      <c r="Q6" s="9"/>
    </row>
    <row r="7" spans="1:134">
      <c r="A7" s="12"/>
      <c r="B7" s="44">
        <v>512</v>
      </c>
      <c r="C7" s="20" t="s">
        <v>20</v>
      </c>
      <c r="D7" s="46">
        <v>1170123</v>
      </c>
      <c r="E7" s="46">
        <v>50653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1220776</v>
      </c>
      <c r="P7" s="47">
        <f t="shared" si="1"/>
        <v>132.43393360815796</v>
      </c>
      <c r="Q7" s="9"/>
    </row>
    <row r="8" spans="1:134">
      <c r="A8" s="12"/>
      <c r="B8" s="44">
        <v>513</v>
      </c>
      <c r="C8" s="20" t="s">
        <v>21</v>
      </c>
      <c r="D8" s="46">
        <v>5611297</v>
      </c>
      <c r="E8" s="46">
        <v>518</v>
      </c>
      <c r="F8" s="46">
        <v>0</v>
      </c>
      <c r="G8" s="46">
        <v>0</v>
      </c>
      <c r="H8" s="46">
        <v>0</v>
      </c>
      <c r="I8" s="46">
        <v>0</v>
      </c>
      <c r="J8" s="46">
        <v>48074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5659889</v>
      </c>
      <c r="P8" s="47">
        <f t="shared" si="1"/>
        <v>614.00401388587545</v>
      </c>
      <c r="Q8" s="9"/>
    </row>
    <row r="9" spans="1:134">
      <c r="A9" s="12"/>
      <c r="B9" s="44">
        <v>514</v>
      </c>
      <c r="C9" s="20" t="s">
        <v>22</v>
      </c>
      <c r="D9" s="46">
        <v>482980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482980</v>
      </c>
      <c r="P9" s="47">
        <f t="shared" si="1"/>
        <v>52.395313517031894</v>
      </c>
      <c r="Q9" s="9"/>
    </row>
    <row r="10" spans="1:134">
      <c r="A10" s="12"/>
      <c r="B10" s="44">
        <v>515</v>
      </c>
      <c r="C10" s="20" t="s">
        <v>23</v>
      </c>
      <c r="D10" s="46">
        <v>1079914</v>
      </c>
      <c r="E10" s="46">
        <v>0</v>
      </c>
      <c r="F10" s="46">
        <v>0</v>
      </c>
      <c r="G10" s="46">
        <v>0</v>
      </c>
      <c r="H10" s="46">
        <v>0</v>
      </c>
      <c r="I10" s="46">
        <v>1439100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2519014</v>
      </c>
      <c r="P10" s="47">
        <f t="shared" si="1"/>
        <v>273.27120850509874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7270403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7270403</v>
      </c>
      <c r="P11" s="47">
        <f t="shared" si="1"/>
        <v>788.71805163809938</v>
      </c>
      <c r="Q11" s="9"/>
    </row>
    <row r="12" spans="1:134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24085539</v>
      </c>
      <c r="L12" s="46">
        <v>0</v>
      </c>
      <c r="M12" s="46">
        <v>0</v>
      </c>
      <c r="N12" s="46">
        <v>0</v>
      </c>
      <c r="O12" s="46">
        <f t="shared" si="2"/>
        <v>24085539</v>
      </c>
      <c r="P12" s="47">
        <f t="shared" si="1"/>
        <v>2612.8812106747669</v>
      </c>
      <c r="Q12" s="9"/>
    </row>
    <row r="13" spans="1:134">
      <c r="A13" s="12"/>
      <c r="B13" s="44">
        <v>519</v>
      </c>
      <c r="C13" s="20" t="s">
        <v>25</v>
      </c>
      <c r="D13" s="46">
        <v>9067231</v>
      </c>
      <c r="E13" s="46">
        <v>149066</v>
      </c>
      <c r="F13" s="46">
        <v>0</v>
      </c>
      <c r="G13" s="46">
        <v>78285</v>
      </c>
      <c r="H13" s="46">
        <v>0</v>
      </c>
      <c r="I13" s="46">
        <v>0</v>
      </c>
      <c r="J13" s="46">
        <v>9484355</v>
      </c>
      <c r="K13" s="46">
        <v>2494744</v>
      </c>
      <c r="L13" s="46">
        <v>0</v>
      </c>
      <c r="M13" s="46">
        <v>0</v>
      </c>
      <c r="N13" s="46">
        <v>0</v>
      </c>
      <c r="O13" s="46">
        <f t="shared" si="2"/>
        <v>21273681</v>
      </c>
      <c r="P13" s="47">
        <f t="shared" si="1"/>
        <v>2307.8412887828163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SUM(D15:D20)</f>
        <v>32430930</v>
      </c>
      <c r="E14" s="31">
        <f t="shared" si="3"/>
        <v>265587</v>
      </c>
      <c r="F14" s="31">
        <f t="shared" si="3"/>
        <v>0</v>
      </c>
      <c r="G14" s="31">
        <f t="shared" si="3"/>
        <v>1343179</v>
      </c>
      <c r="H14" s="31">
        <f t="shared" si="3"/>
        <v>0</v>
      </c>
      <c r="I14" s="31">
        <f t="shared" si="3"/>
        <v>1674127</v>
      </c>
      <c r="J14" s="31">
        <f t="shared" si="3"/>
        <v>187043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35900866</v>
      </c>
      <c r="P14" s="43">
        <f t="shared" si="1"/>
        <v>3894.6480798437838</v>
      </c>
      <c r="Q14" s="10"/>
    </row>
    <row r="15" spans="1:134">
      <c r="A15" s="12"/>
      <c r="B15" s="44">
        <v>521</v>
      </c>
      <c r="C15" s="20" t="s">
        <v>27</v>
      </c>
      <c r="D15" s="46">
        <v>16723908</v>
      </c>
      <c r="E15" s="46">
        <v>214908</v>
      </c>
      <c r="F15" s="46">
        <v>0</v>
      </c>
      <c r="G15" s="46">
        <v>0</v>
      </c>
      <c r="H15" s="46">
        <v>0</v>
      </c>
      <c r="I15" s="46">
        <v>0</v>
      </c>
      <c r="J15" s="46">
        <v>164410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17103226</v>
      </c>
      <c r="P15" s="47">
        <f t="shared" si="1"/>
        <v>1855.4161423302235</v>
      </c>
      <c r="Q15" s="9"/>
    </row>
    <row r="16" spans="1:134">
      <c r="A16" s="12"/>
      <c r="B16" s="44">
        <v>522</v>
      </c>
      <c r="C16" s="20" t="s">
        <v>28</v>
      </c>
      <c r="D16" s="46">
        <v>903712</v>
      </c>
      <c r="E16" s="46">
        <v>45421</v>
      </c>
      <c r="F16" s="46">
        <v>0</v>
      </c>
      <c r="G16" s="46">
        <v>1343179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2292312</v>
      </c>
      <c r="P16" s="47">
        <f t="shared" si="1"/>
        <v>248.67780429594271</v>
      </c>
      <c r="Q16" s="9"/>
    </row>
    <row r="17" spans="1:17">
      <c r="A17" s="12"/>
      <c r="B17" s="44">
        <v>524</v>
      </c>
      <c r="C17" s="20" t="s">
        <v>29</v>
      </c>
      <c r="D17" s="46">
        <v>288662</v>
      </c>
      <c r="E17" s="46">
        <v>0</v>
      </c>
      <c r="F17" s="46">
        <v>0</v>
      </c>
      <c r="G17" s="46">
        <v>0</v>
      </c>
      <c r="H17" s="46">
        <v>0</v>
      </c>
      <c r="I17" s="46">
        <v>1674127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1962789</v>
      </c>
      <c r="P17" s="47">
        <f t="shared" si="1"/>
        <v>212.93002820568452</v>
      </c>
      <c r="Q17" s="9"/>
    </row>
    <row r="18" spans="1:17">
      <c r="A18" s="12"/>
      <c r="B18" s="44">
        <v>525</v>
      </c>
      <c r="C18" s="20" t="s">
        <v>30</v>
      </c>
      <c r="D18" s="46">
        <v>3233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3233</v>
      </c>
      <c r="P18" s="47">
        <f t="shared" si="1"/>
        <v>0.35072683879366456</v>
      </c>
      <c r="Q18" s="9"/>
    </row>
    <row r="19" spans="1:17">
      <c r="A19" s="12"/>
      <c r="B19" s="44">
        <v>526</v>
      </c>
      <c r="C19" s="20" t="s">
        <v>31</v>
      </c>
      <c r="D19" s="46">
        <v>14168957</v>
      </c>
      <c r="E19" s="46">
        <v>3854</v>
      </c>
      <c r="F19" s="46">
        <v>0</v>
      </c>
      <c r="G19" s="46">
        <v>0</v>
      </c>
      <c r="H19" s="46">
        <v>0</v>
      </c>
      <c r="I19" s="46">
        <v>0</v>
      </c>
      <c r="J19" s="46">
        <v>22633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14195444</v>
      </c>
      <c r="P19" s="47">
        <f t="shared" si="1"/>
        <v>1539.9700585810372</v>
      </c>
      <c r="Q19" s="9"/>
    </row>
    <row r="20" spans="1:17">
      <c r="A20" s="12"/>
      <c r="B20" s="44">
        <v>529</v>
      </c>
      <c r="C20" s="20" t="s">
        <v>32</v>
      </c>
      <c r="D20" s="46">
        <v>342458</v>
      </c>
      <c r="E20" s="46">
        <v>1404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343862</v>
      </c>
      <c r="P20" s="47">
        <f t="shared" si="1"/>
        <v>37.303319592102412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SUM(D22:D28)</f>
        <v>13609751</v>
      </c>
      <c r="E21" s="31">
        <f t="shared" si="5"/>
        <v>26506822</v>
      </c>
      <c r="F21" s="31">
        <f t="shared" si="5"/>
        <v>0</v>
      </c>
      <c r="G21" s="31">
        <f t="shared" si="5"/>
        <v>4352233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44468806</v>
      </c>
      <c r="P21" s="43">
        <f t="shared" si="1"/>
        <v>4824.1273595139946</v>
      </c>
      <c r="Q21" s="10"/>
    </row>
    <row r="22" spans="1:17">
      <c r="A22" s="12"/>
      <c r="B22" s="44">
        <v>531</v>
      </c>
      <c r="C22" s="20" t="s">
        <v>59</v>
      </c>
      <c r="D22" s="46">
        <v>0</v>
      </c>
      <c r="E22" s="46">
        <v>26502318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26502318</v>
      </c>
      <c r="P22" s="47">
        <f t="shared" si="1"/>
        <v>2875.0616185723584</v>
      </c>
      <c r="Q22" s="9"/>
    </row>
    <row r="23" spans="1:17">
      <c r="A23" s="12"/>
      <c r="B23" s="44">
        <v>533</v>
      </c>
      <c r="C23" s="20" t="s">
        <v>34</v>
      </c>
      <c r="D23" s="46">
        <v>0</v>
      </c>
      <c r="E23" s="46">
        <v>0</v>
      </c>
      <c r="F23" s="46">
        <v>0</v>
      </c>
      <c r="G23" s="46">
        <v>245834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8" si="6">SUM(D23:N23)</f>
        <v>245834</v>
      </c>
      <c r="P23" s="47">
        <f t="shared" si="1"/>
        <v>26.668908656975482</v>
      </c>
      <c r="Q23" s="9"/>
    </row>
    <row r="24" spans="1:17">
      <c r="A24" s="12"/>
      <c r="B24" s="44">
        <v>534</v>
      </c>
      <c r="C24" s="20" t="s">
        <v>35</v>
      </c>
      <c r="D24" s="46">
        <v>5917462</v>
      </c>
      <c r="E24" s="46">
        <v>4504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5921966</v>
      </c>
      <c r="P24" s="47">
        <f t="shared" si="1"/>
        <v>642.43501844217838</v>
      </c>
      <c r="Q24" s="9"/>
    </row>
    <row r="25" spans="1:17">
      <c r="A25" s="12"/>
      <c r="B25" s="44">
        <v>535</v>
      </c>
      <c r="C25" s="20" t="s">
        <v>36</v>
      </c>
      <c r="D25" s="46">
        <v>4467204</v>
      </c>
      <c r="E25" s="46">
        <v>0</v>
      </c>
      <c r="F25" s="46">
        <v>0</v>
      </c>
      <c r="G25" s="46">
        <v>1793833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6261037</v>
      </c>
      <c r="P25" s="47">
        <f t="shared" si="1"/>
        <v>679.21859405510952</v>
      </c>
      <c r="Q25" s="9"/>
    </row>
    <row r="26" spans="1:17">
      <c r="A26" s="12"/>
      <c r="B26" s="44">
        <v>537</v>
      </c>
      <c r="C26" s="20" t="s">
        <v>37</v>
      </c>
      <c r="D26" s="46">
        <v>1650</v>
      </c>
      <c r="E26" s="46">
        <v>0</v>
      </c>
      <c r="F26" s="46">
        <v>0</v>
      </c>
      <c r="G26" s="46">
        <v>201117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202767</v>
      </c>
      <c r="P26" s="47">
        <f t="shared" si="1"/>
        <v>21.996853981340855</v>
      </c>
      <c r="Q26" s="9"/>
    </row>
    <row r="27" spans="1:17">
      <c r="A27" s="12"/>
      <c r="B27" s="44">
        <v>538</v>
      </c>
      <c r="C27" s="20" t="s">
        <v>38</v>
      </c>
      <c r="D27" s="46">
        <v>365041</v>
      </c>
      <c r="E27" s="46">
        <v>0</v>
      </c>
      <c r="F27" s="46">
        <v>0</v>
      </c>
      <c r="G27" s="46">
        <v>90105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455146</v>
      </c>
      <c r="P27" s="47">
        <f t="shared" si="1"/>
        <v>49.375786504664788</v>
      </c>
      <c r="Q27" s="9"/>
    </row>
    <row r="28" spans="1:17">
      <c r="A28" s="12"/>
      <c r="B28" s="44">
        <v>539</v>
      </c>
      <c r="C28" s="20" t="s">
        <v>39</v>
      </c>
      <c r="D28" s="46">
        <v>2858394</v>
      </c>
      <c r="E28" s="46">
        <v>0</v>
      </c>
      <c r="F28" s="46">
        <v>0</v>
      </c>
      <c r="G28" s="46">
        <v>2021344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4879738</v>
      </c>
      <c r="P28" s="47">
        <f t="shared" si="1"/>
        <v>529.37057930136689</v>
      </c>
      <c r="Q28" s="9"/>
    </row>
    <row r="29" spans="1:17" ht="15.75">
      <c r="A29" s="28" t="s">
        <v>40</v>
      </c>
      <c r="B29" s="29"/>
      <c r="C29" s="30"/>
      <c r="D29" s="31">
        <f t="shared" ref="D29:N29" si="7">SUM(D30:D31)</f>
        <v>1332749</v>
      </c>
      <c r="E29" s="31">
        <f t="shared" si="7"/>
        <v>0</v>
      </c>
      <c r="F29" s="31">
        <f t="shared" si="7"/>
        <v>0</v>
      </c>
      <c r="G29" s="31">
        <f t="shared" si="7"/>
        <v>455831</v>
      </c>
      <c r="H29" s="31">
        <f t="shared" si="7"/>
        <v>0</v>
      </c>
      <c r="I29" s="31">
        <f t="shared" si="7"/>
        <v>0</v>
      </c>
      <c r="J29" s="31">
        <f t="shared" si="7"/>
        <v>2369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1790949</v>
      </c>
      <c r="P29" s="43">
        <f t="shared" si="1"/>
        <v>194.28824039921892</v>
      </c>
      <c r="Q29" s="10"/>
    </row>
    <row r="30" spans="1:17">
      <c r="A30" s="12"/>
      <c r="B30" s="44">
        <v>541</v>
      </c>
      <c r="C30" s="20" t="s">
        <v>41</v>
      </c>
      <c r="D30" s="46">
        <v>1325100</v>
      </c>
      <c r="E30" s="46">
        <v>0</v>
      </c>
      <c r="F30" s="46">
        <v>0</v>
      </c>
      <c r="G30" s="46">
        <v>455831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1780931</v>
      </c>
      <c r="P30" s="47">
        <f t="shared" si="1"/>
        <v>193.20145367758732</v>
      </c>
      <c r="Q30" s="9"/>
    </row>
    <row r="31" spans="1:17">
      <c r="A31" s="12"/>
      <c r="B31" s="44">
        <v>545</v>
      </c>
      <c r="C31" s="20" t="s">
        <v>75</v>
      </c>
      <c r="D31" s="46">
        <v>7649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2369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10018</v>
      </c>
      <c r="P31" s="47">
        <f t="shared" si="1"/>
        <v>1.0867867216315903</v>
      </c>
      <c r="Q31" s="9"/>
    </row>
    <row r="32" spans="1:17" ht="15.75">
      <c r="A32" s="28" t="s">
        <v>42</v>
      </c>
      <c r="B32" s="29"/>
      <c r="C32" s="30"/>
      <c r="D32" s="31">
        <f t="shared" ref="D32:N32" si="8">SUM(D33:D33)</f>
        <v>0</v>
      </c>
      <c r="E32" s="31">
        <f t="shared" si="8"/>
        <v>22734</v>
      </c>
      <c r="F32" s="31">
        <f t="shared" si="8"/>
        <v>0</v>
      </c>
      <c r="G32" s="31">
        <f t="shared" si="8"/>
        <v>367641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390375</v>
      </c>
      <c r="P32" s="43">
        <f t="shared" si="1"/>
        <v>42.349208071165108</v>
      </c>
      <c r="Q32" s="10"/>
    </row>
    <row r="33" spans="1:120">
      <c r="A33" s="13"/>
      <c r="B33" s="45">
        <v>559</v>
      </c>
      <c r="C33" s="21" t="s">
        <v>43</v>
      </c>
      <c r="D33" s="46">
        <v>0</v>
      </c>
      <c r="E33" s="46">
        <v>22734</v>
      </c>
      <c r="F33" s="46">
        <v>0</v>
      </c>
      <c r="G33" s="46">
        <v>367641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390375</v>
      </c>
      <c r="P33" s="47">
        <f t="shared" si="1"/>
        <v>42.349208071165108</v>
      </c>
      <c r="Q33" s="9"/>
    </row>
    <row r="34" spans="1:120" ht="15.75">
      <c r="A34" s="28" t="s">
        <v>44</v>
      </c>
      <c r="B34" s="29"/>
      <c r="C34" s="30"/>
      <c r="D34" s="31">
        <f t="shared" ref="D34:N34" si="9">SUM(D35:D38)</f>
        <v>4180516</v>
      </c>
      <c r="E34" s="31">
        <f t="shared" si="9"/>
        <v>72928</v>
      </c>
      <c r="F34" s="31">
        <f t="shared" si="9"/>
        <v>0</v>
      </c>
      <c r="G34" s="31">
        <f t="shared" si="9"/>
        <v>1158382</v>
      </c>
      <c r="H34" s="31">
        <f t="shared" si="9"/>
        <v>0</v>
      </c>
      <c r="I34" s="31">
        <f t="shared" si="9"/>
        <v>7394444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>SUM(D34:N34)</f>
        <v>12806270</v>
      </c>
      <c r="P34" s="43">
        <f t="shared" si="1"/>
        <v>1389.2677370362335</v>
      </c>
      <c r="Q34" s="9"/>
    </row>
    <row r="35" spans="1:120">
      <c r="A35" s="12"/>
      <c r="B35" s="44">
        <v>571</v>
      </c>
      <c r="C35" s="20" t="s">
        <v>45</v>
      </c>
      <c r="D35" s="46">
        <v>363230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363230</v>
      </c>
      <c r="P35" s="47">
        <f t="shared" si="1"/>
        <v>39.404426122803208</v>
      </c>
      <c r="Q35" s="9"/>
    </row>
    <row r="36" spans="1:120">
      <c r="A36" s="12"/>
      <c r="B36" s="44">
        <v>572</v>
      </c>
      <c r="C36" s="20" t="s">
        <v>46</v>
      </c>
      <c r="D36" s="46">
        <v>3610731</v>
      </c>
      <c r="E36" s="46">
        <v>72928</v>
      </c>
      <c r="F36" s="46">
        <v>0</v>
      </c>
      <c r="G36" s="46">
        <v>1158382</v>
      </c>
      <c r="H36" s="46">
        <v>0</v>
      </c>
      <c r="I36" s="46">
        <v>2872018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7714059</v>
      </c>
      <c r="P36" s="47">
        <f t="shared" si="1"/>
        <v>836.84736385333042</v>
      </c>
      <c r="Q36" s="9"/>
    </row>
    <row r="37" spans="1:120">
      <c r="A37" s="12"/>
      <c r="B37" s="44">
        <v>575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4522426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4522426</v>
      </c>
      <c r="P37" s="47">
        <f t="shared" si="1"/>
        <v>490.60815795183339</v>
      </c>
      <c r="Q37" s="9"/>
    </row>
    <row r="38" spans="1:120">
      <c r="A38" s="12"/>
      <c r="B38" s="44">
        <v>579</v>
      </c>
      <c r="C38" s="20" t="s">
        <v>48</v>
      </c>
      <c r="D38" s="46">
        <v>206555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206555</v>
      </c>
      <c r="P38" s="47">
        <f t="shared" si="1"/>
        <v>22.407789108266435</v>
      </c>
      <c r="Q38" s="9"/>
    </row>
    <row r="39" spans="1:120" ht="15.75">
      <c r="A39" s="28" t="s">
        <v>52</v>
      </c>
      <c r="B39" s="29"/>
      <c r="C39" s="30"/>
      <c r="D39" s="31">
        <f t="shared" ref="D39:N39" si="10">SUM(D40:D41)</f>
        <v>19201779</v>
      </c>
      <c r="E39" s="31">
        <f t="shared" si="10"/>
        <v>0</v>
      </c>
      <c r="F39" s="31">
        <f t="shared" si="10"/>
        <v>0</v>
      </c>
      <c r="G39" s="31">
        <f t="shared" si="10"/>
        <v>1008958</v>
      </c>
      <c r="H39" s="31">
        <f t="shared" si="10"/>
        <v>0</v>
      </c>
      <c r="I39" s="31">
        <f t="shared" si="10"/>
        <v>8528396</v>
      </c>
      <c r="J39" s="31">
        <f t="shared" si="10"/>
        <v>71517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>SUM(D39:N39)</f>
        <v>28810650</v>
      </c>
      <c r="P39" s="43">
        <f t="shared" si="1"/>
        <v>3125.4773269689736</v>
      </c>
      <c r="Q39" s="9"/>
    </row>
    <row r="40" spans="1:120">
      <c r="A40" s="12"/>
      <c r="B40" s="44">
        <v>581</v>
      </c>
      <c r="C40" s="20" t="s">
        <v>100</v>
      </c>
      <c r="D40" s="46">
        <v>19201779</v>
      </c>
      <c r="E40" s="46">
        <v>0</v>
      </c>
      <c r="F40" s="46">
        <v>0</v>
      </c>
      <c r="G40" s="46">
        <v>1008958</v>
      </c>
      <c r="H40" s="46">
        <v>0</v>
      </c>
      <c r="I40" s="46">
        <v>7852366</v>
      </c>
      <c r="J40" s="46">
        <v>71517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28134620</v>
      </c>
      <c r="P40" s="47">
        <f t="shared" si="1"/>
        <v>3052.1392926882186</v>
      </c>
      <c r="Q40" s="9"/>
    </row>
    <row r="41" spans="1:120" ht="15.75" thickBot="1">
      <c r="A41" s="12"/>
      <c r="B41" s="44">
        <v>590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676030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1">SUM(D41:N41)</f>
        <v>676030</v>
      </c>
      <c r="P41" s="47">
        <f t="shared" si="1"/>
        <v>73.338034280755039</v>
      </c>
      <c r="Q41" s="9"/>
    </row>
    <row r="42" spans="1:120" ht="16.5" thickBot="1">
      <c r="A42" s="14" t="s">
        <v>10</v>
      </c>
      <c r="B42" s="23"/>
      <c r="C42" s="22"/>
      <c r="D42" s="15">
        <f>SUM(D5,D14,D21,D29,D32,D34,D39)</f>
        <v>88299888</v>
      </c>
      <c r="E42" s="15">
        <f t="shared" ref="E42:N42" si="12">SUM(E5,E14,E21,E29,E32,E34,E39)</f>
        <v>27068308</v>
      </c>
      <c r="F42" s="15">
        <f t="shared" si="12"/>
        <v>7270403</v>
      </c>
      <c r="G42" s="15">
        <f t="shared" si="12"/>
        <v>8764509</v>
      </c>
      <c r="H42" s="15">
        <f t="shared" si="12"/>
        <v>0</v>
      </c>
      <c r="I42" s="15">
        <f t="shared" si="12"/>
        <v>19036067</v>
      </c>
      <c r="J42" s="15">
        <f t="shared" si="12"/>
        <v>9793358</v>
      </c>
      <c r="K42" s="15">
        <f t="shared" si="12"/>
        <v>26580283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>SUM(D42:N42)</f>
        <v>186812816</v>
      </c>
      <c r="P42" s="37">
        <f t="shared" si="1"/>
        <v>20266.089824256887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103</v>
      </c>
      <c r="N44" s="163"/>
      <c r="O44" s="163"/>
      <c r="P44" s="41">
        <v>9218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57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16179659</v>
      </c>
      <c r="E5" s="26">
        <f t="shared" si="0"/>
        <v>73762</v>
      </c>
      <c r="F5" s="26">
        <f t="shared" si="0"/>
        <v>7303631</v>
      </c>
      <c r="G5" s="26">
        <f t="shared" si="0"/>
        <v>80129</v>
      </c>
      <c r="H5" s="26">
        <f t="shared" si="0"/>
        <v>0</v>
      </c>
      <c r="I5" s="26">
        <f t="shared" si="0"/>
        <v>1251226</v>
      </c>
      <c r="J5" s="26">
        <f t="shared" si="0"/>
        <v>8948538</v>
      </c>
      <c r="K5" s="26">
        <f t="shared" si="0"/>
        <v>22991162</v>
      </c>
      <c r="L5" s="26">
        <f t="shared" si="0"/>
        <v>2556042</v>
      </c>
      <c r="M5" s="26">
        <f t="shared" si="0"/>
        <v>0</v>
      </c>
      <c r="N5" s="26">
        <f t="shared" si="0"/>
        <v>0</v>
      </c>
      <c r="O5" s="27">
        <f>SUM(D5:N5)</f>
        <v>59384149</v>
      </c>
      <c r="P5" s="32">
        <f t="shared" ref="P5:P42" si="1">(O5/P$44)</f>
        <v>6417.8265427428942</v>
      </c>
      <c r="Q5" s="6"/>
    </row>
    <row r="6" spans="1:134">
      <c r="A6" s="12"/>
      <c r="B6" s="44">
        <v>511</v>
      </c>
      <c r="C6" s="20" t="s">
        <v>19</v>
      </c>
      <c r="D6" s="46">
        <v>152981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152981</v>
      </c>
      <c r="P6" s="47">
        <f t="shared" si="1"/>
        <v>16.533124392089054</v>
      </c>
      <c r="Q6" s="9"/>
    </row>
    <row r="7" spans="1:134">
      <c r="A7" s="12"/>
      <c r="B7" s="44">
        <v>512</v>
      </c>
      <c r="C7" s="20" t="s">
        <v>20</v>
      </c>
      <c r="D7" s="46">
        <v>1203267</v>
      </c>
      <c r="E7" s="46">
        <v>44196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1247463</v>
      </c>
      <c r="P7" s="47">
        <f t="shared" si="1"/>
        <v>134.81714038690154</v>
      </c>
      <c r="Q7" s="9"/>
    </row>
    <row r="8" spans="1:134">
      <c r="A8" s="12"/>
      <c r="B8" s="44">
        <v>513</v>
      </c>
      <c r="C8" s="20" t="s">
        <v>21</v>
      </c>
      <c r="D8" s="46">
        <v>4887115</v>
      </c>
      <c r="E8" s="46">
        <v>26635</v>
      </c>
      <c r="F8" s="46">
        <v>0</v>
      </c>
      <c r="G8" s="46">
        <v>0</v>
      </c>
      <c r="H8" s="46">
        <v>0</v>
      </c>
      <c r="I8" s="46">
        <v>0</v>
      </c>
      <c r="J8" s="46">
        <v>30206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4943956</v>
      </c>
      <c r="P8" s="47">
        <f t="shared" si="1"/>
        <v>534.30844050578196</v>
      </c>
      <c r="Q8" s="9"/>
    </row>
    <row r="9" spans="1:134">
      <c r="A9" s="12"/>
      <c r="B9" s="44">
        <v>514</v>
      </c>
      <c r="C9" s="20" t="s">
        <v>22</v>
      </c>
      <c r="D9" s="46">
        <v>359863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359863</v>
      </c>
      <c r="P9" s="47">
        <f t="shared" si="1"/>
        <v>38.891494650383656</v>
      </c>
      <c r="Q9" s="9"/>
    </row>
    <row r="10" spans="1:134">
      <c r="A10" s="12"/>
      <c r="B10" s="44">
        <v>515</v>
      </c>
      <c r="C10" s="20" t="s">
        <v>23</v>
      </c>
      <c r="D10" s="46">
        <v>798337</v>
      </c>
      <c r="E10" s="46">
        <v>0</v>
      </c>
      <c r="F10" s="46">
        <v>0</v>
      </c>
      <c r="G10" s="46">
        <v>0</v>
      </c>
      <c r="H10" s="46">
        <v>0</v>
      </c>
      <c r="I10" s="46">
        <v>1251226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2049563</v>
      </c>
      <c r="P10" s="47">
        <f t="shared" si="1"/>
        <v>221.50253971684859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7303631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7303631</v>
      </c>
      <c r="P11" s="47">
        <f t="shared" si="1"/>
        <v>789.32573219496385</v>
      </c>
      <c r="Q11" s="9"/>
    </row>
    <row r="12" spans="1:134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22991162</v>
      </c>
      <c r="L12" s="46">
        <v>0</v>
      </c>
      <c r="M12" s="46">
        <v>0</v>
      </c>
      <c r="N12" s="46">
        <v>0</v>
      </c>
      <c r="O12" s="46">
        <f t="shared" si="2"/>
        <v>22991162</v>
      </c>
      <c r="P12" s="47">
        <f t="shared" si="1"/>
        <v>2484.7251702150652</v>
      </c>
      <c r="Q12" s="9"/>
    </row>
    <row r="13" spans="1:134">
      <c r="A13" s="12"/>
      <c r="B13" s="44">
        <v>519</v>
      </c>
      <c r="C13" s="20" t="s">
        <v>25</v>
      </c>
      <c r="D13" s="46">
        <v>8778096</v>
      </c>
      <c r="E13" s="46">
        <v>2931</v>
      </c>
      <c r="F13" s="46">
        <v>0</v>
      </c>
      <c r="G13" s="46">
        <v>80129</v>
      </c>
      <c r="H13" s="46">
        <v>0</v>
      </c>
      <c r="I13" s="46">
        <v>0</v>
      </c>
      <c r="J13" s="46">
        <v>8918332</v>
      </c>
      <c r="K13" s="46">
        <v>0</v>
      </c>
      <c r="L13" s="46">
        <v>2556042</v>
      </c>
      <c r="M13" s="46">
        <v>0</v>
      </c>
      <c r="N13" s="46">
        <v>0</v>
      </c>
      <c r="O13" s="46">
        <f t="shared" si="2"/>
        <v>20335530</v>
      </c>
      <c r="P13" s="47">
        <f t="shared" si="1"/>
        <v>2197.7229006808602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SUM(D15:D20)</f>
        <v>32403426</v>
      </c>
      <c r="E14" s="31">
        <f t="shared" si="3"/>
        <v>226503</v>
      </c>
      <c r="F14" s="31">
        <f t="shared" si="3"/>
        <v>0</v>
      </c>
      <c r="G14" s="31">
        <f t="shared" si="3"/>
        <v>22249</v>
      </c>
      <c r="H14" s="31">
        <f t="shared" si="3"/>
        <v>0</v>
      </c>
      <c r="I14" s="31">
        <f t="shared" si="3"/>
        <v>1491519</v>
      </c>
      <c r="J14" s="31">
        <f t="shared" si="3"/>
        <v>10283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34153980</v>
      </c>
      <c r="P14" s="43">
        <f t="shared" si="1"/>
        <v>3691.1250405273963</v>
      </c>
      <c r="Q14" s="10"/>
    </row>
    <row r="15" spans="1:134">
      <c r="A15" s="12"/>
      <c r="B15" s="44">
        <v>521</v>
      </c>
      <c r="C15" s="20" t="s">
        <v>27</v>
      </c>
      <c r="D15" s="46">
        <v>17189369</v>
      </c>
      <c r="E15" s="46">
        <v>191034</v>
      </c>
      <c r="F15" s="46">
        <v>0</v>
      </c>
      <c r="G15" s="46">
        <v>0</v>
      </c>
      <c r="H15" s="46">
        <v>0</v>
      </c>
      <c r="I15" s="46">
        <v>0</v>
      </c>
      <c r="J15" s="46">
        <v>10283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17390686</v>
      </c>
      <c r="P15" s="47">
        <f t="shared" si="1"/>
        <v>1879.4646060737059</v>
      </c>
      <c r="Q15" s="9"/>
    </row>
    <row r="16" spans="1:134">
      <c r="A16" s="12"/>
      <c r="B16" s="44">
        <v>522</v>
      </c>
      <c r="C16" s="20" t="s">
        <v>28</v>
      </c>
      <c r="D16" s="46">
        <v>804199</v>
      </c>
      <c r="E16" s="46">
        <v>32189</v>
      </c>
      <c r="F16" s="46">
        <v>0</v>
      </c>
      <c r="G16" s="46">
        <v>22249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858637</v>
      </c>
      <c r="P16" s="47">
        <f t="shared" si="1"/>
        <v>92.795525775424181</v>
      </c>
      <c r="Q16" s="9"/>
    </row>
    <row r="17" spans="1:17">
      <c r="A17" s="12"/>
      <c r="B17" s="44">
        <v>524</v>
      </c>
      <c r="C17" s="20" t="s">
        <v>29</v>
      </c>
      <c r="D17" s="46">
        <v>300283</v>
      </c>
      <c r="E17" s="46">
        <v>0</v>
      </c>
      <c r="F17" s="46">
        <v>0</v>
      </c>
      <c r="G17" s="46">
        <v>0</v>
      </c>
      <c r="H17" s="46">
        <v>0</v>
      </c>
      <c r="I17" s="46">
        <v>1491519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1791802</v>
      </c>
      <c r="P17" s="47">
        <f t="shared" si="1"/>
        <v>193.64552037177131</v>
      </c>
      <c r="Q17" s="9"/>
    </row>
    <row r="18" spans="1:17">
      <c r="A18" s="12"/>
      <c r="B18" s="44">
        <v>525</v>
      </c>
      <c r="C18" s="20" t="s">
        <v>30</v>
      </c>
      <c r="D18" s="46">
        <v>240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240</v>
      </c>
      <c r="P18" s="47">
        <f t="shared" si="1"/>
        <v>2.5937533772830434E-2</v>
      </c>
      <c r="Q18" s="9"/>
    </row>
    <row r="19" spans="1:17">
      <c r="A19" s="12"/>
      <c r="B19" s="44">
        <v>526</v>
      </c>
      <c r="C19" s="20" t="s">
        <v>31</v>
      </c>
      <c r="D19" s="46">
        <v>13836679</v>
      </c>
      <c r="E19" s="46">
        <v>2444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13839123</v>
      </c>
      <c r="P19" s="47">
        <f t="shared" si="1"/>
        <v>1495.6363341618935</v>
      </c>
      <c r="Q19" s="9"/>
    </row>
    <row r="20" spans="1:17">
      <c r="A20" s="12"/>
      <c r="B20" s="44">
        <v>529</v>
      </c>
      <c r="C20" s="20" t="s">
        <v>32</v>
      </c>
      <c r="D20" s="46">
        <v>272656</v>
      </c>
      <c r="E20" s="46">
        <v>836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273492</v>
      </c>
      <c r="P20" s="47">
        <f t="shared" si="1"/>
        <v>29.55711661082892</v>
      </c>
      <c r="Q20" s="9"/>
    </row>
    <row r="21" spans="1:17" ht="15.75">
      <c r="A21" s="28" t="s">
        <v>33</v>
      </c>
      <c r="B21" s="29"/>
      <c r="C21" s="30"/>
      <c r="D21" s="31">
        <f t="shared" ref="D21:N21" si="5">SUM(D22:D28)</f>
        <v>12956389</v>
      </c>
      <c r="E21" s="31">
        <f t="shared" si="5"/>
        <v>14537788</v>
      </c>
      <c r="F21" s="31">
        <f t="shared" si="5"/>
        <v>0</v>
      </c>
      <c r="G21" s="31">
        <f t="shared" si="5"/>
        <v>16074683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43568860</v>
      </c>
      <c r="P21" s="43">
        <f t="shared" si="1"/>
        <v>4708.6199070571711</v>
      </c>
      <c r="Q21" s="10"/>
    </row>
    <row r="22" spans="1:17">
      <c r="A22" s="12"/>
      <c r="B22" s="44">
        <v>531</v>
      </c>
      <c r="C22" s="20" t="s">
        <v>59</v>
      </c>
      <c r="D22" s="46">
        <v>0</v>
      </c>
      <c r="E22" s="46">
        <v>14181863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14181863</v>
      </c>
      <c r="P22" s="47">
        <f t="shared" si="1"/>
        <v>1532.6772938506431</v>
      </c>
      <c r="Q22" s="9"/>
    </row>
    <row r="23" spans="1:17">
      <c r="A23" s="12"/>
      <c r="B23" s="44">
        <v>533</v>
      </c>
      <c r="C23" s="20" t="s">
        <v>34</v>
      </c>
      <c r="D23" s="46">
        <v>0</v>
      </c>
      <c r="E23" s="46">
        <v>0</v>
      </c>
      <c r="F23" s="46">
        <v>0</v>
      </c>
      <c r="G23" s="46">
        <v>255043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255043</v>
      </c>
      <c r="P23" s="47">
        <f t="shared" si="1"/>
        <v>27.563276775099968</v>
      </c>
      <c r="Q23" s="9"/>
    </row>
    <row r="24" spans="1:17">
      <c r="A24" s="12"/>
      <c r="B24" s="44">
        <v>534</v>
      </c>
      <c r="C24" s="20" t="s">
        <v>35</v>
      </c>
      <c r="D24" s="46">
        <v>5566405</v>
      </c>
      <c r="E24" s="46">
        <v>2391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5568796</v>
      </c>
      <c r="P24" s="47">
        <f t="shared" si="1"/>
        <v>601.8368096833459</v>
      </c>
      <c r="Q24" s="9"/>
    </row>
    <row r="25" spans="1:17">
      <c r="A25" s="12"/>
      <c r="B25" s="44">
        <v>535</v>
      </c>
      <c r="C25" s="20" t="s">
        <v>36</v>
      </c>
      <c r="D25" s="46">
        <v>3894142</v>
      </c>
      <c r="E25" s="46">
        <v>0</v>
      </c>
      <c r="F25" s="46">
        <v>0</v>
      </c>
      <c r="G25" s="46">
        <v>645456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4539598</v>
      </c>
      <c r="P25" s="47">
        <f t="shared" si="1"/>
        <v>490.60823516697286</v>
      </c>
      <c r="Q25" s="9"/>
    </row>
    <row r="26" spans="1:17">
      <c r="A26" s="12"/>
      <c r="B26" s="44">
        <v>537</v>
      </c>
      <c r="C26" s="20" t="s">
        <v>37</v>
      </c>
      <c r="D26" s="46">
        <v>0</v>
      </c>
      <c r="E26" s="46">
        <v>0</v>
      </c>
      <c r="F26" s="46">
        <v>0</v>
      </c>
      <c r="G26" s="46">
        <v>192300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192300</v>
      </c>
      <c r="P26" s="47">
        <f t="shared" si="1"/>
        <v>20.782448935480385</v>
      </c>
      <c r="Q26" s="9"/>
    </row>
    <row r="27" spans="1:17">
      <c r="A27" s="12"/>
      <c r="B27" s="44">
        <v>538</v>
      </c>
      <c r="C27" s="20" t="s">
        <v>38</v>
      </c>
      <c r="D27" s="46">
        <v>919335</v>
      </c>
      <c r="E27" s="46">
        <v>0</v>
      </c>
      <c r="F27" s="46">
        <v>0</v>
      </c>
      <c r="G27" s="46">
        <v>1364581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2283916</v>
      </c>
      <c r="P27" s="47">
        <f t="shared" si="1"/>
        <v>246.82978493461579</v>
      </c>
      <c r="Q27" s="9"/>
    </row>
    <row r="28" spans="1:17">
      <c r="A28" s="12"/>
      <c r="B28" s="44">
        <v>539</v>
      </c>
      <c r="C28" s="20" t="s">
        <v>39</v>
      </c>
      <c r="D28" s="46">
        <v>2576507</v>
      </c>
      <c r="E28" s="46">
        <v>353534</v>
      </c>
      <c r="F28" s="46">
        <v>0</v>
      </c>
      <c r="G28" s="46">
        <v>13617303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16547344</v>
      </c>
      <c r="P28" s="47">
        <f t="shared" si="1"/>
        <v>1788.3220577110126</v>
      </c>
      <c r="Q28" s="9"/>
    </row>
    <row r="29" spans="1:17" ht="15.75">
      <c r="A29" s="28" t="s">
        <v>40</v>
      </c>
      <c r="B29" s="29"/>
      <c r="C29" s="30"/>
      <c r="D29" s="31">
        <f t="shared" ref="D29:N29" si="7">SUM(D30:D31)</f>
        <v>1027929</v>
      </c>
      <c r="E29" s="31">
        <f t="shared" si="7"/>
        <v>0</v>
      </c>
      <c r="F29" s="31">
        <f t="shared" si="7"/>
        <v>0</v>
      </c>
      <c r="G29" s="31">
        <f t="shared" si="7"/>
        <v>1075427</v>
      </c>
      <c r="H29" s="31">
        <f t="shared" si="7"/>
        <v>0</v>
      </c>
      <c r="I29" s="31">
        <f t="shared" si="7"/>
        <v>0</v>
      </c>
      <c r="J29" s="31">
        <f t="shared" si="7"/>
        <v>7883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42" si="8">SUM(D29:N29)</f>
        <v>2111239</v>
      </c>
      <c r="P29" s="43">
        <f t="shared" si="1"/>
        <v>228.16805360423646</v>
      </c>
      <c r="Q29" s="10"/>
    </row>
    <row r="30" spans="1:17">
      <c r="A30" s="12"/>
      <c r="B30" s="44">
        <v>541</v>
      </c>
      <c r="C30" s="20" t="s">
        <v>41</v>
      </c>
      <c r="D30" s="46">
        <v>1027929</v>
      </c>
      <c r="E30" s="46">
        <v>0</v>
      </c>
      <c r="F30" s="46">
        <v>0</v>
      </c>
      <c r="G30" s="46">
        <v>1075427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2103356</v>
      </c>
      <c r="P30" s="47">
        <f t="shared" si="1"/>
        <v>227.31611369285636</v>
      </c>
      <c r="Q30" s="9"/>
    </row>
    <row r="31" spans="1:17">
      <c r="A31" s="12"/>
      <c r="B31" s="44">
        <v>545</v>
      </c>
      <c r="C31" s="20" t="s">
        <v>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7883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7883</v>
      </c>
      <c r="P31" s="47">
        <f t="shared" si="1"/>
        <v>0.85193991138009295</v>
      </c>
      <c r="Q31" s="9"/>
    </row>
    <row r="32" spans="1:17" ht="15.75">
      <c r="A32" s="28" t="s">
        <v>42</v>
      </c>
      <c r="B32" s="29"/>
      <c r="C32" s="30"/>
      <c r="D32" s="31">
        <f t="shared" ref="D32:N32" si="9">SUM(D33:D33)</f>
        <v>0</v>
      </c>
      <c r="E32" s="31">
        <f t="shared" si="9"/>
        <v>13868</v>
      </c>
      <c r="F32" s="31">
        <f t="shared" si="9"/>
        <v>0</v>
      </c>
      <c r="G32" s="31">
        <f t="shared" si="9"/>
        <v>315898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329766</v>
      </c>
      <c r="P32" s="43">
        <f t="shared" si="1"/>
        <v>35.638819842213337</v>
      </c>
      <c r="Q32" s="10"/>
    </row>
    <row r="33" spans="1:120">
      <c r="A33" s="13"/>
      <c r="B33" s="45">
        <v>559</v>
      </c>
      <c r="C33" s="21" t="s">
        <v>43</v>
      </c>
      <c r="D33" s="46">
        <v>0</v>
      </c>
      <c r="E33" s="46">
        <v>13868</v>
      </c>
      <c r="F33" s="46">
        <v>0</v>
      </c>
      <c r="G33" s="46">
        <v>315898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329766</v>
      </c>
      <c r="P33" s="47">
        <f t="shared" si="1"/>
        <v>35.638819842213337</v>
      </c>
      <c r="Q33" s="9"/>
    </row>
    <row r="34" spans="1:120" ht="15.75">
      <c r="A34" s="28" t="s">
        <v>44</v>
      </c>
      <c r="B34" s="29"/>
      <c r="C34" s="30"/>
      <c r="D34" s="31">
        <f t="shared" ref="D34:N34" si="10">SUM(D35:D38)</f>
        <v>3887547</v>
      </c>
      <c r="E34" s="31">
        <f t="shared" si="10"/>
        <v>28258</v>
      </c>
      <c r="F34" s="31">
        <f t="shared" si="10"/>
        <v>0</v>
      </c>
      <c r="G34" s="31">
        <f t="shared" si="10"/>
        <v>1654237</v>
      </c>
      <c r="H34" s="31">
        <f t="shared" si="10"/>
        <v>0</v>
      </c>
      <c r="I34" s="31">
        <f t="shared" si="10"/>
        <v>4894853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8"/>
        <v>10464895</v>
      </c>
      <c r="P34" s="43">
        <f t="shared" si="1"/>
        <v>1130.9731978817681</v>
      </c>
      <c r="Q34" s="9"/>
    </row>
    <row r="35" spans="1:120">
      <c r="A35" s="12"/>
      <c r="B35" s="44">
        <v>571</v>
      </c>
      <c r="C35" s="20" t="s">
        <v>45</v>
      </c>
      <c r="D35" s="46">
        <v>352650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352650</v>
      </c>
      <c r="P35" s="47">
        <f t="shared" si="1"/>
        <v>38.111963687452715</v>
      </c>
      <c r="Q35" s="9"/>
    </row>
    <row r="36" spans="1:120">
      <c r="A36" s="12"/>
      <c r="B36" s="44">
        <v>572</v>
      </c>
      <c r="C36" s="20" t="s">
        <v>46</v>
      </c>
      <c r="D36" s="46">
        <v>3395482</v>
      </c>
      <c r="E36" s="46">
        <v>28258</v>
      </c>
      <c r="F36" s="46">
        <v>0</v>
      </c>
      <c r="G36" s="46">
        <v>1654237</v>
      </c>
      <c r="H36" s="46">
        <v>0</v>
      </c>
      <c r="I36" s="46">
        <v>4147010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9224987</v>
      </c>
      <c r="P36" s="47">
        <f t="shared" si="1"/>
        <v>996.97254944342376</v>
      </c>
      <c r="Q36" s="9"/>
    </row>
    <row r="37" spans="1:120">
      <c r="A37" s="12"/>
      <c r="B37" s="44">
        <v>575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747843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747843</v>
      </c>
      <c r="P37" s="47">
        <f t="shared" si="1"/>
        <v>80.821679455311795</v>
      </c>
      <c r="Q37" s="9"/>
    </row>
    <row r="38" spans="1:120">
      <c r="A38" s="12"/>
      <c r="B38" s="44">
        <v>579</v>
      </c>
      <c r="C38" s="20" t="s">
        <v>48</v>
      </c>
      <c r="D38" s="46">
        <v>139415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139415</v>
      </c>
      <c r="P38" s="47">
        <f t="shared" si="1"/>
        <v>15.067005295579811</v>
      </c>
      <c r="Q38" s="9"/>
    </row>
    <row r="39" spans="1:120" ht="15.75">
      <c r="A39" s="28" t="s">
        <v>52</v>
      </c>
      <c r="B39" s="29"/>
      <c r="C39" s="30"/>
      <c r="D39" s="31">
        <f t="shared" ref="D39:N39" si="11">SUM(D40:D41)</f>
        <v>14418256</v>
      </c>
      <c r="E39" s="31">
        <f t="shared" si="11"/>
        <v>0</v>
      </c>
      <c r="F39" s="31">
        <f t="shared" si="11"/>
        <v>0</v>
      </c>
      <c r="G39" s="31">
        <f t="shared" si="11"/>
        <v>1852777</v>
      </c>
      <c r="H39" s="31">
        <f t="shared" si="11"/>
        <v>0</v>
      </c>
      <c r="I39" s="31">
        <f t="shared" si="11"/>
        <v>4119173</v>
      </c>
      <c r="J39" s="31">
        <f t="shared" si="11"/>
        <v>26940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8"/>
        <v>20417146</v>
      </c>
      <c r="P39" s="43">
        <f t="shared" si="1"/>
        <v>2206.543391332541</v>
      </c>
      <c r="Q39" s="9"/>
    </row>
    <row r="40" spans="1:120">
      <c r="A40" s="12"/>
      <c r="B40" s="44">
        <v>581</v>
      </c>
      <c r="C40" s="20" t="s">
        <v>100</v>
      </c>
      <c r="D40" s="46">
        <v>14418256</v>
      </c>
      <c r="E40" s="46">
        <v>0</v>
      </c>
      <c r="F40" s="46">
        <v>0</v>
      </c>
      <c r="G40" s="46">
        <v>1852777</v>
      </c>
      <c r="H40" s="46">
        <v>0</v>
      </c>
      <c r="I40" s="46">
        <v>3419813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19690846</v>
      </c>
      <c r="P40" s="47">
        <f t="shared" si="1"/>
        <v>2128.0499297525125</v>
      </c>
      <c r="Q40" s="9"/>
    </row>
    <row r="41" spans="1:120" ht="15.75" thickBot="1">
      <c r="A41" s="12"/>
      <c r="B41" s="44">
        <v>590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699360</v>
      </c>
      <c r="J41" s="46">
        <v>26940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726300</v>
      </c>
      <c r="P41" s="47">
        <f t="shared" si="1"/>
        <v>78.493461580028097</v>
      </c>
      <c r="Q41" s="9"/>
    </row>
    <row r="42" spans="1:120" ht="16.5" thickBot="1">
      <c r="A42" s="14" t="s">
        <v>10</v>
      </c>
      <c r="B42" s="23"/>
      <c r="C42" s="22"/>
      <c r="D42" s="15">
        <f>SUM(D5,D14,D21,D29,D32,D34,D39)</f>
        <v>80873206</v>
      </c>
      <c r="E42" s="15">
        <f t="shared" ref="E42:N42" si="12">SUM(E5,E14,E21,E29,E32,E34,E39)</f>
        <v>14880179</v>
      </c>
      <c r="F42" s="15">
        <f t="shared" si="12"/>
        <v>7303631</v>
      </c>
      <c r="G42" s="15">
        <f t="shared" si="12"/>
        <v>21075400</v>
      </c>
      <c r="H42" s="15">
        <f t="shared" si="12"/>
        <v>0</v>
      </c>
      <c r="I42" s="15">
        <f t="shared" si="12"/>
        <v>11756771</v>
      </c>
      <c r="J42" s="15">
        <f t="shared" si="12"/>
        <v>8993644</v>
      </c>
      <c r="K42" s="15">
        <f t="shared" si="12"/>
        <v>22991162</v>
      </c>
      <c r="L42" s="15">
        <f t="shared" si="12"/>
        <v>2556042</v>
      </c>
      <c r="M42" s="15">
        <f t="shared" si="12"/>
        <v>0</v>
      </c>
      <c r="N42" s="15">
        <f t="shared" si="12"/>
        <v>0</v>
      </c>
      <c r="O42" s="15">
        <f t="shared" si="8"/>
        <v>170430035</v>
      </c>
      <c r="P42" s="37">
        <f t="shared" si="1"/>
        <v>18418.894952988219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101</v>
      </c>
      <c r="N44" s="163"/>
      <c r="O44" s="163"/>
      <c r="P44" s="41">
        <v>9253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57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17116973</v>
      </c>
      <c r="E5" s="26">
        <f t="shared" si="0"/>
        <v>62540</v>
      </c>
      <c r="F5" s="26">
        <f t="shared" si="0"/>
        <v>60661048</v>
      </c>
      <c r="G5" s="26">
        <f t="shared" si="0"/>
        <v>15959</v>
      </c>
      <c r="H5" s="26">
        <f t="shared" si="0"/>
        <v>0</v>
      </c>
      <c r="I5" s="26">
        <f t="shared" si="0"/>
        <v>0</v>
      </c>
      <c r="J5" s="26">
        <f t="shared" si="0"/>
        <v>7813171</v>
      </c>
      <c r="K5" s="26">
        <f t="shared" si="0"/>
        <v>20576291</v>
      </c>
      <c r="L5" s="26">
        <f t="shared" si="0"/>
        <v>1997214</v>
      </c>
      <c r="M5" s="26">
        <f t="shared" si="0"/>
        <v>0</v>
      </c>
      <c r="N5" s="27">
        <f>SUM(D5:M5)</f>
        <v>108243196</v>
      </c>
      <c r="O5" s="32">
        <f t="shared" ref="O5:O42" si="1">(N5/O$44)</f>
        <v>12872.303008681174</v>
      </c>
      <c r="P5" s="6"/>
    </row>
    <row r="6" spans="1:133">
      <c r="A6" s="12"/>
      <c r="B6" s="44">
        <v>511</v>
      </c>
      <c r="C6" s="20" t="s">
        <v>19</v>
      </c>
      <c r="D6" s="46">
        <v>132740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132740</v>
      </c>
      <c r="O6" s="47">
        <f t="shared" si="1"/>
        <v>15.785467951004875</v>
      </c>
      <c r="P6" s="9"/>
    </row>
    <row r="7" spans="1:133">
      <c r="A7" s="12"/>
      <c r="B7" s="44">
        <v>512</v>
      </c>
      <c r="C7" s="20" t="s">
        <v>20</v>
      </c>
      <c r="D7" s="46">
        <v>1042520</v>
      </c>
      <c r="E7" s="46">
        <v>44599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1087119</v>
      </c>
      <c r="O7" s="47">
        <f t="shared" si="1"/>
        <v>129.28041384231182</v>
      </c>
      <c r="P7" s="9"/>
    </row>
    <row r="8" spans="1:133">
      <c r="A8" s="12"/>
      <c r="B8" s="44">
        <v>513</v>
      </c>
      <c r="C8" s="20" t="s">
        <v>21</v>
      </c>
      <c r="D8" s="46">
        <v>4902044</v>
      </c>
      <c r="E8" s="46">
        <v>7233</v>
      </c>
      <c r="F8" s="46">
        <v>0</v>
      </c>
      <c r="G8" s="46">
        <v>2963</v>
      </c>
      <c r="H8" s="46">
        <v>0</v>
      </c>
      <c r="I8" s="46">
        <v>0</v>
      </c>
      <c r="J8" s="46">
        <v>0</v>
      </c>
      <c r="K8" s="46">
        <v>0</v>
      </c>
      <c r="L8" s="46">
        <v>424</v>
      </c>
      <c r="M8" s="46">
        <v>0</v>
      </c>
      <c r="N8" s="46">
        <f t="shared" si="2"/>
        <v>4912664</v>
      </c>
      <c r="O8" s="47">
        <f t="shared" si="1"/>
        <v>584.21500772981335</v>
      </c>
      <c r="P8" s="9"/>
    </row>
    <row r="9" spans="1:133">
      <c r="A9" s="12"/>
      <c r="B9" s="44">
        <v>514</v>
      </c>
      <c r="C9" s="20" t="s">
        <v>22</v>
      </c>
      <c r="D9" s="46">
        <v>365667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365667</v>
      </c>
      <c r="O9" s="47">
        <f t="shared" si="1"/>
        <v>43.485194434534428</v>
      </c>
      <c r="P9" s="9"/>
    </row>
    <row r="10" spans="1:133">
      <c r="A10" s="12"/>
      <c r="B10" s="44">
        <v>515</v>
      </c>
      <c r="C10" s="20" t="s">
        <v>23</v>
      </c>
      <c r="D10" s="46">
        <v>1904620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1904620</v>
      </c>
      <c r="O10" s="47">
        <f t="shared" si="1"/>
        <v>226.49779997621596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60661048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60661048</v>
      </c>
      <c r="O11" s="47">
        <f t="shared" si="1"/>
        <v>7213.8242359376854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20576291</v>
      </c>
      <c r="L12" s="46">
        <v>0</v>
      </c>
      <c r="M12" s="46">
        <v>0</v>
      </c>
      <c r="N12" s="46">
        <f t="shared" si="2"/>
        <v>20576291</v>
      </c>
      <c r="O12" s="47">
        <f t="shared" si="1"/>
        <v>2446.9367344511834</v>
      </c>
      <c r="P12" s="9"/>
    </row>
    <row r="13" spans="1:133">
      <c r="A13" s="12"/>
      <c r="B13" s="44">
        <v>519</v>
      </c>
      <c r="C13" s="20" t="s">
        <v>69</v>
      </c>
      <c r="D13" s="46">
        <v>8769382</v>
      </c>
      <c r="E13" s="46">
        <v>10708</v>
      </c>
      <c r="F13" s="46">
        <v>0</v>
      </c>
      <c r="G13" s="46">
        <v>12996</v>
      </c>
      <c r="H13" s="46">
        <v>0</v>
      </c>
      <c r="I13" s="46">
        <v>0</v>
      </c>
      <c r="J13" s="46">
        <v>7813171</v>
      </c>
      <c r="K13" s="46">
        <v>0</v>
      </c>
      <c r="L13" s="46">
        <v>1996790</v>
      </c>
      <c r="M13" s="46">
        <v>0</v>
      </c>
      <c r="N13" s="46">
        <f t="shared" si="2"/>
        <v>18603047</v>
      </c>
      <c r="O13" s="47">
        <f t="shared" si="1"/>
        <v>2212.2781543584256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32468357</v>
      </c>
      <c r="E14" s="31">
        <f t="shared" si="3"/>
        <v>145565</v>
      </c>
      <c r="F14" s="31">
        <f t="shared" si="3"/>
        <v>0</v>
      </c>
      <c r="G14" s="31">
        <f t="shared" si="3"/>
        <v>177239</v>
      </c>
      <c r="H14" s="31">
        <f t="shared" si="3"/>
        <v>0</v>
      </c>
      <c r="I14" s="31">
        <f t="shared" si="3"/>
        <v>0</v>
      </c>
      <c r="J14" s="31">
        <f t="shared" si="3"/>
        <v>84575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32875736</v>
      </c>
      <c r="O14" s="43">
        <f t="shared" si="1"/>
        <v>3909.5892496135093</v>
      </c>
      <c r="P14" s="10"/>
    </row>
    <row r="15" spans="1:133">
      <c r="A15" s="12"/>
      <c r="B15" s="44">
        <v>521</v>
      </c>
      <c r="C15" s="20" t="s">
        <v>27</v>
      </c>
      <c r="D15" s="46">
        <v>16392691</v>
      </c>
      <c r="E15" s="46">
        <v>104510</v>
      </c>
      <c r="F15" s="46">
        <v>0</v>
      </c>
      <c r="G15" s="46">
        <v>0</v>
      </c>
      <c r="H15" s="46">
        <v>0</v>
      </c>
      <c r="I15" s="46">
        <v>0</v>
      </c>
      <c r="J15" s="46">
        <v>84575</v>
      </c>
      <c r="K15" s="46">
        <v>0</v>
      </c>
      <c r="L15" s="46">
        <v>0</v>
      </c>
      <c r="M15" s="46">
        <v>0</v>
      </c>
      <c r="N15" s="46">
        <f t="shared" si="4"/>
        <v>16581776</v>
      </c>
      <c r="O15" s="47">
        <f t="shared" si="1"/>
        <v>1971.908193602093</v>
      </c>
      <c r="P15" s="9"/>
    </row>
    <row r="16" spans="1:133">
      <c r="A16" s="12"/>
      <c r="B16" s="44">
        <v>522</v>
      </c>
      <c r="C16" s="20" t="s">
        <v>28</v>
      </c>
      <c r="D16" s="46">
        <v>795194</v>
      </c>
      <c r="E16" s="46">
        <v>34538</v>
      </c>
      <c r="F16" s="46">
        <v>0</v>
      </c>
      <c r="G16" s="46">
        <v>177239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1006971</v>
      </c>
      <c r="O16" s="47">
        <f t="shared" si="1"/>
        <v>119.74919728861934</v>
      </c>
      <c r="P16" s="9"/>
    </row>
    <row r="17" spans="1:16">
      <c r="A17" s="12"/>
      <c r="B17" s="44">
        <v>524</v>
      </c>
      <c r="C17" s="20" t="s">
        <v>29</v>
      </c>
      <c r="D17" s="46">
        <v>1680772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1680772</v>
      </c>
      <c r="O17" s="47">
        <f t="shared" si="1"/>
        <v>199.87775002973004</v>
      </c>
      <c r="P17" s="9"/>
    </row>
    <row r="18" spans="1:16">
      <c r="A18" s="12"/>
      <c r="B18" s="44">
        <v>525</v>
      </c>
      <c r="C18" s="20" t="s">
        <v>30</v>
      </c>
      <c r="D18" s="46">
        <v>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</v>
      </c>
      <c r="O18" s="47">
        <f t="shared" si="1"/>
        <v>3.5676061362825542E-2</v>
      </c>
      <c r="P18" s="9"/>
    </row>
    <row r="19" spans="1:16">
      <c r="A19" s="12"/>
      <c r="B19" s="44">
        <v>526</v>
      </c>
      <c r="C19" s="20" t="s">
        <v>31</v>
      </c>
      <c r="D19" s="46">
        <v>13309113</v>
      </c>
      <c r="E19" s="46">
        <v>3976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13313089</v>
      </c>
      <c r="O19" s="47">
        <f t="shared" si="1"/>
        <v>1583.1952669758591</v>
      </c>
      <c r="P19" s="9"/>
    </row>
    <row r="20" spans="1:16">
      <c r="A20" s="12"/>
      <c r="B20" s="44">
        <v>529</v>
      </c>
      <c r="C20" s="20" t="s">
        <v>32</v>
      </c>
      <c r="D20" s="46">
        <v>290287</v>
      </c>
      <c r="E20" s="46">
        <v>2541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292828</v>
      </c>
      <c r="O20" s="47">
        <f t="shared" si="1"/>
        <v>34.823165655844925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SUM(D22:D28)</f>
        <v>12663879</v>
      </c>
      <c r="E21" s="31">
        <f t="shared" si="5"/>
        <v>12622430</v>
      </c>
      <c r="F21" s="31">
        <f t="shared" si="5"/>
        <v>0</v>
      </c>
      <c r="G21" s="31">
        <f t="shared" si="5"/>
        <v>18101806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43388115</v>
      </c>
      <c r="O21" s="43">
        <f t="shared" si="1"/>
        <v>5159.7235105244381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12309802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12309802</v>
      </c>
      <c r="O22" s="47">
        <f t="shared" si="1"/>
        <v>1463.8841717207754</v>
      </c>
      <c r="P22" s="9"/>
    </row>
    <row r="23" spans="1:16">
      <c r="A23" s="12"/>
      <c r="B23" s="44">
        <v>533</v>
      </c>
      <c r="C23" s="20" t="s">
        <v>34</v>
      </c>
      <c r="D23" s="46">
        <v>0</v>
      </c>
      <c r="E23" s="46">
        <v>0</v>
      </c>
      <c r="F23" s="46">
        <v>0</v>
      </c>
      <c r="G23" s="46">
        <v>68714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68714</v>
      </c>
      <c r="O23" s="47">
        <f t="shared" si="1"/>
        <v>8.1714829349506477</v>
      </c>
      <c r="P23" s="9"/>
    </row>
    <row r="24" spans="1:16">
      <c r="A24" s="12"/>
      <c r="B24" s="44">
        <v>534</v>
      </c>
      <c r="C24" s="20" t="s">
        <v>71</v>
      </c>
      <c r="D24" s="46">
        <v>5465591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5465591</v>
      </c>
      <c r="O24" s="47">
        <f t="shared" si="1"/>
        <v>649.96919966702342</v>
      </c>
      <c r="P24" s="9"/>
    </row>
    <row r="25" spans="1:16">
      <c r="A25" s="12"/>
      <c r="B25" s="44">
        <v>535</v>
      </c>
      <c r="C25" s="20" t="s">
        <v>36</v>
      </c>
      <c r="D25" s="46">
        <v>3872457</v>
      </c>
      <c r="E25" s="46">
        <v>0</v>
      </c>
      <c r="F25" s="46">
        <v>0</v>
      </c>
      <c r="G25" s="46">
        <v>880845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4753302</v>
      </c>
      <c r="O25" s="47">
        <f t="shared" si="1"/>
        <v>565.26364609347127</v>
      </c>
      <c r="P25" s="9"/>
    </row>
    <row r="26" spans="1:16">
      <c r="A26" s="12"/>
      <c r="B26" s="44">
        <v>537</v>
      </c>
      <c r="C26" s="20" t="s">
        <v>72</v>
      </c>
      <c r="D26" s="46">
        <v>375</v>
      </c>
      <c r="E26" s="46">
        <v>0</v>
      </c>
      <c r="F26" s="46">
        <v>0</v>
      </c>
      <c r="G26" s="46">
        <v>188648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189023</v>
      </c>
      <c r="O26" s="47">
        <f t="shared" si="1"/>
        <v>22.478653823284574</v>
      </c>
      <c r="P26" s="9"/>
    </row>
    <row r="27" spans="1:16">
      <c r="A27" s="12"/>
      <c r="B27" s="44">
        <v>538</v>
      </c>
      <c r="C27" s="20" t="s">
        <v>73</v>
      </c>
      <c r="D27" s="46">
        <v>900793</v>
      </c>
      <c r="E27" s="46">
        <v>0</v>
      </c>
      <c r="F27" s="46">
        <v>0</v>
      </c>
      <c r="G27" s="46">
        <v>1481572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2382365</v>
      </c>
      <c r="O27" s="47">
        <f t="shared" si="1"/>
        <v>283.3113330954929</v>
      </c>
      <c r="P27" s="9"/>
    </row>
    <row r="28" spans="1:16">
      <c r="A28" s="12"/>
      <c r="B28" s="44">
        <v>539</v>
      </c>
      <c r="C28" s="20" t="s">
        <v>39</v>
      </c>
      <c r="D28" s="46">
        <v>2424663</v>
      </c>
      <c r="E28" s="46">
        <v>312628</v>
      </c>
      <c r="F28" s="46">
        <v>0</v>
      </c>
      <c r="G28" s="46">
        <v>15482027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18219318</v>
      </c>
      <c r="O28" s="47">
        <f t="shared" si="1"/>
        <v>2166.6450231894401</v>
      </c>
      <c r="P28" s="9"/>
    </row>
    <row r="29" spans="1:16" ht="15.75">
      <c r="A29" s="28" t="s">
        <v>40</v>
      </c>
      <c r="B29" s="29"/>
      <c r="C29" s="30"/>
      <c r="D29" s="31">
        <f t="shared" ref="D29:M29" si="7">SUM(D30:D31)</f>
        <v>895026</v>
      </c>
      <c r="E29" s="31">
        <f t="shared" si="7"/>
        <v>0</v>
      </c>
      <c r="F29" s="31">
        <f t="shared" si="7"/>
        <v>0</v>
      </c>
      <c r="G29" s="31">
        <f t="shared" si="7"/>
        <v>578403</v>
      </c>
      <c r="H29" s="31">
        <f t="shared" si="7"/>
        <v>0</v>
      </c>
      <c r="I29" s="31">
        <f t="shared" si="7"/>
        <v>0</v>
      </c>
      <c r="J29" s="31">
        <f t="shared" si="7"/>
        <v>6029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2" si="8">SUM(D29:M29)</f>
        <v>1479458</v>
      </c>
      <c r="O29" s="43">
        <f t="shared" si="1"/>
        <v>175.93744797241052</v>
      </c>
      <c r="P29" s="10"/>
    </row>
    <row r="30" spans="1:16">
      <c r="A30" s="12"/>
      <c r="B30" s="44">
        <v>541</v>
      </c>
      <c r="C30" s="20" t="s">
        <v>74</v>
      </c>
      <c r="D30" s="46">
        <v>892692</v>
      </c>
      <c r="E30" s="46">
        <v>0</v>
      </c>
      <c r="F30" s="46">
        <v>0</v>
      </c>
      <c r="G30" s="46">
        <v>578403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1471095</v>
      </c>
      <c r="O30" s="47">
        <f t="shared" si="1"/>
        <v>174.94291830181947</v>
      </c>
      <c r="P30" s="9"/>
    </row>
    <row r="31" spans="1:16">
      <c r="A31" s="12"/>
      <c r="B31" s="44">
        <v>545</v>
      </c>
      <c r="C31" s="20" t="s">
        <v>75</v>
      </c>
      <c r="D31" s="46">
        <v>2334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6029</v>
      </c>
      <c r="K31" s="46">
        <v>0</v>
      </c>
      <c r="L31" s="46">
        <v>0</v>
      </c>
      <c r="M31" s="46">
        <v>0</v>
      </c>
      <c r="N31" s="46">
        <f t="shared" si="8"/>
        <v>8363</v>
      </c>
      <c r="O31" s="47">
        <f t="shared" si="1"/>
        <v>0.99452967059103337</v>
      </c>
      <c r="P31" s="9"/>
    </row>
    <row r="32" spans="1:16" ht="15.75">
      <c r="A32" s="28" t="s">
        <v>42</v>
      </c>
      <c r="B32" s="29"/>
      <c r="C32" s="30"/>
      <c r="D32" s="31">
        <f t="shared" ref="D32:M32" si="9">SUM(D33:D33)</f>
        <v>0</v>
      </c>
      <c r="E32" s="31">
        <f t="shared" si="9"/>
        <v>20270</v>
      </c>
      <c r="F32" s="31">
        <f t="shared" si="9"/>
        <v>0</v>
      </c>
      <c r="G32" s="31">
        <f t="shared" si="9"/>
        <v>307194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327464</v>
      </c>
      <c r="O32" s="43">
        <f t="shared" si="1"/>
        <v>38.942085860387678</v>
      </c>
      <c r="P32" s="10"/>
    </row>
    <row r="33" spans="1:119">
      <c r="A33" s="13"/>
      <c r="B33" s="45">
        <v>559</v>
      </c>
      <c r="C33" s="21" t="s">
        <v>43</v>
      </c>
      <c r="D33" s="46">
        <v>0</v>
      </c>
      <c r="E33" s="46">
        <v>20270</v>
      </c>
      <c r="F33" s="46">
        <v>0</v>
      </c>
      <c r="G33" s="46">
        <v>307194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327464</v>
      </c>
      <c r="O33" s="47">
        <f t="shared" si="1"/>
        <v>38.942085860387678</v>
      </c>
      <c r="P33" s="9"/>
    </row>
    <row r="34" spans="1:119" ht="15.75">
      <c r="A34" s="28" t="s">
        <v>44</v>
      </c>
      <c r="B34" s="29"/>
      <c r="C34" s="30"/>
      <c r="D34" s="31">
        <f t="shared" ref="D34:M34" si="10">SUM(D35:D38)</f>
        <v>3583716</v>
      </c>
      <c r="E34" s="31">
        <f t="shared" si="10"/>
        <v>152561</v>
      </c>
      <c r="F34" s="31">
        <f t="shared" si="10"/>
        <v>0</v>
      </c>
      <c r="G34" s="31">
        <f t="shared" si="10"/>
        <v>1885162</v>
      </c>
      <c r="H34" s="31">
        <f t="shared" si="10"/>
        <v>0</v>
      </c>
      <c r="I34" s="31">
        <f t="shared" si="10"/>
        <v>3185096</v>
      </c>
      <c r="J34" s="31">
        <f t="shared" si="10"/>
        <v>21532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8828067</v>
      </c>
      <c r="O34" s="43">
        <f t="shared" si="1"/>
        <v>1049.8355333571174</v>
      </c>
      <c r="P34" s="9"/>
    </row>
    <row r="35" spans="1:119">
      <c r="A35" s="12"/>
      <c r="B35" s="44">
        <v>571</v>
      </c>
      <c r="C35" s="20" t="s">
        <v>45</v>
      </c>
      <c r="D35" s="46">
        <v>352650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352650</v>
      </c>
      <c r="O35" s="47">
        <f t="shared" si="1"/>
        <v>41.937210132001425</v>
      </c>
      <c r="P35" s="9"/>
    </row>
    <row r="36" spans="1:119">
      <c r="A36" s="12"/>
      <c r="B36" s="44">
        <v>572</v>
      </c>
      <c r="C36" s="20" t="s">
        <v>76</v>
      </c>
      <c r="D36" s="46">
        <v>3104105</v>
      </c>
      <c r="E36" s="46">
        <v>152561</v>
      </c>
      <c r="F36" s="46">
        <v>0</v>
      </c>
      <c r="G36" s="46">
        <v>1885162</v>
      </c>
      <c r="H36" s="46">
        <v>0</v>
      </c>
      <c r="I36" s="46">
        <v>2196474</v>
      </c>
      <c r="J36" s="46">
        <v>21532</v>
      </c>
      <c r="K36" s="46">
        <v>0</v>
      </c>
      <c r="L36" s="46">
        <v>0</v>
      </c>
      <c r="M36" s="46">
        <v>0</v>
      </c>
      <c r="N36" s="46">
        <f t="shared" si="8"/>
        <v>7359834</v>
      </c>
      <c r="O36" s="47">
        <f t="shared" si="1"/>
        <v>875.2329646806993</v>
      </c>
      <c r="P36" s="9"/>
    </row>
    <row r="37" spans="1:119">
      <c r="A37" s="12"/>
      <c r="B37" s="44">
        <v>575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988622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988622</v>
      </c>
      <c r="O37" s="47">
        <f t="shared" si="1"/>
        <v>117.56713045546438</v>
      </c>
      <c r="P37" s="9"/>
    </row>
    <row r="38" spans="1:119">
      <c r="A38" s="12"/>
      <c r="B38" s="44">
        <v>579</v>
      </c>
      <c r="C38" s="20" t="s">
        <v>48</v>
      </c>
      <c r="D38" s="46">
        <v>126961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126961</v>
      </c>
      <c r="O38" s="47">
        <f t="shared" si="1"/>
        <v>15.098228088952313</v>
      </c>
      <c r="P38" s="9"/>
    </row>
    <row r="39" spans="1:119" ht="15.75">
      <c r="A39" s="28" t="s">
        <v>78</v>
      </c>
      <c r="B39" s="29"/>
      <c r="C39" s="30"/>
      <c r="D39" s="31">
        <f t="shared" ref="D39:M39" si="11">SUM(D40:D41)</f>
        <v>15068574</v>
      </c>
      <c r="E39" s="31">
        <f t="shared" si="11"/>
        <v>0</v>
      </c>
      <c r="F39" s="31">
        <f t="shared" si="11"/>
        <v>0</v>
      </c>
      <c r="G39" s="31">
        <f t="shared" si="11"/>
        <v>2044107</v>
      </c>
      <c r="H39" s="31">
        <f t="shared" si="11"/>
        <v>0</v>
      </c>
      <c r="I39" s="31">
        <f t="shared" si="11"/>
        <v>722042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17834723</v>
      </c>
      <c r="O39" s="43">
        <f t="shared" si="1"/>
        <v>2120.9089071233202</v>
      </c>
      <c r="P39" s="9"/>
    </row>
    <row r="40" spans="1:119">
      <c r="A40" s="12"/>
      <c r="B40" s="44">
        <v>581</v>
      </c>
      <c r="C40" s="20" t="s">
        <v>79</v>
      </c>
      <c r="D40" s="46">
        <v>15068574</v>
      </c>
      <c r="E40" s="46">
        <v>0</v>
      </c>
      <c r="F40" s="46">
        <v>0</v>
      </c>
      <c r="G40" s="46">
        <v>2044107</v>
      </c>
      <c r="H40" s="46">
        <v>0</v>
      </c>
      <c r="I40" s="46">
        <v>224813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17337494</v>
      </c>
      <c r="O40" s="47">
        <f t="shared" si="1"/>
        <v>2061.7783327387324</v>
      </c>
      <c r="P40" s="9"/>
    </row>
    <row r="41" spans="1:119" ht="15.75" thickBot="1">
      <c r="A41" s="12"/>
      <c r="B41" s="44">
        <v>590</v>
      </c>
      <c r="C41" s="20" t="s">
        <v>94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497229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497229</v>
      </c>
      <c r="O41" s="47">
        <f t="shared" si="1"/>
        <v>59.130574384587945</v>
      </c>
      <c r="P41" s="9"/>
    </row>
    <row r="42" spans="1:119" ht="16.5" thickBot="1">
      <c r="A42" s="14" t="s">
        <v>10</v>
      </c>
      <c r="B42" s="23"/>
      <c r="C42" s="22"/>
      <c r="D42" s="15">
        <f>SUM(D5,D14,D21,D29,D32,D34,D39)</f>
        <v>81796525</v>
      </c>
      <c r="E42" s="15">
        <f t="shared" ref="E42:M42" si="12">SUM(E5,E14,E21,E29,E32,E34,E39)</f>
        <v>13003366</v>
      </c>
      <c r="F42" s="15">
        <f t="shared" si="12"/>
        <v>60661048</v>
      </c>
      <c r="G42" s="15">
        <f t="shared" si="12"/>
        <v>23109870</v>
      </c>
      <c r="H42" s="15">
        <f t="shared" si="12"/>
        <v>0</v>
      </c>
      <c r="I42" s="15">
        <f t="shared" si="12"/>
        <v>3907138</v>
      </c>
      <c r="J42" s="15">
        <f t="shared" si="12"/>
        <v>7925307</v>
      </c>
      <c r="K42" s="15">
        <f t="shared" si="12"/>
        <v>20576291</v>
      </c>
      <c r="L42" s="15">
        <f t="shared" si="12"/>
        <v>1997214</v>
      </c>
      <c r="M42" s="15">
        <f t="shared" si="12"/>
        <v>0</v>
      </c>
      <c r="N42" s="15">
        <f t="shared" si="8"/>
        <v>212976759</v>
      </c>
      <c r="O42" s="37">
        <f t="shared" si="1"/>
        <v>25327.239743132359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95</v>
      </c>
      <c r="M44" s="163"/>
      <c r="N44" s="163"/>
      <c r="O44" s="41">
        <v>8409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57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21386666</v>
      </c>
      <c r="E5" s="26">
        <f t="shared" si="0"/>
        <v>85373</v>
      </c>
      <c r="F5" s="26">
        <f t="shared" si="0"/>
        <v>7640851</v>
      </c>
      <c r="G5" s="26">
        <f t="shared" si="0"/>
        <v>215359</v>
      </c>
      <c r="H5" s="26">
        <f t="shared" si="0"/>
        <v>0</v>
      </c>
      <c r="I5" s="26">
        <f t="shared" si="0"/>
        <v>0</v>
      </c>
      <c r="J5" s="26">
        <f t="shared" si="0"/>
        <v>7557030</v>
      </c>
      <c r="K5" s="26">
        <f t="shared" si="0"/>
        <v>20177164</v>
      </c>
      <c r="L5" s="26">
        <f t="shared" si="0"/>
        <v>2740997</v>
      </c>
      <c r="M5" s="26">
        <f t="shared" si="0"/>
        <v>0</v>
      </c>
      <c r="N5" s="27">
        <f>SUM(D5:M5)</f>
        <v>59803440</v>
      </c>
      <c r="O5" s="32">
        <f t="shared" ref="O5:O40" si="1">(N5/O$42)</f>
        <v>7187.0496334575173</v>
      </c>
      <c r="P5" s="6"/>
    </row>
    <row r="6" spans="1:133">
      <c r="A6" s="12"/>
      <c r="B6" s="44">
        <v>511</v>
      </c>
      <c r="C6" s="20" t="s">
        <v>19</v>
      </c>
      <c r="D6" s="46">
        <v>149895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149895</v>
      </c>
      <c r="O6" s="47">
        <f t="shared" si="1"/>
        <v>18.014060809998799</v>
      </c>
      <c r="P6" s="9"/>
    </row>
    <row r="7" spans="1:133">
      <c r="A7" s="12"/>
      <c r="B7" s="44">
        <v>512</v>
      </c>
      <c r="C7" s="20" t="s">
        <v>20</v>
      </c>
      <c r="D7" s="46">
        <v>1087359</v>
      </c>
      <c r="E7" s="46">
        <v>48353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1135712</v>
      </c>
      <c r="O7" s="47">
        <f t="shared" si="1"/>
        <v>136.48744141329166</v>
      </c>
      <c r="P7" s="9"/>
    </row>
    <row r="8" spans="1:133">
      <c r="A8" s="12"/>
      <c r="B8" s="44">
        <v>513</v>
      </c>
      <c r="C8" s="20" t="s">
        <v>21</v>
      </c>
      <c r="D8" s="46">
        <v>4876713</v>
      </c>
      <c r="E8" s="46">
        <v>22175</v>
      </c>
      <c r="F8" s="46">
        <v>0</v>
      </c>
      <c r="G8" s="46">
        <v>2875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4901763</v>
      </c>
      <c r="O8" s="47">
        <f t="shared" si="1"/>
        <v>589.08340343708687</v>
      </c>
      <c r="P8" s="9"/>
    </row>
    <row r="9" spans="1:133">
      <c r="A9" s="12"/>
      <c r="B9" s="44">
        <v>514</v>
      </c>
      <c r="C9" s="20" t="s">
        <v>22</v>
      </c>
      <c r="D9" s="46">
        <v>691685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691685</v>
      </c>
      <c r="O9" s="47">
        <f t="shared" si="1"/>
        <v>83.125225333493574</v>
      </c>
      <c r="P9" s="9"/>
    </row>
    <row r="10" spans="1:133">
      <c r="A10" s="12"/>
      <c r="B10" s="44">
        <v>515</v>
      </c>
      <c r="C10" s="20" t="s">
        <v>23</v>
      </c>
      <c r="D10" s="46">
        <v>1792084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1792084</v>
      </c>
      <c r="O10" s="47">
        <f t="shared" si="1"/>
        <v>215.36882586227617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7640851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7640851</v>
      </c>
      <c r="O11" s="47">
        <f t="shared" si="1"/>
        <v>918.26114649681529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20177164</v>
      </c>
      <c r="L12" s="46">
        <v>0</v>
      </c>
      <c r="M12" s="46">
        <v>0</v>
      </c>
      <c r="N12" s="46">
        <f t="shared" si="2"/>
        <v>20177164</v>
      </c>
      <c r="O12" s="47">
        <f t="shared" si="1"/>
        <v>2424.8484557144575</v>
      </c>
      <c r="P12" s="9"/>
    </row>
    <row r="13" spans="1:133">
      <c r="A13" s="12"/>
      <c r="B13" s="44">
        <v>519</v>
      </c>
      <c r="C13" s="20" t="s">
        <v>69</v>
      </c>
      <c r="D13" s="46">
        <v>12788930</v>
      </c>
      <c r="E13" s="46">
        <v>14845</v>
      </c>
      <c r="F13" s="46">
        <v>0</v>
      </c>
      <c r="G13" s="46">
        <v>212484</v>
      </c>
      <c r="H13" s="46">
        <v>0</v>
      </c>
      <c r="I13" s="46">
        <v>0</v>
      </c>
      <c r="J13" s="46">
        <v>7557030</v>
      </c>
      <c r="K13" s="46">
        <v>0</v>
      </c>
      <c r="L13" s="46">
        <v>2740997</v>
      </c>
      <c r="M13" s="46">
        <v>0</v>
      </c>
      <c r="N13" s="46">
        <f t="shared" si="2"/>
        <v>23314286</v>
      </c>
      <c r="O13" s="47">
        <f t="shared" si="1"/>
        <v>2801.8610743900972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29668741</v>
      </c>
      <c r="E14" s="31">
        <f t="shared" si="3"/>
        <v>511328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40" si="4">SUM(D14:M14)</f>
        <v>30180069</v>
      </c>
      <c r="O14" s="43">
        <f t="shared" si="1"/>
        <v>3626.9762047830791</v>
      </c>
      <c r="P14" s="10"/>
    </row>
    <row r="15" spans="1:133">
      <c r="A15" s="12"/>
      <c r="B15" s="44">
        <v>521</v>
      </c>
      <c r="C15" s="20" t="s">
        <v>27</v>
      </c>
      <c r="D15" s="46">
        <v>14766406</v>
      </c>
      <c r="E15" s="46">
        <v>486657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15253063</v>
      </c>
      <c r="O15" s="47">
        <f t="shared" si="1"/>
        <v>1833.0805191683692</v>
      </c>
      <c r="P15" s="9"/>
    </row>
    <row r="16" spans="1:133">
      <c r="A16" s="12"/>
      <c r="B16" s="44">
        <v>522</v>
      </c>
      <c r="C16" s="20" t="s">
        <v>28</v>
      </c>
      <c r="D16" s="46">
        <v>795355</v>
      </c>
      <c r="E16" s="46">
        <v>20041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815396</v>
      </c>
      <c r="O16" s="47">
        <f t="shared" si="1"/>
        <v>97.99254897247927</v>
      </c>
      <c r="P16" s="9"/>
    </row>
    <row r="17" spans="1:16">
      <c r="A17" s="12"/>
      <c r="B17" s="44">
        <v>524</v>
      </c>
      <c r="C17" s="20" t="s">
        <v>29</v>
      </c>
      <c r="D17" s="46">
        <v>1551698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1551698</v>
      </c>
      <c r="O17" s="47">
        <f t="shared" si="1"/>
        <v>186.47975003004447</v>
      </c>
      <c r="P17" s="9"/>
    </row>
    <row r="18" spans="1:16">
      <c r="A18" s="12"/>
      <c r="B18" s="44">
        <v>525</v>
      </c>
      <c r="C18" s="20" t="s">
        <v>30</v>
      </c>
      <c r="D18" s="46">
        <v>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</v>
      </c>
      <c r="O18" s="47">
        <f t="shared" si="1"/>
        <v>6.8501382045427234E-3</v>
      </c>
      <c r="P18" s="9"/>
    </row>
    <row r="19" spans="1:16">
      <c r="A19" s="12"/>
      <c r="B19" s="44">
        <v>526</v>
      </c>
      <c r="C19" s="20" t="s">
        <v>31</v>
      </c>
      <c r="D19" s="46">
        <v>12158276</v>
      </c>
      <c r="E19" s="46">
        <v>4630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12162906</v>
      </c>
      <c r="O19" s="47">
        <f t="shared" si="1"/>
        <v>1461.7120538396828</v>
      </c>
      <c r="P19" s="9"/>
    </row>
    <row r="20" spans="1:16">
      <c r="A20" s="12"/>
      <c r="B20" s="44">
        <v>529</v>
      </c>
      <c r="C20" s="20" t="s">
        <v>32</v>
      </c>
      <c r="D20" s="46">
        <v>396949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396949</v>
      </c>
      <c r="O20" s="47">
        <f t="shared" si="1"/>
        <v>47.704482634298763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SUM(D22:D27)</f>
        <v>12103067</v>
      </c>
      <c r="E21" s="31">
        <f t="shared" si="5"/>
        <v>11379400</v>
      </c>
      <c r="F21" s="31">
        <f t="shared" si="5"/>
        <v>0</v>
      </c>
      <c r="G21" s="31">
        <f t="shared" si="5"/>
        <v>7469225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30951692</v>
      </c>
      <c r="O21" s="43">
        <f t="shared" si="1"/>
        <v>3719.7082081480589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10731899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10731899</v>
      </c>
      <c r="O22" s="47">
        <f t="shared" si="1"/>
        <v>1289.7366903016464</v>
      </c>
      <c r="P22" s="9"/>
    </row>
    <row r="23" spans="1:16">
      <c r="A23" s="12"/>
      <c r="B23" s="44">
        <v>534</v>
      </c>
      <c r="C23" s="20" t="s">
        <v>71</v>
      </c>
      <c r="D23" s="46">
        <v>5279632</v>
      </c>
      <c r="E23" s="46">
        <v>0</v>
      </c>
      <c r="F23" s="46">
        <v>0</v>
      </c>
      <c r="G23" s="46">
        <v>17763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5297395</v>
      </c>
      <c r="O23" s="47">
        <f t="shared" si="1"/>
        <v>636.6296118255018</v>
      </c>
      <c r="P23" s="9"/>
    </row>
    <row r="24" spans="1:16">
      <c r="A24" s="12"/>
      <c r="B24" s="44">
        <v>535</v>
      </c>
      <c r="C24" s="20" t="s">
        <v>36</v>
      </c>
      <c r="D24" s="46">
        <v>3552527</v>
      </c>
      <c r="E24" s="46">
        <v>0</v>
      </c>
      <c r="F24" s="46">
        <v>0</v>
      </c>
      <c r="G24" s="46">
        <v>3473692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7026219</v>
      </c>
      <c r="O24" s="47">
        <f t="shared" si="1"/>
        <v>844.39598605936783</v>
      </c>
      <c r="P24" s="9"/>
    </row>
    <row r="25" spans="1:16">
      <c r="A25" s="12"/>
      <c r="B25" s="44">
        <v>537</v>
      </c>
      <c r="C25" s="20" t="s">
        <v>72</v>
      </c>
      <c r="D25" s="46">
        <v>0</v>
      </c>
      <c r="E25" s="46">
        <v>0</v>
      </c>
      <c r="F25" s="46">
        <v>0</v>
      </c>
      <c r="G25" s="46">
        <v>183870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183870</v>
      </c>
      <c r="O25" s="47">
        <f t="shared" si="1"/>
        <v>22.097103713495976</v>
      </c>
      <c r="P25" s="9"/>
    </row>
    <row r="26" spans="1:16">
      <c r="A26" s="12"/>
      <c r="B26" s="44">
        <v>538</v>
      </c>
      <c r="C26" s="20" t="s">
        <v>73</v>
      </c>
      <c r="D26" s="46">
        <v>933767</v>
      </c>
      <c r="E26" s="46">
        <v>0</v>
      </c>
      <c r="F26" s="46">
        <v>0</v>
      </c>
      <c r="G26" s="46">
        <v>2614182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3547949</v>
      </c>
      <c r="O26" s="47">
        <f t="shared" si="1"/>
        <v>426.38492969595001</v>
      </c>
      <c r="P26" s="9"/>
    </row>
    <row r="27" spans="1:16">
      <c r="A27" s="12"/>
      <c r="B27" s="44">
        <v>539</v>
      </c>
      <c r="C27" s="20" t="s">
        <v>39</v>
      </c>
      <c r="D27" s="46">
        <v>2337141</v>
      </c>
      <c r="E27" s="46">
        <v>647501</v>
      </c>
      <c r="F27" s="46">
        <v>0</v>
      </c>
      <c r="G27" s="46">
        <v>1179718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4164360</v>
      </c>
      <c r="O27" s="47">
        <f t="shared" si="1"/>
        <v>500.46388655209711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SUM(D29:D30)</f>
        <v>1047748</v>
      </c>
      <c r="E28" s="31">
        <f t="shared" si="6"/>
        <v>0</v>
      </c>
      <c r="F28" s="31">
        <f t="shared" si="6"/>
        <v>0</v>
      </c>
      <c r="G28" s="31">
        <f t="shared" si="6"/>
        <v>547817</v>
      </c>
      <c r="H28" s="31">
        <f t="shared" si="6"/>
        <v>0</v>
      </c>
      <c r="I28" s="31">
        <f t="shared" si="6"/>
        <v>0</v>
      </c>
      <c r="J28" s="31">
        <f t="shared" si="6"/>
        <v>6158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4"/>
        <v>1601723</v>
      </c>
      <c r="O28" s="43">
        <f t="shared" si="1"/>
        <v>192.49164763850499</v>
      </c>
      <c r="P28" s="10"/>
    </row>
    <row r="29" spans="1:16">
      <c r="A29" s="12"/>
      <c r="B29" s="44">
        <v>541</v>
      </c>
      <c r="C29" s="20" t="s">
        <v>74</v>
      </c>
      <c r="D29" s="46">
        <v>1047748</v>
      </c>
      <c r="E29" s="46">
        <v>0</v>
      </c>
      <c r="F29" s="46">
        <v>0</v>
      </c>
      <c r="G29" s="46">
        <v>547817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1595565</v>
      </c>
      <c r="O29" s="47">
        <f t="shared" si="1"/>
        <v>191.75159235668789</v>
      </c>
      <c r="P29" s="9"/>
    </row>
    <row r="30" spans="1:16">
      <c r="A30" s="12"/>
      <c r="B30" s="44">
        <v>545</v>
      </c>
      <c r="C30" s="20" t="s">
        <v>75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6158</v>
      </c>
      <c r="K30" s="46">
        <v>0</v>
      </c>
      <c r="L30" s="46">
        <v>0</v>
      </c>
      <c r="M30" s="46">
        <v>0</v>
      </c>
      <c r="N30" s="46">
        <f t="shared" si="4"/>
        <v>6158</v>
      </c>
      <c r="O30" s="47">
        <f t="shared" si="1"/>
        <v>0.74005528181708924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SUM(D32:D32)</f>
        <v>0</v>
      </c>
      <c r="E31" s="31">
        <f t="shared" si="7"/>
        <v>31258</v>
      </c>
      <c r="F31" s="31">
        <f t="shared" si="7"/>
        <v>0</v>
      </c>
      <c r="G31" s="31">
        <f t="shared" si="7"/>
        <v>265270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4"/>
        <v>296528</v>
      </c>
      <c r="O31" s="43">
        <f t="shared" si="1"/>
        <v>35.636101430116575</v>
      </c>
      <c r="P31" s="10"/>
    </row>
    <row r="32" spans="1:16">
      <c r="A32" s="13"/>
      <c r="B32" s="45">
        <v>559</v>
      </c>
      <c r="C32" s="21" t="s">
        <v>43</v>
      </c>
      <c r="D32" s="46">
        <v>0</v>
      </c>
      <c r="E32" s="46">
        <v>31258</v>
      </c>
      <c r="F32" s="46">
        <v>0</v>
      </c>
      <c r="G32" s="46">
        <v>265270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296528</v>
      </c>
      <c r="O32" s="47">
        <f t="shared" si="1"/>
        <v>35.636101430116575</v>
      </c>
      <c r="P32" s="9"/>
    </row>
    <row r="33" spans="1:119" ht="15.75">
      <c r="A33" s="28" t="s">
        <v>44</v>
      </c>
      <c r="B33" s="29"/>
      <c r="C33" s="30"/>
      <c r="D33" s="31">
        <f t="shared" ref="D33:M33" si="8">SUM(D34:D37)</f>
        <v>3072743</v>
      </c>
      <c r="E33" s="31">
        <f t="shared" si="8"/>
        <v>60703</v>
      </c>
      <c r="F33" s="31">
        <f t="shared" si="8"/>
        <v>0</v>
      </c>
      <c r="G33" s="31">
        <f t="shared" si="8"/>
        <v>9406767</v>
      </c>
      <c r="H33" s="31">
        <f t="shared" si="8"/>
        <v>0</v>
      </c>
      <c r="I33" s="31">
        <f t="shared" si="8"/>
        <v>5350521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17890734</v>
      </c>
      <c r="O33" s="43">
        <f t="shared" si="1"/>
        <v>2150.0701838721307</v>
      </c>
      <c r="P33" s="9"/>
    </row>
    <row r="34" spans="1:119">
      <c r="A34" s="12"/>
      <c r="B34" s="44">
        <v>571</v>
      </c>
      <c r="C34" s="20" t="s">
        <v>45</v>
      </c>
      <c r="D34" s="46">
        <v>345058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345058</v>
      </c>
      <c r="O34" s="47">
        <f t="shared" si="1"/>
        <v>41.468333133036893</v>
      </c>
      <c r="P34" s="9"/>
    </row>
    <row r="35" spans="1:119">
      <c r="A35" s="12"/>
      <c r="B35" s="44">
        <v>572</v>
      </c>
      <c r="C35" s="20" t="s">
        <v>76</v>
      </c>
      <c r="D35" s="46">
        <v>2571429</v>
      </c>
      <c r="E35" s="46">
        <v>60703</v>
      </c>
      <c r="F35" s="46">
        <v>0</v>
      </c>
      <c r="G35" s="46">
        <v>9406767</v>
      </c>
      <c r="H35" s="46">
        <v>0</v>
      </c>
      <c r="I35" s="46">
        <v>4108727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16147626</v>
      </c>
      <c r="O35" s="47">
        <f t="shared" si="1"/>
        <v>1940.5871890397789</v>
      </c>
      <c r="P35" s="9"/>
    </row>
    <row r="36" spans="1:119">
      <c r="A36" s="12"/>
      <c r="B36" s="44">
        <v>575</v>
      </c>
      <c r="C36" s="20" t="s">
        <v>77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1241794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1241794</v>
      </c>
      <c r="O36" s="47">
        <f t="shared" si="1"/>
        <v>149.23614950126188</v>
      </c>
      <c r="P36" s="9"/>
    </row>
    <row r="37" spans="1:119">
      <c r="A37" s="12"/>
      <c r="B37" s="44">
        <v>579</v>
      </c>
      <c r="C37" s="20" t="s">
        <v>48</v>
      </c>
      <c r="D37" s="46">
        <v>156256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156256</v>
      </c>
      <c r="O37" s="47">
        <f t="shared" si="1"/>
        <v>18.778512198053118</v>
      </c>
      <c r="P37" s="9"/>
    </row>
    <row r="38" spans="1:119" ht="15.75">
      <c r="A38" s="28" t="s">
        <v>78</v>
      </c>
      <c r="B38" s="29"/>
      <c r="C38" s="30"/>
      <c r="D38" s="31">
        <f t="shared" ref="D38:M38" si="9">SUM(D39:D39)</f>
        <v>15678862</v>
      </c>
      <c r="E38" s="31">
        <f t="shared" si="9"/>
        <v>0</v>
      </c>
      <c r="F38" s="31">
        <f t="shared" si="9"/>
        <v>0</v>
      </c>
      <c r="G38" s="31">
        <f t="shared" si="9"/>
        <v>2061432</v>
      </c>
      <c r="H38" s="31">
        <f t="shared" si="9"/>
        <v>0</v>
      </c>
      <c r="I38" s="31">
        <f t="shared" si="9"/>
        <v>29321659</v>
      </c>
      <c r="J38" s="31">
        <f t="shared" si="9"/>
        <v>780421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4"/>
        <v>47842374</v>
      </c>
      <c r="O38" s="43">
        <f t="shared" si="1"/>
        <v>5749.5942795337096</v>
      </c>
      <c r="P38" s="9"/>
    </row>
    <row r="39" spans="1:119" ht="15.75" thickBot="1">
      <c r="A39" s="12"/>
      <c r="B39" s="44">
        <v>581</v>
      </c>
      <c r="C39" s="20" t="s">
        <v>79</v>
      </c>
      <c r="D39" s="46">
        <v>15678862</v>
      </c>
      <c r="E39" s="46">
        <v>0</v>
      </c>
      <c r="F39" s="46">
        <v>0</v>
      </c>
      <c r="G39" s="46">
        <v>2061432</v>
      </c>
      <c r="H39" s="46">
        <v>0</v>
      </c>
      <c r="I39" s="46">
        <v>29321659</v>
      </c>
      <c r="J39" s="46">
        <v>780421</v>
      </c>
      <c r="K39" s="46">
        <v>0</v>
      </c>
      <c r="L39" s="46">
        <v>0</v>
      </c>
      <c r="M39" s="46">
        <v>0</v>
      </c>
      <c r="N39" s="46">
        <f t="shared" si="4"/>
        <v>47842374</v>
      </c>
      <c r="O39" s="47">
        <f t="shared" si="1"/>
        <v>5749.5942795337096</v>
      </c>
      <c r="P39" s="9"/>
    </row>
    <row r="40" spans="1:119" ht="16.5" thickBot="1">
      <c r="A40" s="14" t="s">
        <v>10</v>
      </c>
      <c r="B40" s="23"/>
      <c r="C40" s="22"/>
      <c r="D40" s="15">
        <f>SUM(D5,D14,D21,D28,D31,D33,D38)</f>
        <v>82957827</v>
      </c>
      <c r="E40" s="15">
        <f t="shared" ref="E40:M40" si="10">SUM(E5,E14,E21,E28,E31,E33,E38)</f>
        <v>12068062</v>
      </c>
      <c r="F40" s="15">
        <f t="shared" si="10"/>
        <v>7640851</v>
      </c>
      <c r="G40" s="15">
        <f t="shared" si="10"/>
        <v>19965870</v>
      </c>
      <c r="H40" s="15">
        <f t="shared" si="10"/>
        <v>0</v>
      </c>
      <c r="I40" s="15">
        <f t="shared" si="10"/>
        <v>34672180</v>
      </c>
      <c r="J40" s="15">
        <f t="shared" si="10"/>
        <v>8343609</v>
      </c>
      <c r="K40" s="15">
        <f t="shared" si="10"/>
        <v>20177164</v>
      </c>
      <c r="L40" s="15">
        <f t="shared" si="10"/>
        <v>2740997</v>
      </c>
      <c r="M40" s="15">
        <f t="shared" si="10"/>
        <v>0</v>
      </c>
      <c r="N40" s="15">
        <f t="shared" si="4"/>
        <v>188566560</v>
      </c>
      <c r="O40" s="37">
        <f t="shared" si="1"/>
        <v>22661.526258863116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92</v>
      </c>
      <c r="M42" s="163"/>
      <c r="N42" s="163"/>
      <c r="O42" s="41">
        <v>8321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17525371</v>
      </c>
      <c r="E5" s="26">
        <f t="shared" si="0"/>
        <v>285581</v>
      </c>
      <c r="F5" s="26">
        <f t="shared" si="0"/>
        <v>7632953</v>
      </c>
      <c r="G5" s="26">
        <f t="shared" si="0"/>
        <v>193151</v>
      </c>
      <c r="H5" s="26">
        <f t="shared" si="0"/>
        <v>0</v>
      </c>
      <c r="I5" s="26">
        <f t="shared" si="0"/>
        <v>0</v>
      </c>
      <c r="J5" s="26">
        <f t="shared" si="0"/>
        <v>8316038</v>
      </c>
      <c r="K5" s="26">
        <f t="shared" si="0"/>
        <v>21812796</v>
      </c>
      <c r="L5" s="26">
        <f t="shared" si="0"/>
        <v>3330476</v>
      </c>
      <c r="M5" s="26">
        <f t="shared" si="0"/>
        <v>0</v>
      </c>
      <c r="N5" s="27">
        <f>SUM(D5:M5)</f>
        <v>59096366</v>
      </c>
      <c r="O5" s="32">
        <f t="shared" ref="O5:O40" si="1">(N5/O$42)</f>
        <v>7124.3358649789034</v>
      </c>
      <c r="P5" s="6"/>
    </row>
    <row r="6" spans="1:133">
      <c r="A6" s="12"/>
      <c r="B6" s="44">
        <v>511</v>
      </c>
      <c r="C6" s="20" t="s">
        <v>19</v>
      </c>
      <c r="D6" s="46">
        <v>154451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154451</v>
      </c>
      <c r="O6" s="47">
        <f t="shared" si="1"/>
        <v>18.619770946353224</v>
      </c>
      <c r="P6" s="9"/>
    </row>
    <row r="7" spans="1:133">
      <c r="A7" s="12"/>
      <c r="B7" s="44">
        <v>512</v>
      </c>
      <c r="C7" s="20" t="s">
        <v>20</v>
      </c>
      <c r="D7" s="46">
        <v>1256394</v>
      </c>
      <c r="E7" s="46">
        <v>40521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1296915</v>
      </c>
      <c r="O7" s="47">
        <f t="shared" si="1"/>
        <v>156.34900542495478</v>
      </c>
      <c r="P7" s="9"/>
    </row>
    <row r="8" spans="1:133">
      <c r="A8" s="12"/>
      <c r="B8" s="44">
        <v>513</v>
      </c>
      <c r="C8" s="20" t="s">
        <v>21</v>
      </c>
      <c r="D8" s="46">
        <v>4673347</v>
      </c>
      <c r="E8" s="46">
        <v>0</v>
      </c>
      <c r="F8" s="46">
        <v>0</v>
      </c>
      <c r="G8" s="46">
        <v>2658</v>
      </c>
      <c r="H8" s="46">
        <v>0</v>
      </c>
      <c r="I8" s="46">
        <v>0</v>
      </c>
      <c r="J8" s="46">
        <v>5172</v>
      </c>
      <c r="K8" s="46">
        <v>0</v>
      </c>
      <c r="L8" s="46">
        <v>0</v>
      </c>
      <c r="M8" s="46">
        <v>0</v>
      </c>
      <c r="N8" s="46">
        <f t="shared" si="2"/>
        <v>4681177</v>
      </c>
      <c r="O8" s="47">
        <f t="shared" si="1"/>
        <v>564.3371910789632</v>
      </c>
      <c r="P8" s="9"/>
    </row>
    <row r="9" spans="1:133">
      <c r="A9" s="12"/>
      <c r="B9" s="44">
        <v>514</v>
      </c>
      <c r="C9" s="20" t="s">
        <v>22</v>
      </c>
      <c r="D9" s="46">
        <v>981810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981810</v>
      </c>
      <c r="O9" s="47">
        <f t="shared" si="1"/>
        <v>118.36166365280289</v>
      </c>
      <c r="P9" s="9"/>
    </row>
    <row r="10" spans="1:133">
      <c r="A10" s="12"/>
      <c r="B10" s="44">
        <v>515</v>
      </c>
      <c r="C10" s="20" t="s">
        <v>23</v>
      </c>
      <c r="D10" s="46">
        <v>1948691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1948691</v>
      </c>
      <c r="O10" s="47">
        <f t="shared" si="1"/>
        <v>234.92356841470766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232528</v>
      </c>
      <c r="F11" s="46">
        <v>7632953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7865481</v>
      </c>
      <c r="O11" s="47">
        <f t="shared" si="1"/>
        <v>948.21952983725134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21812796</v>
      </c>
      <c r="L12" s="46">
        <v>0</v>
      </c>
      <c r="M12" s="46">
        <v>0</v>
      </c>
      <c r="N12" s="46">
        <f t="shared" si="2"/>
        <v>21812796</v>
      </c>
      <c r="O12" s="47">
        <f t="shared" si="1"/>
        <v>2629.6318264014467</v>
      </c>
      <c r="P12" s="9"/>
    </row>
    <row r="13" spans="1:133">
      <c r="A13" s="12"/>
      <c r="B13" s="44">
        <v>519</v>
      </c>
      <c r="C13" s="20" t="s">
        <v>69</v>
      </c>
      <c r="D13" s="46">
        <v>8510678</v>
      </c>
      <c r="E13" s="46">
        <v>12532</v>
      </c>
      <c r="F13" s="46">
        <v>0</v>
      </c>
      <c r="G13" s="46">
        <v>190493</v>
      </c>
      <c r="H13" s="46">
        <v>0</v>
      </c>
      <c r="I13" s="46">
        <v>0</v>
      </c>
      <c r="J13" s="46">
        <v>8310866</v>
      </c>
      <c r="K13" s="46">
        <v>0</v>
      </c>
      <c r="L13" s="46">
        <v>3330476</v>
      </c>
      <c r="M13" s="46">
        <v>0</v>
      </c>
      <c r="N13" s="46">
        <f t="shared" si="2"/>
        <v>20355045</v>
      </c>
      <c r="O13" s="47">
        <f t="shared" si="1"/>
        <v>2453.8933092224233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28713646</v>
      </c>
      <c r="E14" s="31">
        <f t="shared" si="3"/>
        <v>330961</v>
      </c>
      <c r="F14" s="31">
        <f t="shared" si="3"/>
        <v>0</v>
      </c>
      <c r="G14" s="31">
        <f t="shared" si="3"/>
        <v>144381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40" si="4">SUM(D14:M14)</f>
        <v>29188988</v>
      </c>
      <c r="O14" s="43">
        <f t="shared" si="1"/>
        <v>3518.8653405666064</v>
      </c>
      <c r="P14" s="10"/>
    </row>
    <row r="15" spans="1:133">
      <c r="A15" s="12"/>
      <c r="B15" s="44">
        <v>521</v>
      </c>
      <c r="C15" s="20" t="s">
        <v>27</v>
      </c>
      <c r="D15" s="46">
        <v>13988394</v>
      </c>
      <c r="E15" s="46">
        <v>261381</v>
      </c>
      <c r="F15" s="46">
        <v>0</v>
      </c>
      <c r="G15" s="46">
        <v>4387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14254162</v>
      </c>
      <c r="O15" s="47">
        <f t="shared" si="1"/>
        <v>1718.4040988547317</v>
      </c>
      <c r="P15" s="9"/>
    </row>
    <row r="16" spans="1:133">
      <c r="A16" s="12"/>
      <c r="B16" s="44">
        <v>522</v>
      </c>
      <c r="C16" s="20" t="s">
        <v>28</v>
      </c>
      <c r="D16" s="46">
        <v>830288</v>
      </c>
      <c r="E16" s="46">
        <v>65374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895662</v>
      </c>
      <c r="O16" s="47">
        <f t="shared" si="1"/>
        <v>107.97613019891502</v>
      </c>
      <c r="P16" s="9"/>
    </row>
    <row r="17" spans="1:16">
      <c r="A17" s="12"/>
      <c r="B17" s="44">
        <v>524</v>
      </c>
      <c r="C17" s="20" t="s">
        <v>29</v>
      </c>
      <c r="D17" s="46">
        <v>1642898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1642898</v>
      </c>
      <c r="O17" s="47">
        <f t="shared" si="1"/>
        <v>198.05883062085593</v>
      </c>
      <c r="P17" s="9"/>
    </row>
    <row r="18" spans="1:16">
      <c r="A18" s="12"/>
      <c r="B18" s="44">
        <v>525</v>
      </c>
      <c r="C18" s="20" t="s">
        <v>30</v>
      </c>
      <c r="D18" s="46">
        <v>37595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37595</v>
      </c>
      <c r="O18" s="47">
        <f t="shared" si="1"/>
        <v>4.5322483423749249</v>
      </c>
      <c r="P18" s="9"/>
    </row>
    <row r="19" spans="1:16">
      <c r="A19" s="12"/>
      <c r="B19" s="44">
        <v>526</v>
      </c>
      <c r="C19" s="20" t="s">
        <v>31</v>
      </c>
      <c r="D19" s="46">
        <v>11895397</v>
      </c>
      <c r="E19" s="46">
        <v>4206</v>
      </c>
      <c r="F19" s="46">
        <v>0</v>
      </c>
      <c r="G19" s="46">
        <v>139994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12039597</v>
      </c>
      <c r="O19" s="47">
        <f t="shared" si="1"/>
        <v>1451.4282097649186</v>
      </c>
      <c r="P19" s="9"/>
    </row>
    <row r="20" spans="1:16">
      <c r="A20" s="12"/>
      <c r="B20" s="44">
        <v>529</v>
      </c>
      <c r="C20" s="20" t="s">
        <v>32</v>
      </c>
      <c r="D20" s="46">
        <v>319074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319074</v>
      </c>
      <c r="O20" s="47">
        <f t="shared" si="1"/>
        <v>38.465822784810129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SUM(D22:D27)</f>
        <v>12415174</v>
      </c>
      <c r="E21" s="31">
        <f t="shared" si="5"/>
        <v>11661467</v>
      </c>
      <c r="F21" s="31">
        <f t="shared" si="5"/>
        <v>0</v>
      </c>
      <c r="G21" s="31">
        <f t="shared" si="5"/>
        <v>9952502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34029143</v>
      </c>
      <c r="O21" s="43">
        <f t="shared" si="1"/>
        <v>4102.3680530440024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10108558</v>
      </c>
      <c r="F22" s="46">
        <v>0</v>
      </c>
      <c r="G22" s="46">
        <v>5732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10114290</v>
      </c>
      <c r="O22" s="47">
        <f t="shared" si="1"/>
        <v>1219.3236889692587</v>
      </c>
      <c r="P22" s="9"/>
    </row>
    <row r="23" spans="1:16">
      <c r="A23" s="12"/>
      <c r="B23" s="44">
        <v>534</v>
      </c>
      <c r="C23" s="20" t="s">
        <v>71</v>
      </c>
      <c r="D23" s="46">
        <v>5516958</v>
      </c>
      <c r="E23" s="46">
        <v>95</v>
      </c>
      <c r="F23" s="46">
        <v>0</v>
      </c>
      <c r="G23" s="46">
        <v>56237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5573290</v>
      </c>
      <c r="O23" s="47">
        <f t="shared" si="1"/>
        <v>671.88547317661244</v>
      </c>
      <c r="P23" s="9"/>
    </row>
    <row r="24" spans="1:16">
      <c r="A24" s="12"/>
      <c r="B24" s="44">
        <v>535</v>
      </c>
      <c r="C24" s="20" t="s">
        <v>36</v>
      </c>
      <c r="D24" s="46">
        <v>3629923</v>
      </c>
      <c r="E24" s="46">
        <v>0</v>
      </c>
      <c r="F24" s="46">
        <v>0</v>
      </c>
      <c r="G24" s="46">
        <v>2211605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5841528</v>
      </c>
      <c r="O24" s="47">
        <f t="shared" si="1"/>
        <v>704.22278481012654</v>
      </c>
      <c r="P24" s="9"/>
    </row>
    <row r="25" spans="1:16">
      <c r="A25" s="12"/>
      <c r="B25" s="44">
        <v>537</v>
      </c>
      <c r="C25" s="20" t="s">
        <v>72</v>
      </c>
      <c r="D25" s="46">
        <v>0</v>
      </c>
      <c r="E25" s="46">
        <v>0</v>
      </c>
      <c r="F25" s="46">
        <v>0</v>
      </c>
      <c r="G25" s="46">
        <v>192968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192968</v>
      </c>
      <c r="O25" s="47">
        <f t="shared" si="1"/>
        <v>23.263170584689572</v>
      </c>
      <c r="P25" s="9"/>
    </row>
    <row r="26" spans="1:16">
      <c r="A26" s="12"/>
      <c r="B26" s="44">
        <v>538</v>
      </c>
      <c r="C26" s="20" t="s">
        <v>73</v>
      </c>
      <c r="D26" s="46">
        <v>835728</v>
      </c>
      <c r="E26" s="46">
        <v>0</v>
      </c>
      <c r="F26" s="46">
        <v>0</v>
      </c>
      <c r="G26" s="46">
        <v>4310139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5145867</v>
      </c>
      <c r="O26" s="47">
        <f t="shared" si="1"/>
        <v>620.35768535262207</v>
      </c>
      <c r="P26" s="9"/>
    </row>
    <row r="27" spans="1:16">
      <c r="A27" s="12"/>
      <c r="B27" s="44">
        <v>539</v>
      </c>
      <c r="C27" s="20" t="s">
        <v>39</v>
      </c>
      <c r="D27" s="46">
        <v>2432565</v>
      </c>
      <c r="E27" s="46">
        <v>1552814</v>
      </c>
      <c r="F27" s="46">
        <v>0</v>
      </c>
      <c r="G27" s="46">
        <v>3175821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7161200</v>
      </c>
      <c r="O27" s="47">
        <f t="shared" si="1"/>
        <v>863.31525015069315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SUM(D29:D30)</f>
        <v>1188568</v>
      </c>
      <c r="E28" s="31">
        <f t="shared" si="6"/>
        <v>0</v>
      </c>
      <c r="F28" s="31">
        <f t="shared" si="6"/>
        <v>0</v>
      </c>
      <c r="G28" s="31">
        <f t="shared" si="6"/>
        <v>1236996</v>
      </c>
      <c r="H28" s="31">
        <f t="shared" si="6"/>
        <v>0</v>
      </c>
      <c r="I28" s="31">
        <f t="shared" si="6"/>
        <v>0</v>
      </c>
      <c r="J28" s="31">
        <f t="shared" si="6"/>
        <v>4767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4"/>
        <v>2430331</v>
      </c>
      <c r="O28" s="43">
        <f t="shared" si="1"/>
        <v>292.98746232670283</v>
      </c>
      <c r="P28" s="10"/>
    </row>
    <row r="29" spans="1:16">
      <c r="A29" s="12"/>
      <c r="B29" s="44">
        <v>541</v>
      </c>
      <c r="C29" s="20" t="s">
        <v>74</v>
      </c>
      <c r="D29" s="46">
        <v>1188568</v>
      </c>
      <c r="E29" s="46">
        <v>0</v>
      </c>
      <c r="F29" s="46">
        <v>0</v>
      </c>
      <c r="G29" s="46">
        <v>1236996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2425564</v>
      </c>
      <c r="O29" s="47">
        <f t="shared" si="1"/>
        <v>292.41277878239902</v>
      </c>
      <c r="P29" s="9"/>
    </row>
    <row r="30" spans="1:16">
      <c r="A30" s="12"/>
      <c r="B30" s="44">
        <v>545</v>
      </c>
      <c r="C30" s="20" t="s">
        <v>75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4767</v>
      </c>
      <c r="K30" s="46">
        <v>0</v>
      </c>
      <c r="L30" s="46">
        <v>0</v>
      </c>
      <c r="M30" s="46">
        <v>0</v>
      </c>
      <c r="N30" s="46">
        <f t="shared" si="4"/>
        <v>4767</v>
      </c>
      <c r="O30" s="47">
        <f t="shared" si="1"/>
        <v>0.57468354430379742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SUM(D32:D32)</f>
        <v>0</v>
      </c>
      <c r="E31" s="31">
        <f t="shared" si="7"/>
        <v>36008</v>
      </c>
      <c r="F31" s="31">
        <f t="shared" si="7"/>
        <v>0</v>
      </c>
      <c r="G31" s="31">
        <f t="shared" si="7"/>
        <v>251723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4"/>
        <v>287731</v>
      </c>
      <c r="O31" s="43">
        <f t="shared" si="1"/>
        <v>34.68728149487643</v>
      </c>
      <c r="P31" s="10"/>
    </row>
    <row r="32" spans="1:16">
      <c r="A32" s="13"/>
      <c r="B32" s="45">
        <v>559</v>
      </c>
      <c r="C32" s="21" t="s">
        <v>43</v>
      </c>
      <c r="D32" s="46">
        <v>0</v>
      </c>
      <c r="E32" s="46">
        <v>36008</v>
      </c>
      <c r="F32" s="46">
        <v>0</v>
      </c>
      <c r="G32" s="46">
        <v>251723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287731</v>
      </c>
      <c r="O32" s="47">
        <f t="shared" si="1"/>
        <v>34.68728149487643</v>
      </c>
      <c r="P32" s="9"/>
    </row>
    <row r="33" spans="1:119" ht="15.75">
      <c r="A33" s="28" t="s">
        <v>44</v>
      </c>
      <c r="B33" s="29"/>
      <c r="C33" s="30"/>
      <c r="D33" s="31">
        <f t="shared" ref="D33:M33" si="8">SUM(D34:D37)</f>
        <v>2237682</v>
      </c>
      <c r="E33" s="31">
        <f t="shared" si="8"/>
        <v>13937</v>
      </c>
      <c r="F33" s="31">
        <f t="shared" si="8"/>
        <v>0</v>
      </c>
      <c r="G33" s="31">
        <f t="shared" si="8"/>
        <v>30644</v>
      </c>
      <c r="H33" s="31">
        <f t="shared" si="8"/>
        <v>0</v>
      </c>
      <c r="I33" s="31">
        <f t="shared" si="8"/>
        <v>4907244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7189507</v>
      </c>
      <c r="O33" s="43">
        <f t="shared" si="1"/>
        <v>866.72778782399041</v>
      </c>
      <c r="P33" s="9"/>
    </row>
    <row r="34" spans="1:119">
      <c r="A34" s="12"/>
      <c r="B34" s="44">
        <v>571</v>
      </c>
      <c r="C34" s="20" t="s">
        <v>45</v>
      </c>
      <c r="D34" s="46">
        <v>335008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335008</v>
      </c>
      <c r="O34" s="47">
        <f t="shared" si="1"/>
        <v>40.386738999397224</v>
      </c>
      <c r="P34" s="9"/>
    </row>
    <row r="35" spans="1:119">
      <c r="A35" s="12"/>
      <c r="B35" s="44">
        <v>572</v>
      </c>
      <c r="C35" s="20" t="s">
        <v>76</v>
      </c>
      <c r="D35" s="46">
        <v>1728993</v>
      </c>
      <c r="E35" s="46">
        <v>13937</v>
      </c>
      <c r="F35" s="46">
        <v>0</v>
      </c>
      <c r="G35" s="46">
        <v>30644</v>
      </c>
      <c r="H35" s="46">
        <v>0</v>
      </c>
      <c r="I35" s="46">
        <v>3945792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5719366</v>
      </c>
      <c r="O35" s="47">
        <f t="shared" si="1"/>
        <v>689.49559975889088</v>
      </c>
      <c r="P35" s="9"/>
    </row>
    <row r="36" spans="1:119">
      <c r="A36" s="12"/>
      <c r="B36" s="44">
        <v>575</v>
      </c>
      <c r="C36" s="20" t="s">
        <v>77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961452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961452</v>
      </c>
      <c r="O36" s="47">
        <f t="shared" si="1"/>
        <v>115.90741410488246</v>
      </c>
      <c r="P36" s="9"/>
    </row>
    <row r="37" spans="1:119">
      <c r="A37" s="12"/>
      <c r="B37" s="44">
        <v>579</v>
      </c>
      <c r="C37" s="20" t="s">
        <v>48</v>
      </c>
      <c r="D37" s="46">
        <v>173681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173681</v>
      </c>
      <c r="O37" s="47">
        <f t="shared" si="1"/>
        <v>20.93803496081977</v>
      </c>
      <c r="P37" s="9"/>
    </row>
    <row r="38" spans="1:119" ht="15.75">
      <c r="A38" s="28" t="s">
        <v>78</v>
      </c>
      <c r="B38" s="29"/>
      <c r="C38" s="30"/>
      <c r="D38" s="31">
        <f t="shared" ref="D38:M38" si="9">SUM(D39:D39)</f>
        <v>15510655</v>
      </c>
      <c r="E38" s="31">
        <f t="shared" si="9"/>
        <v>0</v>
      </c>
      <c r="F38" s="31">
        <f t="shared" si="9"/>
        <v>0</v>
      </c>
      <c r="G38" s="31">
        <f t="shared" si="9"/>
        <v>4486038</v>
      </c>
      <c r="H38" s="31">
        <f t="shared" si="9"/>
        <v>0</v>
      </c>
      <c r="I38" s="31">
        <f t="shared" si="9"/>
        <v>783263</v>
      </c>
      <c r="J38" s="31">
        <f t="shared" si="9"/>
        <v>4600000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4"/>
        <v>25379956</v>
      </c>
      <c r="O38" s="43">
        <f t="shared" si="1"/>
        <v>3059.6691983122364</v>
      </c>
      <c r="P38" s="9"/>
    </row>
    <row r="39" spans="1:119" ht="15.75" thickBot="1">
      <c r="A39" s="12"/>
      <c r="B39" s="44">
        <v>581</v>
      </c>
      <c r="C39" s="20" t="s">
        <v>79</v>
      </c>
      <c r="D39" s="46">
        <v>15510655</v>
      </c>
      <c r="E39" s="46">
        <v>0</v>
      </c>
      <c r="F39" s="46">
        <v>0</v>
      </c>
      <c r="G39" s="46">
        <v>4486038</v>
      </c>
      <c r="H39" s="46">
        <v>0</v>
      </c>
      <c r="I39" s="46">
        <v>783263</v>
      </c>
      <c r="J39" s="46">
        <v>4600000</v>
      </c>
      <c r="K39" s="46">
        <v>0</v>
      </c>
      <c r="L39" s="46">
        <v>0</v>
      </c>
      <c r="M39" s="46">
        <v>0</v>
      </c>
      <c r="N39" s="46">
        <f t="shared" si="4"/>
        <v>25379956</v>
      </c>
      <c r="O39" s="47">
        <f t="shared" si="1"/>
        <v>3059.6691983122364</v>
      </c>
      <c r="P39" s="9"/>
    </row>
    <row r="40" spans="1:119" ht="16.5" thickBot="1">
      <c r="A40" s="14" t="s">
        <v>10</v>
      </c>
      <c r="B40" s="23"/>
      <c r="C40" s="22"/>
      <c r="D40" s="15">
        <f>SUM(D5,D14,D21,D28,D31,D33,D38)</f>
        <v>77591096</v>
      </c>
      <c r="E40" s="15">
        <f t="shared" ref="E40:M40" si="10">SUM(E5,E14,E21,E28,E31,E33,E38)</f>
        <v>12327954</v>
      </c>
      <c r="F40" s="15">
        <f t="shared" si="10"/>
        <v>7632953</v>
      </c>
      <c r="G40" s="15">
        <f t="shared" si="10"/>
        <v>16295435</v>
      </c>
      <c r="H40" s="15">
        <f t="shared" si="10"/>
        <v>0</v>
      </c>
      <c r="I40" s="15">
        <f t="shared" si="10"/>
        <v>5690507</v>
      </c>
      <c r="J40" s="15">
        <f t="shared" si="10"/>
        <v>12920805</v>
      </c>
      <c r="K40" s="15">
        <f t="shared" si="10"/>
        <v>21812796</v>
      </c>
      <c r="L40" s="15">
        <f t="shared" si="10"/>
        <v>3330476</v>
      </c>
      <c r="M40" s="15">
        <f t="shared" si="10"/>
        <v>0</v>
      </c>
      <c r="N40" s="15">
        <f t="shared" si="4"/>
        <v>157602022</v>
      </c>
      <c r="O40" s="37">
        <f t="shared" si="1"/>
        <v>18999.640988547319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90</v>
      </c>
      <c r="M42" s="163"/>
      <c r="N42" s="163"/>
      <c r="O42" s="41">
        <v>8295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15967360</v>
      </c>
      <c r="E5" s="26">
        <f t="shared" si="0"/>
        <v>31455</v>
      </c>
      <c r="F5" s="26">
        <f t="shared" si="0"/>
        <v>7119144</v>
      </c>
      <c r="G5" s="26">
        <f t="shared" si="0"/>
        <v>88040</v>
      </c>
      <c r="H5" s="26">
        <f t="shared" si="0"/>
        <v>0</v>
      </c>
      <c r="I5" s="26">
        <f t="shared" si="0"/>
        <v>0</v>
      </c>
      <c r="J5" s="26">
        <f t="shared" si="0"/>
        <v>6878522</v>
      </c>
      <c r="K5" s="26">
        <f t="shared" si="0"/>
        <v>18618959</v>
      </c>
      <c r="L5" s="26">
        <f t="shared" si="0"/>
        <v>2494246</v>
      </c>
      <c r="M5" s="26">
        <f t="shared" si="0"/>
        <v>0</v>
      </c>
      <c r="N5" s="27">
        <f>SUM(D5:M5)</f>
        <v>51197726</v>
      </c>
      <c r="O5" s="32">
        <f t="shared" ref="O5:O40" si="1">(N5/O$42)</f>
        <v>6175.0966107827762</v>
      </c>
      <c r="P5" s="6"/>
    </row>
    <row r="6" spans="1:133">
      <c r="A6" s="12"/>
      <c r="B6" s="44">
        <v>511</v>
      </c>
      <c r="C6" s="20" t="s">
        <v>19</v>
      </c>
      <c r="D6" s="46">
        <v>158177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158177</v>
      </c>
      <c r="O6" s="47">
        <f t="shared" si="1"/>
        <v>19.07815703775178</v>
      </c>
      <c r="P6" s="9"/>
    </row>
    <row r="7" spans="1:133">
      <c r="A7" s="12"/>
      <c r="B7" s="44">
        <v>512</v>
      </c>
      <c r="C7" s="20" t="s">
        <v>20</v>
      </c>
      <c r="D7" s="46">
        <v>1171568</v>
      </c>
      <c r="E7" s="46">
        <v>31455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1203023</v>
      </c>
      <c r="O7" s="47">
        <f t="shared" si="1"/>
        <v>145.09986732601615</v>
      </c>
      <c r="P7" s="9"/>
    </row>
    <row r="8" spans="1:133">
      <c r="A8" s="12"/>
      <c r="B8" s="44">
        <v>513</v>
      </c>
      <c r="C8" s="20" t="s">
        <v>21</v>
      </c>
      <c r="D8" s="46">
        <v>4845065</v>
      </c>
      <c r="E8" s="46">
        <v>0</v>
      </c>
      <c r="F8" s="46">
        <v>0</v>
      </c>
      <c r="G8" s="46">
        <v>4695</v>
      </c>
      <c r="H8" s="46">
        <v>0</v>
      </c>
      <c r="I8" s="46">
        <v>0</v>
      </c>
      <c r="J8" s="46">
        <v>112887</v>
      </c>
      <c r="K8" s="46">
        <v>0</v>
      </c>
      <c r="L8" s="46">
        <v>0</v>
      </c>
      <c r="M8" s="46">
        <v>0</v>
      </c>
      <c r="N8" s="46">
        <f t="shared" si="2"/>
        <v>4962647</v>
      </c>
      <c r="O8" s="47">
        <f t="shared" si="1"/>
        <v>598.5583162465324</v>
      </c>
      <c r="P8" s="9"/>
    </row>
    <row r="9" spans="1:133">
      <c r="A9" s="12"/>
      <c r="B9" s="44">
        <v>514</v>
      </c>
      <c r="C9" s="20" t="s">
        <v>22</v>
      </c>
      <c r="D9" s="46">
        <v>975017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975017</v>
      </c>
      <c r="O9" s="47">
        <f t="shared" si="1"/>
        <v>117.59944518152213</v>
      </c>
      <c r="P9" s="9"/>
    </row>
    <row r="10" spans="1:133">
      <c r="A10" s="12"/>
      <c r="B10" s="44">
        <v>515</v>
      </c>
      <c r="C10" s="20" t="s">
        <v>23</v>
      </c>
      <c r="D10" s="46">
        <v>2009329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2009329</v>
      </c>
      <c r="O10" s="47">
        <f t="shared" si="1"/>
        <v>242.35062115546978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7119144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7119144</v>
      </c>
      <c r="O11" s="47">
        <f t="shared" si="1"/>
        <v>858.65926908696179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18618959</v>
      </c>
      <c r="L12" s="46">
        <v>0</v>
      </c>
      <c r="M12" s="46">
        <v>0</v>
      </c>
      <c r="N12" s="46">
        <f t="shared" si="2"/>
        <v>18618959</v>
      </c>
      <c r="O12" s="47">
        <f t="shared" si="1"/>
        <v>2245.6831504040524</v>
      </c>
      <c r="P12" s="9"/>
    </row>
    <row r="13" spans="1:133">
      <c r="A13" s="12"/>
      <c r="B13" s="44">
        <v>519</v>
      </c>
      <c r="C13" s="20" t="s">
        <v>69</v>
      </c>
      <c r="D13" s="46">
        <v>6808204</v>
      </c>
      <c r="E13" s="46">
        <v>0</v>
      </c>
      <c r="F13" s="46">
        <v>0</v>
      </c>
      <c r="G13" s="46">
        <v>83345</v>
      </c>
      <c r="H13" s="46">
        <v>0</v>
      </c>
      <c r="I13" s="46">
        <v>0</v>
      </c>
      <c r="J13" s="46">
        <v>6765635</v>
      </c>
      <c r="K13" s="46">
        <v>0</v>
      </c>
      <c r="L13" s="46">
        <v>2494246</v>
      </c>
      <c r="M13" s="46">
        <v>0</v>
      </c>
      <c r="N13" s="46">
        <f t="shared" si="2"/>
        <v>16151430</v>
      </c>
      <c r="O13" s="47">
        <f t="shared" si="1"/>
        <v>1948.0677843444698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29087482</v>
      </c>
      <c r="E14" s="31">
        <f t="shared" si="3"/>
        <v>203176</v>
      </c>
      <c r="F14" s="31">
        <f t="shared" si="3"/>
        <v>0</v>
      </c>
      <c r="G14" s="31">
        <f t="shared" si="3"/>
        <v>201500</v>
      </c>
      <c r="H14" s="31">
        <f t="shared" si="3"/>
        <v>0</v>
      </c>
      <c r="I14" s="31">
        <f t="shared" si="3"/>
        <v>0</v>
      </c>
      <c r="J14" s="31">
        <f t="shared" si="3"/>
        <v>793867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40" si="4">SUM(D14:M14)</f>
        <v>30286025</v>
      </c>
      <c r="O14" s="43">
        <f t="shared" si="1"/>
        <v>3652.8796285128451</v>
      </c>
      <c r="P14" s="10"/>
    </row>
    <row r="15" spans="1:133">
      <c r="A15" s="12"/>
      <c r="B15" s="44">
        <v>521</v>
      </c>
      <c r="C15" s="20" t="s">
        <v>27</v>
      </c>
      <c r="D15" s="46">
        <v>14778912</v>
      </c>
      <c r="E15" s="46">
        <v>158817</v>
      </c>
      <c r="F15" s="46">
        <v>0</v>
      </c>
      <c r="G15" s="46">
        <v>185618</v>
      </c>
      <c r="H15" s="46">
        <v>0</v>
      </c>
      <c r="I15" s="46">
        <v>0</v>
      </c>
      <c r="J15" s="46">
        <v>119417</v>
      </c>
      <c r="K15" s="46">
        <v>0</v>
      </c>
      <c r="L15" s="46">
        <v>0</v>
      </c>
      <c r="M15" s="46">
        <v>0</v>
      </c>
      <c r="N15" s="46">
        <f t="shared" si="4"/>
        <v>15242764</v>
      </c>
      <c r="O15" s="47">
        <f t="shared" si="1"/>
        <v>1838.4711132553371</v>
      </c>
      <c r="P15" s="9"/>
    </row>
    <row r="16" spans="1:133">
      <c r="A16" s="12"/>
      <c r="B16" s="44">
        <v>522</v>
      </c>
      <c r="C16" s="20" t="s">
        <v>28</v>
      </c>
      <c r="D16" s="46">
        <v>945831</v>
      </c>
      <c r="E16" s="46">
        <v>38440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984271</v>
      </c>
      <c r="O16" s="47">
        <f t="shared" si="1"/>
        <v>118.71559522373659</v>
      </c>
      <c r="P16" s="9"/>
    </row>
    <row r="17" spans="1:16">
      <c r="A17" s="12"/>
      <c r="B17" s="44">
        <v>524</v>
      </c>
      <c r="C17" s="20" t="s">
        <v>29</v>
      </c>
      <c r="D17" s="46">
        <v>1588412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1588412</v>
      </c>
      <c r="O17" s="47">
        <f t="shared" si="1"/>
        <v>191.58268001447354</v>
      </c>
      <c r="P17" s="9"/>
    </row>
    <row r="18" spans="1:16">
      <c r="A18" s="12"/>
      <c r="B18" s="44">
        <v>525</v>
      </c>
      <c r="C18" s="20" t="s">
        <v>30</v>
      </c>
      <c r="D18" s="46">
        <v>27518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27518</v>
      </c>
      <c r="O18" s="47">
        <f t="shared" si="1"/>
        <v>3.319020624773851</v>
      </c>
      <c r="P18" s="9"/>
    </row>
    <row r="19" spans="1:16">
      <c r="A19" s="12"/>
      <c r="B19" s="44">
        <v>526</v>
      </c>
      <c r="C19" s="20" t="s">
        <v>31</v>
      </c>
      <c r="D19" s="46">
        <v>11425263</v>
      </c>
      <c r="E19" s="46">
        <v>5469</v>
      </c>
      <c r="F19" s="46">
        <v>0</v>
      </c>
      <c r="G19" s="46">
        <v>15882</v>
      </c>
      <c r="H19" s="46">
        <v>0</v>
      </c>
      <c r="I19" s="46">
        <v>0</v>
      </c>
      <c r="J19" s="46">
        <v>674450</v>
      </c>
      <c r="K19" s="46">
        <v>0</v>
      </c>
      <c r="L19" s="46">
        <v>0</v>
      </c>
      <c r="M19" s="46">
        <v>0</v>
      </c>
      <c r="N19" s="46">
        <f t="shared" si="4"/>
        <v>12121064</v>
      </c>
      <c r="O19" s="47">
        <f t="shared" si="1"/>
        <v>1461.9544083946448</v>
      </c>
      <c r="P19" s="9"/>
    </row>
    <row r="20" spans="1:16">
      <c r="A20" s="12"/>
      <c r="B20" s="44">
        <v>529</v>
      </c>
      <c r="C20" s="20" t="s">
        <v>32</v>
      </c>
      <c r="D20" s="46">
        <v>321546</v>
      </c>
      <c r="E20" s="46">
        <v>450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321996</v>
      </c>
      <c r="O20" s="47">
        <f t="shared" si="1"/>
        <v>38.83681099987939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SUM(D22:D27)</f>
        <v>11718018</v>
      </c>
      <c r="E21" s="31">
        <f t="shared" si="5"/>
        <v>6069713</v>
      </c>
      <c r="F21" s="31">
        <f t="shared" si="5"/>
        <v>0</v>
      </c>
      <c r="G21" s="31">
        <f t="shared" si="5"/>
        <v>5530891</v>
      </c>
      <c r="H21" s="31">
        <f t="shared" si="5"/>
        <v>0</v>
      </c>
      <c r="I21" s="31">
        <f t="shared" si="5"/>
        <v>0</v>
      </c>
      <c r="J21" s="31">
        <f t="shared" si="5"/>
        <v>1264882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24583504</v>
      </c>
      <c r="O21" s="43">
        <f t="shared" si="1"/>
        <v>2965.0831021589674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4953316</v>
      </c>
      <c r="F22" s="46">
        <v>0</v>
      </c>
      <c r="G22" s="46">
        <v>44259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4997575</v>
      </c>
      <c r="O22" s="47">
        <f t="shared" si="1"/>
        <v>602.77107707152334</v>
      </c>
      <c r="P22" s="9"/>
    </row>
    <row r="23" spans="1:16">
      <c r="A23" s="12"/>
      <c r="B23" s="44">
        <v>534</v>
      </c>
      <c r="C23" s="20" t="s">
        <v>71</v>
      </c>
      <c r="D23" s="46">
        <v>5425319</v>
      </c>
      <c r="E23" s="46">
        <v>882</v>
      </c>
      <c r="F23" s="46">
        <v>0</v>
      </c>
      <c r="G23" s="46">
        <v>46819</v>
      </c>
      <c r="H23" s="46">
        <v>0</v>
      </c>
      <c r="I23" s="46">
        <v>0</v>
      </c>
      <c r="J23" s="46">
        <v>1186880</v>
      </c>
      <c r="K23" s="46">
        <v>0</v>
      </c>
      <c r="L23" s="46">
        <v>0</v>
      </c>
      <c r="M23" s="46">
        <v>0</v>
      </c>
      <c r="N23" s="46">
        <f t="shared" si="4"/>
        <v>6659900</v>
      </c>
      <c r="O23" s="47">
        <f t="shared" si="1"/>
        <v>803.26860451091545</v>
      </c>
      <c r="P23" s="9"/>
    </row>
    <row r="24" spans="1:16">
      <c r="A24" s="12"/>
      <c r="B24" s="44">
        <v>535</v>
      </c>
      <c r="C24" s="20" t="s">
        <v>36</v>
      </c>
      <c r="D24" s="46">
        <v>3000149</v>
      </c>
      <c r="E24" s="46">
        <v>0</v>
      </c>
      <c r="F24" s="46">
        <v>0</v>
      </c>
      <c r="G24" s="46">
        <v>1791892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4792041</v>
      </c>
      <c r="O24" s="47">
        <f t="shared" si="1"/>
        <v>577.98106380412491</v>
      </c>
      <c r="P24" s="9"/>
    </row>
    <row r="25" spans="1:16">
      <c r="A25" s="12"/>
      <c r="B25" s="44">
        <v>537</v>
      </c>
      <c r="C25" s="20" t="s">
        <v>72</v>
      </c>
      <c r="D25" s="46">
        <v>0</v>
      </c>
      <c r="E25" s="46">
        <v>0</v>
      </c>
      <c r="F25" s="46">
        <v>0</v>
      </c>
      <c r="G25" s="46">
        <v>222358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222358</v>
      </c>
      <c r="O25" s="47">
        <f t="shared" si="1"/>
        <v>26.81920154384272</v>
      </c>
      <c r="P25" s="9"/>
    </row>
    <row r="26" spans="1:16">
      <c r="A26" s="12"/>
      <c r="B26" s="44">
        <v>538</v>
      </c>
      <c r="C26" s="20" t="s">
        <v>73</v>
      </c>
      <c r="D26" s="46">
        <v>805387</v>
      </c>
      <c r="E26" s="46">
        <v>0</v>
      </c>
      <c r="F26" s="46">
        <v>0</v>
      </c>
      <c r="G26" s="46">
        <v>2534961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3340348</v>
      </c>
      <c r="O26" s="47">
        <f t="shared" si="1"/>
        <v>402.88843324086361</v>
      </c>
      <c r="P26" s="9"/>
    </row>
    <row r="27" spans="1:16">
      <c r="A27" s="12"/>
      <c r="B27" s="44">
        <v>539</v>
      </c>
      <c r="C27" s="20" t="s">
        <v>39</v>
      </c>
      <c r="D27" s="46">
        <v>2487163</v>
      </c>
      <c r="E27" s="46">
        <v>1115515</v>
      </c>
      <c r="F27" s="46">
        <v>0</v>
      </c>
      <c r="G27" s="46">
        <v>890602</v>
      </c>
      <c r="H27" s="46">
        <v>0</v>
      </c>
      <c r="I27" s="46">
        <v>0</v>
      </c>
      <c r="J27" s="46">
        <v>78002</v>
      </c>
      <c r="K27" s="46">
        <v>0</v>
      </c>
      <c r="L27" s="46">
        <v>0</v>
      </c>
      <c r="M27" s="46">
        <v>0</v>
      </c>
      <c r="N27" s="46">
        <f t="shared" si="4"/>
        <v>4571282</v>
      </c>
      <c r="O27" s="47">
        <f t="shared" si="1"/>
        <v>551.35472198769753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SUM(D29:D30)</f>
        <v>1268490</v>
      </c>
      <c r="E28" s="31">
        <f t="shared" si="6"/>
        <v>0</v>
      </c>
      <c r="F28" s="31">
        <f t="shared" si="6"/>
        <v>0</v>
      </c>
      <c r="G28" s="31">
        <f t="shared" si="6"/>
        <v>2683963</v>
      </c>
      <c r="H28" s="31">
        <f t="shared" si="6"/>
        <v>0</v>
      </c>
      <c r="I28" s="31">
        <f t="shared" si="6"/>
        <v>0</v>
      </c>
      <c r="J28" s="31">
        <f t="shared" si="6"/>
        <v>290972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4"/>
        <v>4243425</v>
      </c>
      <c r="O28" s="43">
        <f t="shared" si="1"/>
        <v>511.81099987938728</v>
      </c>
      <c r="P28" s="10"/>
    </row>
    <row r="29" spans="1:16">
      <c r="A29" s="12"/>
      <c r="B29" s="44">
        <v>541</v>
      </c>
      <c r="C29" s="20" t="s">
        <v>74</v>
      </c>
      <c r="D29" s="46">
        <v>1078213</v>
      </c>
      <c r="E29" s="46">
        <v>0</v>
      </c>
      <c r="F29" s="46">
        <v>0</v>
      </c>
      <c r="G29" s="46">
        <v>2683963</v>
      </c>
      <c r="H29" s="46">
        <v>0</v>
      </c>
      <c r="I29" s="46">
        <v>0</v>
      </c>
      <c r="J29" s="46">
        <v>62935</v>
      </c>
      <c r="K29" s="46">
        <v>0</v>
      </c>
      <c r="L29" s="46">
        <v>0</v>
      </c>
      <c r="M29" s="46">
        <v>0</v>
      </c>
      <c r="N29" s="46">
        <f t="shared" si="4"/>
        <v>3825111</v>
      </c>
      <c r="O29" s="47">
        <f t="shared" si="1"/>
        <v>461.35701362923652</v>
      </c>
      <c r="P29" s="9"/>
    </row>
    <row r="30" spans="1:16">
      <c r="A30" s="12"/>
      <c r="B30" s="44">
        <v>545</v>
      </c>
      <c r="C30" s="20" t="s">
        <v>75</v>
      </c>
      <c r="D30" s="46">
        <v>190277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228037</v>
      </c>
      <c r="K30" s="46">
        <v>0</v>
      </c>
      <c r="L30" s="46">
        <v>0</v>
      </c>
      <c r="M30" s="46">
        <v>0</v>
      </c>
      <c r="N30" s="46">
        <f t="shared" si="4"/>
        <v>418314</v>
      </c>
      <c r="O30" s="47">
        <f t="shared" si="1"/>
        <v>50.453986250150763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SUM(D32:D32)</f>
        <v>0</v>
      </c>
      <c r="E31" s="31">
        <f t="shared" si="7"/>
        <v>46022</v>
      </c>
      <c r="F31" s="31">
        <f t="shared" si="7"/>
        <v>0</v>
      </c>
      <c r="G31" s="31">
        <f t="shared" si="7"/>
        <v>261597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4"/>
        <v>307619</v>
      </c>
      <c r="O31" s="43">
        <f t="shared" si="1"/>
        <v>37.102762031118083</v>
      </c>
      <c r="P31" s="10"/>
    </row>
    <row r="32" spans="1:16">
      <c r="A32" s="13"/>
      <c r="B32" s="45">
        <v>559</v>
      </c>
      <c r="C32" s="21" t="s">
        <v>43</v>
      </c>
      <c r="D32" s="46">
        <v>0</v>
      </c>
      <c r="E32" s="46">
        <v>46022</v>
      </c>
      <c r="F32" s="46">
        <v>0</v>
      </c>
      <c r="G32" s="46">
        <v>261597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307619</v>
      </c>
      <c r="O32" s="47">
        <f t="shared" si="1"/>
        <v>37.102762031118083</v>
      </c>
      <c r="P32" s="9"/>
    </row>
    <row r="33" spans="1:119" ht="15.75">
      <c r="A33" s="28" t="s">
        <v>44</v>
      </c>
      <c r="B33" s="29"/>
      <c r="C33" s="30"/>
      <c r="D33" s="31">
        <f t="shared" ref="D33:M33" si="8">SUM(D34:D37)</f>
        <v>2134987</v>
      </c>
      <c r="E33" s="31">
        <f t="shared" si="8"/>
        <v>51257</v>
      </c>
      <c r="F33" s="31">
        <f t="shared" si="8"/>
        <v>0</v>
      </c>
      <c r="G33" s="31">
        <f t="shared" si="8"/>
        <v>1374159</v>
      </c>
      <c r="H33" s="31">
        <f t="shared" si="8"/>
        <v>0</v>
      </c>
      <c r="I33" s="31">
        <f t="shared" si="8"/>
        <v>4863949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8424352</v>
      </c>
      <c r="O33" s="43">
        <f t="shared" si="1"/>
        <v>1016.0839464479557</v>
      </c>
      <c r="P33" s="9"/>
    </row>
    <row r="34" spans="1:119">
      <c r="A34" s="12"/>
      <c r="B34" s="44">
        <v>571</v>
      </c>
      <c r="C34" s="20" t="s">
        <v>45</v>
      </c>
      <c r="D34" s="46">
        <v>350250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350250</v>
      </c>
      <c r="O34" s="47">
        <f t="shared" si="1"/>
        <v>42.244602581112048</v>
      </c>
      <c r="P34" s="9"/>
    </row>
    <row r="35" spans="1:119">
      <c r="A35" s="12"/>
      <c r="B35" s="44">
        <v>572</v>
      </c>
      <c r="C35" s="20" t="s">
        <v>76</v>
      </c>
      <c r="D35" s="46">
        <v>1612867</v>
      </c>
      <c r="E35" s="46">
        <v>51257</v>
      </c>
      <c r="F35" s="46">
        <v>0</v>
      </c>
      <c r="G35" s="46">
        <v>1374159</v>
      </c>
      <c r="H35" s="46">
        <v>0</v>
      </c>
      <c r="I35" s="46">
        <v>3957592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6995875</v>
      </c>
      <c r="O35" s="47">
        <f t="shared" si="1"/>
        <v>843.79146061994936</v>
      </c>
      <c r="P35" s="9"/>
    </row>
    <row r="36" spans="1:119">
      <c r="A36" s="12"/>
      <c r="B36" s="44">
        <v>575</v>
      </c>
      <c r="C36" s="20" t="s">
        <v>77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906357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906357</v>
      </c>
      <c r="O36" s="47">
        <f t="shared" si="1"/>
        <v>109.31817633578579</v>
      </c>
      <c r="P36" s="9"/>
    </row>
    <row r="37" spans="1:119">
      <c r="A37" s="12"/>
      <c r="B37" s="44">
        <v>579</v>
      </c>
      <c r="C37" s="20" t="s">
        <v>48</v>
      </c>
      <c r="D37" s="46">
        <v>171870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171870</v>
      </c>
      <c r="O37" s="47">
        <f t="shared" si="1"/>
        <v>20.72970691110843</v>
      </c>
      <c r="P37" s="9"/>
    </row>
    <row r="38" spans="1:119" ht="15.75">
      <c r="A38" s="28" t="s">
        <v>78</v>
      </c>
      <c r="B38" s="29"/>
      <c r="C38" s="30"/>
      <c r="D38" s="31">
        <f t="shared" ref="D38:M38" si="9">SUM(D39:D39)</f>
        <v>15993119</v>
      </c>
      <c r="E38" s="31">
        <f t="shared" si="9"/>
        <v>0</v>
      </c>
      <c r="F38" s="31">
        <f t="shared" si="9"/>
        <v>108325</v>
      </c>
      <c r="G38" s="31">
        <f t="shared" si="9"/>
        <v>1512293</v>
      </c>
      <c r="H38" s="31">
        <f t="shared" si="9"/>
        <v>0</v>
      </c>
      <c r="I38" s="31">
        <f t="shared" si="9"/>
        <v>870967</v>
      </c>
      <c r="J38" s="31">
        <f t="shared" si="9"/>
        <v>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4"/>
        <v>18484704</v>
      </c>
      <c r="O38" s="43">
        <f t="shared" si="1"/>
        <v>2229.4902906766374</v>
      </c>
      <c r="P38" s="9"/>
    </row>
    <row r="39" spans="1:119" ht="15.75" thickBot="1">
      <c r="A39" s="12"/>
      <c r="B39" s="44">
        <v>581</v>
      </c>
      <c r="C39" s="20" t="s">
        <v>79</v>
      </c>
      <c r="D39" s="46">
        <v>15993119</v>
      </c>
      <c r="E39" s="46">
        <v>0</v>
      </c>
      <c r="F39" s="46">
        <v>108325</v>
      </c>
      <c r="G39" s="46">
        <v>1512293</v>
      </c>
      <c r="H39" s="46">
        <v>0</v>
      </c>
      <c r="I39" s="46">
        <v>870967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18484704</v>
      </c>
      <c r="O39" s="47">
        <f t="shared" si="1"/>
        <v>2229.4902906766374</v>
      </c>
      <c r="P39" s="9"/>
    </row>
    <row r="40" spans="1:119" ht="16.5" thickBot="1">
      <c r="A40" s="14" t="s">
        <v>10</v>
      </c>
      <c r="B40" s="23"/>
      <c r="C40" s="22"/>
      <c r="D40" s="15">
        <f>SUM(D5,D14,D21,D28,D31,D33,D38)</f>
        <v>76169456</v>
      </c>
      <c r="E40" s="15">
        <f t="shared" ref="E40:M40" si="10">SUM(E5,E14,E21,E28,E31,E33,E38)</f>
        <v>6401623</v>
      </c>
      <c r="F40" s="15">
        <f t="shared" si="10"/>
        <v>7227469</v>
      </c>
      <c r="G40" s="15">
        <f t="shared" si="10"/>
        <v>11652443</v>
      </c>
      <c r="H40" s="15">
        <f t="shared" si="10"/>
        <v>0</v>
      </c>
      <c r="I40" s="15">
        <f t="shared" si="10"/>
        <v>5734916</v>
      </c>
      <c r="J40" s="15">
        <f t="shared" si="10"/>
        <v>9228243</v>
      </c>
      <c r="K40" s="15">
        <f t="shared" si="10"/>
        <v>18618959</v>
      </c>
      <c r="L40" s="15">
        <f t="shared" si="10"/>
        <v>2494246</v>
      </c>
      <c r="M40" s="15">
        <f t="shared" si="10"/>
        <v>0</v>
      </c>
      <c r="N40" s="15">
        <f t="shared" si="4"/>
        <v>137527355</v>
      </c>
      <c r="O40" s="37">
        <f t="shared" si="1"/>
        <v>16587.547340489687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88</v>
      </c>
      <c r="M42" s="163"/>
      <c r="N42" s="163"/>
      <c r="O42" s="41">
        <v>8291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12721228</v>
      </c>
      <c r="E5" s="26">
        <f t="shared" si="0"/>
        <v>56851</v>
      </c>
      <c r="F5" s="26">
        <f t="shared" si="0"/>
        <v>67016839</v>
      </c>
      <c r="G5" s="26">
        <f t="shared" si="0"/>
        <v>48379</v>
      </c>
      <c r="H5" s="26">
        <f t="shared" si="0"/>
        <v>0</v>
      </c>
      <c r="I5" s="26">
        <f t="shared" si="0"/>
        <v>0</v>
      </c>
      <c r="J5" s="26">
        <f t="shared" si="0"/>
        <v>6853983</v>
      </c>
      <c r="K5" s="26">
        <f t="shared" si="0"/>
        <v>18801880</v>
      </c>
      <c r="L5" s="26">
        <f t="shared" si="0"/>
        <v>2450939</v>
      </c>
      <c r="M5" s="26">
        <f t="shared" si="0"/>
        <v>0</v>
      </c>
      <c r="N5" s="27">
        <f>SUM(D5:M5)</f>
        <v>107950099</v>
      </c>
      <c r="O5" s="32">
        <f t="shared" ref="O5:O40" si="1">(N5/O$42)</f>
        <v>13426.629228855722</v>
      </c>
      <c r="P5" s="6"/>
    </row>
    <row r="6" spans="1:133">
      <c r="A6" s="12"/>
      <c r="B6" s="44">
        <v>511</v>
      </c>
      <c r="C6" s="20" t="s">
        <v>19</v>
      </c>
      <c r="D6" s="46">
        <v>161890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161890</v>
      </c>
      <c r="O6" s="47">
        <f t="shared" si="1"/>
        <v>20.135572139303484</v>
      </c>
      <c r="P6" s="9"/>
    </row>
    <row r="7" spans="1:133">
      <c r="A7" s="12"/>
      <c r="B7" s="44">
        <v>512</v>
      </c>
      <c r="C7" s="20" t="s">
        <v>20</v>
      </c>
      <c r="D7" s="46">
        <v>1047219</v>
      </c>
      <c r="E7" s="46">
        <v>56851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1104070</v>
      </c>
      <c r="O7" s="47">
        <f t="shared" si="1"/>
        <v>137.3221393034826</v>
      </c>
      <c r="P7" s="9"/>
    </row>
    <row r="8" spans="1:133">
      <c r="A8" s="12"/>
      <c r="B8" s="44">
        <v>513</v>
      </c>
      <c r="C8" s="20" t="s">
        <v>21</v>
      </c>
      <c r="D8" s="46">
        <v>4608506</v>
      </c>
      <c r="E8" s="46">
        <v>0</v>
      </c>
      <c r="F8" s="46">
        <v>0</v>
      </c>
      <c r="G8" s="46">
        <v>4805</v>
      </c>
      <c r="H8" s="46">
        <v>0</v>
      </c>
      <c r="I8" s="46">
        <v>0</v>
      </c>
      <c r="J8" s="46">
        <v>202824</v>
      </c>
      <c r="K8" s="46">
        <v>0</v>
      </c>
      <c r="L8" s="46">
        <v>0</v>
      </c>
      <c r="M8" s="46">
        <v>0</v>
      </c>
      <c r="N8" s="46">
        <f t="shared" si="2"/>
        <v>4816135</v>
      </c>
      <c r="O8" s="47">
        <f t="shared" si="1"/>
        <v>599.02176616915426</v>
      </c>
      <c r="P8" s="9"/>
    </row>
    <row r="9" spans="1:133">
      <c r="A9" s="12"/>
      <c r="B9" s="44">
        <v>514</v>
      </c>
      <c r="C9" s="20" t="s">
        <v>22</v>
      </c>
      <c r="D9" s="46">
        <v>665674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665674</v>
      </c>
      <c r="O9" s="47">
        <f t="shared" si="1"/>
        <v>82.7952736318408</v>
      </c>
      <c r="P9" s="9"/>
    </row>
    <row r="10" spans="1:133">
      <c r="A10" s="12"/>
      <c r="B10" s="44">
        <v>515</v>
      </c>
      <c r="C10" s="20" t="s">
        <v>23</v>
      </c>
      <c r="D10" s="46">
        <v>1906134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1906134</v>
      </c>
      <c r="O10" s="47">
        <f t="shared" si="1"/>
        <v>237.0813432835821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67016839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67016839</v>
      </c>
      <c r="O11" s="47">
        <f t="shared" si="1"/>
        <v>8335.4277363184083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18801880</v>
      </c>
      <c r="L12" s="46">
        <v>0</v>
      </c>
      <c r="M12" s="46">
        <v>0</v>
      </c>
      <c r="N12" s="46">
        <f t="shared" si="2"/>
        <v>18801880</v>
      </c>
      <c r="O12" s="47">
        <f t="shared" si="1"/>
        <v>2338.5422885572139</v>
      </c>
      <c r="P12" s="9"/>
    </row>
    <row r="13" spans="1:133">
      <c r="A13" s="12"/>
      <c r="B13" s="44">
        <v>519</v>
      </c>
      <c r="C13" s="20" t="s">
        <v>69</v>
      </c>
      <c r="D13" s="46">
        <v>4331805</v>
      </c>
      <c r="E13" s="46">
        <v>0</v>
      </c>
      <c r="F13" s="46">
        <v>0</v>
      </c>
      <c r="G13" s="46">
        <v>43574</v>
      </c>
      <c r="H13" s="46">
        <v>0</v>
      </c>
      <c r="I13" s="46">
        <v>0</v>
      </c>
      <c r="J13" s="46">
        <v>6651159</v>
      </c>
      <c r="K13" s="46">
        <v>0</v>
      </c>
      <c r="L13" s="46">
        <v>2450939</v>
      </c>
      <c r="M13" s="46">
        <v>0</v>
      </c>
      <c r="N13" s="46">
        <f t="shared" si="2"/>
        <v>13477477</v>
      </c>
      <c r="O13" s="47">
        <f t="shared" si="1"/>
        <v>1676.3031094527364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27077187</v>
      </c>
      <c r="E14" s="31">
        <f t="shared" si="3"/>
        <v>179887</v>
      </c>
      <c r="F14" s="31">
        <f t="shared" si="3"/>
        <v>0</v>
      </c>
      <c r="G14" s="31">
        <f t="shared" si="3"/>
        <v>1438610</v>
      </c>
      <c r="H14" s="31">
        <f t="shared" si="3"/>
        <v>0</v>
      </c>
      <c r="I14" s="31">
        <f t="shared" si="3"/>
        <v>0</v>
      </c>
      <c r="J14" s="31">
        <f t="shared" si="3"/>
        <v>632134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40" si="4">SUM(D14:M14)</f>
        <v>29327818</v>
      </c>
      <c r="O14" s="43">
        <f t="shared" si="1"/>
        <v>3647.7385572139306</v>
      </c>
      <c r="P14" s="10"/>
    </row>
    <row r="15" spans="1:133">
      <c r="A15" s="12"/>
      <c r="B15" s="44">
        <v>521</v>
      </c>
      <c r="C15" s="20" t="s">
        <v>27</v>
      </c>
      <c r="D15" s="46">
        <v>13981742</v>
      </c>
      <c r="E15" s="46">
        <v>111498</v>
      </c>
      <c r="F15" s="46">
        <v>0</v>
      </c>
      <c r="G15" s="46">
        <v>1173362</v>
      </c>
      <c r="H15" s="46">
        <v>0</v>
      </c>
      <c r="I15" s="46">
        <v>0</v>
      </c>
      <c r="J15" s="46">
        <v>461738</v>
      </c>
      <c r="K15" s="46">
        <v>0</v>
      </c>
      <c r="L15" s="46">
        <v>0</v>
      </c>
      <c r="M15" s="46">
        <v>0</v>
      </c>
      <c r="N15" s="46">
        <f t="shared" si="4"/>
        <v>15728340</v>
      </c>
      <c r="O15" s="47">
        <f t="shared" si="1"/>
        <v>1956.2611940298507</v>
      </c>
      <c r="P15" s="9"/>
    </row>
    <row r="16" spans="1:133">
      <c r="A16" s="12"/>
      <c r="B16" s="44">
        <v>522</v>
      </c>
      <c r="C16" s="20" t="s">
        <v>28</v>
      </c>
      <c r="D16" s="46">
        <v>934670</v>
      </c>
      <c r="E16" s="46">
        <v>65046</v>
      </c>
      <c r="F16" s="46">
        <v>0</v>
      </c>
      <c r="G16" s="46">
        <v>200647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1200363</v>
      </c>
      <c r="O16" s="47">
        <f t="shared" si="1"/>
        <v>149.29888059701491</v>
      </c>
      <c r="P16" s="9"/>
    </row>
    <row r="17" spans="1:16">
      <c r="A17" s="12"/>
      <c r="B17" s="44">
        <v>524</v>
      </c>
      <c r="C17" s="20" t="s">
        <v>29</v>
      </c>
      <c r="D17" s="46">
        <v>1508165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17369</v>
      </c>
      <c r="K17" s="46">
        <v>0</v>
      </c>
      <c r="L17" s="46">
        <v>0</v>
      </c>
      <c r="M17" s="46">
        <v>0</v>
      </c>
      <c r="N17" s="46">
        <f t="shared" si="4"/>
        <v>1525534</v>
      </c>
      <c r="O17" s="47">
        <f t="shared" si="1"/>
        <v>189.74303482587064</v>
      </c>
      <c r="P17" s="9"/>
    </row>
    <row r="18" spans="1:16">
      <c r="A18" s="12"/>
      <c r="B18" s="44">
        <v>525</v>
      </c>
      <c r="C18" s="20" t="s">
        <v>30</v>
      </c>
      <c r="D18" s="46">
        <v>11823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11823</v>
      </c>
      <c r="O18" s="47">
        <f t="shared" si="1"/>
        <v>1.4705223880597016</v>
      </c>
      <c r="P18" s="9"/>
    </row>
    <row r="19" spans="1:16">
      <c r="A19" s="12"/>
      <c r="B19" s="44">
        <v>526</v>
      </c>
      <c r="C19" s="20" t="s">
        <v>31</v>
      </c>
      <c r="D19" s="46">
        <v>10354511</v>
      </c>
      <c r="E19" s="46">
        <v>3343</v>
      </c>
      <c r="F19" s="46">
        <v>0</v>
      </c>
      <c r="G19" s="46">
        <v>64601</v>
      </c>
      <c r="H19" s="46">
        <v>0</v>
      </c>
      <c r="I19" s="46">
        <v>0</v>
      </c>
      <c r="J19" s="46">
        <v>153027</v>
      </c>
      <c r="K19" s="46">
        <v>0</v>
      </c>
      <c r="L19" s="46">
        <v>0</v>
      </c>
      <c r="M19" s="46">
        <v>0</v>
      </c>
      <c r="N19" s="46">
        <f t="shared" si="4"/>
        <v>10575482</v>
      </c>
      <c r="O19" s="47">
        <f t="shared" si="1"/>
        <v>1315.3584577114427</v>
      </c>
      <c r="P19" s="9"/>
    </row>
    <row r="20" spans="1:16">
      <c r="A20" s="12"/>
      <c r="B20" s="44">
        <v>529</v>
      </c>
      <c r="C20" s="20" t="s">
        <v>32</v>
      </c>
      <c r="D20" s="46">
        <v>286276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286276</v>
      </c>
      <c r="O20" s="47">
        <f t="shared" si="1"/>
        <v>35.606467661691539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SUM(D22:D27)</f>
        <v>11284176</v>
      </c>
      <c r="E21" s="31">
        <f t="shared" si="5"/>
        <v>1222574</v>
      </c>
      <c r="F21" s="31">
        <f t="shared" si="5"/>
        <v>0</v>
      </c>
      <c r="G21" s="31">
        <f t="shared" si="5"/>
        <v>30814559</v>
      </c>
      <c r="H21" s="31">
        <f t="shared" si="5"/>
        <v>0</v>
      </c>
      <c r="I21" s="31">
        <f t="shared" si="5"/>
        <v>0</v>
      </c>
      <c r="J21" s="31">
        <f t="shared" si="5"/>
        <v>169952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43491261</v>
      </c>
      <c r="O21" s="43">
        <f t="shared" si="1"/>
        <v>5409.360820895522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1212784</v>
      </c>
      <c r="F22" s="46">
        <v>0</v>
      </c>
      <c r="G22" s="46">
        <v>5743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1218527</v>
      </c>
      <c r="O22" s="47">
        <f t="shared" si="1"/>
        <v>151.55808457711441</v>
      </c>
      <c r="P22" s="9"/>
    </row>
    <row r="23" spans="1:16">
      <c r="A23" s="12"/>
      <c r="B23" s="44">
        <v>534</v>
      </c>
      <c r="C23" s="20" t="s">
        <v>71</v>
      </c>
      <c r="D23" s="46">
        <v>5314183</v>
      </c>
      <c r="E23" s="46">
        <v>1076</v>
      </c>
      <c r="F23" s="46">
        <v>0</v>
      </c>
      <c r="G23" s="46">
        <v>5186</v>
      </c>
      <c r="H23" s="46">
        <v>0</v>
      </c>
      <c r="I23" s="46">
        <v>0</v>
      </c>
      <c r="J23" s="46">
        <v>169952</v>
      </c>
      <c r="K23" s="46">
        <v>0</v>
      </c>
      <c r="L23" s="46">
        <v>0</v>
      </c>
      <c r="M23" s="46">
        <v>0</v>
      </c>
      <c r="N23" s="46">
        <f t="shared" si="4"/>
        <v>5490397</v>
      </c>
      <c r="O23" s="47">
        <f t="shared" si="1"/>
        <v>682.88519900497511</v>
      </c>
      <c r="P23" s="9"/>
    </row>
    <row r="24" spans="1:16">
      <c r="A24" s="12"/>
      <c r="B24" s="44">
        <v>535</v>
      </c>
      <c r="C24" s="20" t="s">
        <v>36</v>
      </c>
      <c r="D24" s="46">
        <v>2914784</v>
      </c>
      <c r="E24" s="46">
        <v>0</v>
      </c>
      <c r="F24" s="46">
        <v>0</v>
      </c>
      <c r="G24" s="46">
        <v>1869757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4784541</v>
      </c>
      <c r="O24" s="47">
        <f t="shared" si="1"/>
        <v>595.09216417910443</v>
      </c>
      <c r="P24" s="9"/>
    </row>
    <row r="25" spans="1:16">
      <c r="A25" s="12"/>
      <c r="B25" s="44">
        <v>537</v>
      </c>
      <c r="C25" s="20" t="s">
        <v>72</v>
      </c>
      <c r="D25" s="46">
        <v>0</v>
      </c>
      <c r="E25" s="46">
        <v>0</v>
      </c>
      <c r="F25" s="46">
        <v>0</v>
      </c>
      <c r="G25" s="46">
        <v>195716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195716</v>
      </c>
      <c r="O25" s="47">
        <f t="shared" si="1"/>
        <v>24.342786069651741</v>
      </c>
      <c r="P25" s="9"/>
    </row>
    <row r="26" spans="1:16">
      <c r="A26" s="12"/>
      <c r="B26" s="44">
        <v>538</v>
      </c>
      <c r="C26" s="20" t="s">
        <v>73</v>
      </c>
      <c r="D26" s="46">
        <v>698862</v>
      </c>
      <c r="E26" s="46">
        <v>0</v>
      </c>
      <c r="F26" s="46">
        <v>0</v>
      </c>
      <c r="G26" s="46">
        <v>8527220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9226082</v>
      </c>
      <c r="O26" s="47">
        <f t="shared" si="1"/>
        <v>1147.5226368159204</v>
      </c>
      <c r="P26" s="9"/>
    </row>
    <row r="27" spans="1:16">
      <c r="A27" s="12"/>
      <c r="B27" s="44">
        <v>539</v>
      </c>
      <c r="C27" s="20" t="s">
        <v>39</v>
      </c>
      <c r="D27" s="46">
        <v>2356347</v>
      </c>
      <c r="E27" s="46">
        <v>8714</v>
      </c>
      <c r="F27" s="46">
        <v>0</v>
      </c>
      <c r="G27" s="46">
        <v>20210937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22575998</v>
      </c>
      <c r="O27" s="47">
        <f t="shared" si="1"/>
        <v>2807.9599502487563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SUM(D29:D30)</f>
        <v>1142705</v>
      </c>
      <c r="E28" s="31">
        <f t="shared" si="6"/>
        <v>0</v>
      </c>
      <c r="F28" s="31">
        <f t="shared" si="6"/>
        <v>0</v>
      </c>
      <c r="G28" s="31">
        <f t="shared" si="6"/>
        <v>2632503</v>
      </c>
      <c r="H28" s="31">
        <f t="shared" si="6"/>
        <v>0</v>
      </c>
      <c r="I28" s="31">
        <f t="shared" si="6"/>
        <v>0</v>
      </c>
      <c r="J28" s="31">
        <f t="shared" si="6"/>
        <v>8795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4"/>
        <v>3784003</v>
      </c>
      <c r="O28" s="43">
        <f t="shared" si="1"/>
        <v>470.64713930348256</v>
      </c>
      <c r="P28" s="10"/>
    </row>
    <row r="29" spans="1:16">
      <c r="A29" s="12"/>
      <c r="B29" s="44">
        <v>541</v>
      </c>
      <c r="C29" s="20" t="s">
        <v>74</v>
      </c>
      <c r="D29" s="46">
        <v>988188</v>
      </c>
      <c r="E29" s="46">
        <v>0</v>
      </c>
      <c r="F29" s="46">
        <v>0</v>
      </c>
      <c r="G29" s="46">
        <v>2632503</v>
      </c>
      <c r="H29" s="46">
        <v>0</v>
      </c>
      <c r="I29" s="46">
        <v>0</v>
      </c>
      <c r="J29" s="46">
        <v>8795</v>
      </c>
      <c r="K29" s="46">
        <v>0</v>
      </c>
      <c r="L29" s="46">
        <v>0</v>
      </c>
      <c r="M29" s="46">
        <v>0</v>
      </c>
      <c r="N29" s="46">
        <f t="shared" si="4"/>
        <v>3629486</v>
      </c>
      <c r="O29" s="47">
        <f t="shared" si="1"/>
        <v>451.42860696517414</v>
      </c>
      <c r="P29" s="9"/>
    </row>
    <row r="30" spans="1:16">
      <c r="A30" s="12"/>
      <c r="B30" s="44">
        <v>545</v>
      </c>
      <c r="C30" s="20" t="s">
        <v>75</v>
      </c>
      <c r="D30" s="46">
        <v>154517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154517</v>
      </c>
      <c r="O30" s="47">
        <f t="shared" si="1"/>
        <v>19.218532338308457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SUM(D32:D32)</f>
        <v>0</v>
      </c>
      <c r="E31" s="31">
        <f t="shared" si="7"/>
        <v>27947</v>
      </c>
      <c r="F31" s="31">
        <f t="shared" si="7"/>
        <v>0</v>
      </c>
      <c r="G31" s="31">
        <f t="shared" si="7"/>
        <v>220277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4"/>
        <v>248224</v>
      </c>
      <c r="O31" s="43">
        <f t="shared" si="1"/>
        <v>30.873631840796019</v>
      </c>
      <c r="P31" s="10"/>
    </row>
    <row r="32" spans="1:16">
      <c r="A32" s="13"/>
      <c r="B32" s="45">
        <v>559</v>
      </c>
      <c r="C32" s="21" t="s">
        <v>43</v>
      </c>
      <c r="D32" s="46">
        <v>0</v>
      </c>
      <c r="E32" s="46">
        <v>27947</v>
      </c>
      <c r="F32" s="46">
        <v>0</v>
      </c>
      <c r="G32" s="46">
        <v>220277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248224</v>
      </c>
      <c r="O32" s="47">
        <f t="shared" si="1"/>
        <v>30.873631840796019</v>
      </c>
      <c r="P32" s="9"/>
    </row>
    <row r="33" spans="1:119" ht="15.75">
      <c r="A33" s="28" t="s">
        <v>44</v>
      </c>
      <c r="B33" s="29"/>
      <c r="C33" s="30"/>
      <c r="D33" s="31">
        <f t="shared" ref="D33:M33" si="8">SUM(D34:D37)</f>
        <v>1933850</v>
      </c>
      <c r="E33" s="31">
        <f t="shared" si="8"/>
        <v>19168</v>
      </c>
      <c r="F33" s="31">
        <f t="shared" si="8"/>
        <v>0</v>
      </c>
      <c r="G33" s="31">
        <f t="shared" si="8"/>
        <v>3454944</v>
      </c>
      <c r="H33" s="31">
        <f t="shared" si="8"/>
        <v>0</v>
      </c>
      <c r="I33" s="31">
        <f t="shared" si="8"/>
        <v>4961875</v>
      </c>
      <c r="J33" s="31">
        <f t="shared" si="8"/>
        <v>69061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4"/>
        <v>10438898</v>
      </c>
      <c r="O33" s="43">
        <f t="shared" si="1"/>
        <v>1298.3703980099503</v>
      </c>
      <c r="P33" s="9"/>
    </row>
    <row r="34" spans="1:119">
      <c r="A34" s="12"/>
      <c r="B34" s="44">
        <v>571</v>
      </c>
      <c r="C34" s="20" t="s">
        <v>45</v>
      </c>
      <c r="D34" s="46">
        <v>315777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315777</v>
      </c>
      <c r="O34" s="47">
        <f t="shared" si="1"/>
        <v>39.275746268656718</v>
      </c>
      <c r="P34" s="9"/>
    </row>
    <row r="35" spans="1:119">
      <c r="A35" s="12"/>
      <c r="B35" s="44">
        <v>572</v>
      </c>
      <c r="C35" s="20" t="s">
        <v>76</v>
      </c>
      <c r="D35" s="46">
        <v>1444947</v>
      </c>
      <c r="E35" s="46">
        <v>19168</v>
      </c>
      <c r="F35" s="46">
        <v>0</v>
      </c>
      <c r="G35" s="46">
        <v>3454944</v>
      </c>
      <c r="H35" s="46">
        <v>0</v>
      </c>
      <c r="I35" s="46">
        <v>3811975</v>
      </c>
      <c r="J35" s="46">
        <v>69061</v>
      </c>
      <c r="K35" s="46">
        <v>0</v>
      </c>
      <c r="L35" s="46">
        <v>0</v>
      </c>
      <c r="M35" s="46">
        <v>0</v>
      </c>
      <c r="N35" s="46">
        <f t="shared" si="4"/>
        <v>8800095</v>
      </c>
      <c r="O35" s="47">
        <f t="shared" si="1"/>
        <v>1094.5391791044776</v>
      </c>
      <c r="P35" s="9"/>
    </row>
    <row r="36" spans="1:119">
      <c r="A36" s="12"/>
      <c r="B36" s="44">
        <v>575</v>
      </c>
      <c r="C36" s="20" t="s">
        <v>77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1149900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1149900</v>
      </c>
      <c r="O36" s="47">
        <f t="shared" si="1"/>
        <v>143.02238805970148</v>
      </c>
      <c r="P36" s="9"/>
    </row>
    <row r="37" spans="1:119">
      <c r="A37" s="12"/>
      <c r="B37" s="44">
        <v>579</v>
      </c>
      <c r="C37" s="20" t="s">
        <v>48</v>
      </c>
      <c r="D37" s="46">
        <v>173126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173126</v>
      </c>
      <c r="O37" s="47">
        <f t="shared" si="1"/>
        <v>21.533084577114426</v>
      </c>
      <c r="P37" s="9"/>
    </row>
    <row r="38" spans="1:119" ht="15.75">
      <c r="A38" s="28" t="s">
        <v>78</v>
      </c>
      <c r="B38" s="29"/>
      <c r="C38" s="30"/>
      <c r="D38" s="31">
        <f t="shared" ref="D38:M38" si="9">SUM(D39:D39)</f>
        <v>17840932</v>
      </c>
      <c r="E38" s="31">
        <f t="shared" si="9"/>
        <v>0</v>
      </c>
      <c r="F38" s="31">
        <f t="shared" si="9"/>
        <v>0</v>
      </c>
      <c r="G38" s="31">
        <f t="shared" si="9"/>
        <v>1054336</v>
      </c>
      <c r="H38" s="31">
        <f t="shared" si="9"/>
        <v>0</v>
      </c>
      <c r="I38" s="31">
        <f t="shared" si="9"/>
        <v>989100</v>
      </c>
      <c r="J38" s="31">
        <f t="shared" si="9"/>
        <v>0</v>
      </c>
      <c r="K38" s="31">
        <f t="shared" si="9"/>
        <v>0</v>
      </c>
      <c r="L38" s="31">
        <f t="shared" si="9"/>
        <v>0</v>
      </c>
      <c r="M38" s="31">
        <f t="shared" si="9"/>
        <v>0</v>
      </c>
      <c r="N38" s="31">
        <f t="shared" si="4"/>
        <v>19884368</v>
      </c>
      <c r="O38" s="43">
        <f t="shared" si="1"/>
        <v>2473.1800995024873</v>
      </c>
      <c r="P38" s="9"/>
    </row>
    <row r="39" spans="1:119" ht="15.75" thickBot="1">
      <c r="A39" s="12"/>
      <c r="B39" s="44">
        <v>581</v>
      </c>
      <c r="C39" s="20" t="s">
        <v>79</v>
      </c>
      <c r="D39" s="46">
        <v>17840932</v>
      </c>
      <c r="E39" s="46">
        <v>0</v>
      </c>
      <c r="F39" s="46">
        <v>0</v>
      </c>
      <c r="G39" s="46">
        <v>1054336</v>
      </c>
      <c r="H39" s="46">
        <v>0</v>
      </c>
      <c r="I39" s="46">
        <v>989100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19884368</v>
      </c>
      <c r="O39" s="47">
        <f t="shared" si="1"/>
        <v>2473.1800995024873</v>
      </c>
      <c r="P39" s="9"/>
    </row>
    <row r="40" spans="1:119" ht="16.5" thickBot="1">
      <c r="A40" s="14" t="s">
        <v>10</v>
      </c>
      <c r="B40" s="23"/>
      <c r="C40" s="22"/>
      <c r="D40" s="15">
        <f>SUM(D5,D14,D21,D28,D31,D33,D38)</f>
        <v>72000078</v>
      </c>
      <c r="E40" s="15">
        <f t="shared" ref="E40:M40" si="10">SUM(E5,E14,E21,E28,E31,E33,E38)</f>
        <v>1506427</v>
      </c>
      <c r="F40" s="15">
        <f t="shared" si="10"/>
        <v>67016839</v>
      </c>
      <c r="G40" s="15">
        <f t="shared" si="10"/>
        <v>39663608</v>
      </c>
      <c r="H40" s="15">
        <f t="shared" si="10"/>
        <v>0</v>
      </c>
      <c r="I40" s="15">
        <f t="shared" si="10"/>
        <v>5950975</v>
      </c>
      <c r="J40" s="15">
        <f t="shared" si="10"/>
        <v>7733925</v>
      </c>
      <c r="K40" s="15">
        <f t="shared" si="10"/>
        <v>18801880</v>
      </c>
      <c r="L40" s="15">
        <f t="shared" si="10"/>
        <v>2450939</v>
      </c>
      <c r="M40" s="15">
        <f t="shared" si="10"/>
        <v>0</v>
      </c>
      <c r="N40" s="15">
        <f t="shared" si="4"/>
        <v>215124671</v>
      </c>
      <c r="O40" s="37">
        <f t="shared" si="1"/>
        <v>26756.799875621891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86</v>
      </c>
      <c r="M42" s="163"/>
      <c r="N42" s="163"/>
      <c r="O42" s="41">
        <v>8040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12143386</v>
      </c>
      <c r="E5" s="26">
        <f t="shared" si="0"/>
        <v>105684</v>
      </c>
      <c r="F5" s="26">
        <f t="shared" si="0"/>
        <v>7987107</v>
      </c>
      <c r="G5" s="26">
        <f t="shared" si="0"/>
        <v>15156</v>
      </c>
      <c r="H5" s="26">
        <f t="shared" si="0"/>
        <v>0</v>
      </c>
      <c r="I5" s="26">
        <f t="shared" si="0"/>
        <v>0</v>
      </c>
      <c r="J5" s="26">
        <f t="shared" si="0"/>
        <v>7705025</v>
      </c>
      <c r="K5" s="26">
        <f t="shared" si="0"/>
        <v>24386790</v>
      </c>
      <c r="L5" s="26">
        <f t="shared" si="0"/>
        <v>2251476</v>
      </c>
      <c r="M5" s="26">
        <f t="shared" si="0"/>
        <v>0</v>
      </c>
      <c r="N5" s="27">
        <f>SUM(D5:M5)</f>
        <v>54594624</v>
      </c>
      <c r="O5" s="32">
        <f t="shared" ref="O5:O41" si="1">(N5/O$43)</f>
        <v>6789.5316502922524</v>
      </c>
      <c r="P5" s="6"/>
    </row>
    <row r="6" spans="1:133">
      <c r="A6" s="12"/>
      <c r="B6" s="44">
        <v>511</v>
      </c>
      <c r="C6" s="20" t="s">
        <v>19</v>
      </c>
      <c r="D6" s="46">
        <v>73700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73700</v>
      </c>
      <c r="O6" s="47">
        <f t="shared" si="1"/>
        <v>9.1655266757865945</v>
      </c>
      <c r="P6" s="9"/>
    </row>
    <row r="7" spans="1:133">
      <c r="A7" s="12"/>
      <c r="B7" s="44">
        <v>512</v>
      </c>
      <c r="C7" s="20" t="s">
        <v>20</v>
      </c>
      <c r="D7" s="46">
        <v>1131321</v>
      </c>
      <c r="E7" s="46">
        <v>82200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1213521</v>
      </c>
      <c r="O7" s="47">
        <f t="shared" si="1"/>
        <v>150.91667703022011</v>
      </c>
      <c r="P7" s="9"/>
    </row>
    <row r="8" spans="1:133">
      <c r="A8" s="12"/>
      <c r="B8" s="44">
        <v>513</v>
      </c>
      <c r="C8" s="20" t="s">
        <v>21</v>
      </c>
      <c r="D8" s="46">
        <v>4141261</v>
      </c>
      <c r="E8" s="46">
        <v>85</v>
      </c>
      <c r="F8" s="46">
        <v>0</v>
      </c>
      <c r="G8" s="46">
        <v>5004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4146350</v>
      </c>
      <c r="O8" s="47">
        <f t="shared" si="1"/>
        <v>515.65103842805627</v>
      </c>
      <c r="P8" s="9"/>
    </row>
    <row r="9" spans="1:133">
      <c r="A9" s="12"/>
      <c r="B9" s="44">
        <v>514</v>
      </c>
      <c r="C9" s="20" t="s">
        <v>22</v>
      </c>
      <c r="D9" s="46">
        <v>465220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465220</v>
      </c>
      <c r="O9" s="47">
        <f t="shared" si="1"/>
        <v>57.855988061186423</v>
      </c>
      <c r="P9" s="9"/>
    </row>
    <row r="10" spans="1:133">
      <c r="A10" s="12"/>
      <c r="B10" s="44">
        <v>515</v>
      </c>
      <c r="C10" s="20" t="s">
        <v>23</v>
      </c>
      <c r="D10" s="46">
        <v>1746431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1746431</v>
      </c>
      <c r="O10" s="47">
        <f t="shared" si="1"/>
        <v>217.19077229200349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7987107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7987107</v>
      </c>
      <c r="O11" s="47">
        <f t="shared" si="1"/>
        <v>993.2977241636612</v>
      </c>
      <c r="P11" s="9"/>
    </row>
    <row r="12" spans="1:133">
      <c r="A12" s="12"/>
      <c r="B12" s="44">
        <v>518</v>
      </c>
      <c r="C12" s="20" t="s">
        <v>68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24386790</v>
      </c>
      <c r="L12" s="46">
        <v>0</v>
      </c>
      <c r="M12" s="46">
        <v>0</v>
      </c>
      <c r="N12" s="46">
        <f t="shared" si="2"/>
        <v>24386790</v>
      </c>
      <c r="O12" s="47">
        <f t="shared" si="1"/>
        <v>3032.805621191394</v>
      </c>
      <c r="P12" s="9"/>
    </row>
    <row r="13" spans="1:133">
      <c r="A13" s="12"/>
      <c r="B13" s="44">
        <v>519</v>
      </c>
      <c r="C13" s="20" t="s">
        <v>69</v>
      </c>
      <c r="D13" s="46">
        <v>4585453</v>
      </c>
      <c r="E13" s="46">
        <v>23399</v>
      </c>
      <c r="F13" s="46">
        <v>0</v>
      </c>
      <c r="G13" s="46">
        <v>10152</v>
      </c>
      <c r="H13" s="46">
        <v>0</v>
      </c>
      <c r="I13" s="46">
        <v>0</v>
      </c>
      <c r="J13" s="46">
        <v>7705025</v>
      </c>
      <c r="K13" s="46">
        <v>0</v>
      </c>
      <c r="L13" s="46">
        <v>2251476</v>
      </c>
      <c r="M13" s="46">
        <v>0</v>
      </c>
      <c r="N13" s="46">
        <f t="shared" si="2"/>
        <v>14575505</v>
      </c>
      <c r="O13" s="47">
        <f t="shared" si="1"/>
        <v>1812.6483024499441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26067349</v>
      </c>
      <c r="E14" s="31">
        <f t="shared" si="3"/>
        <v>394585</v>
      </c>
      <c r="F14" s="31">
        <f t="shared" si="3"/>
        <v>0</v>
      </c>
      <c r="G14" s="31">
        <f t="shared" si="3"/>
        <v>156477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26618411</v>
      </c>
      <c r="O14" s="43">
        <f t="shared" si="1"/>
        <v>3310.3359034945902</v>
      </c>
      <c r="P14" s="10"/>
    </row>
    <row r="15" spans="1:133">
      <c r="A15" s="12"/>
      <c r="B15" s="44">
        <v>521</v>
      </c>
      <c r="C15" s="20" t="s">
        <v>27</v>
      </c>
      <c r="D15" s="46">
        <v>13303781</v>
      </c>
      <c r="E15" s="46">
        <v>306927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13610708</v>
      </c>
      <c r="O15" s="47">
        <f t="shared" si="1"/>
        <v>1692.6635990548439</v>
      </c>
      <c r="P15" s="9"/>
    </row>
    <row r="16" spans="1:133">
      <c r="A16" s="12"/>
      <c r="B16" s="44">
        <v>522</v>
      </c>
      <c r="C16" s="20" t="s">
        <v>28</v>
      </c>
      <c r="D16" s="46">
        <v>989480</v>
      </c>
      <c r="E16" s="46">
        <v>83887</v>
      </c>
      <c r="F16" s="46">
        <v>0</v>
      </c>
      <c r="G16" s="46">
        <v>15819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1089186</v>
      </c>
      <c r="O16" s="47">
        <f t="shared" si="1"/>
        <v>135.45404800397961</v>
      </c>
      <c r="P16" s="9"/>
    </row>
    <row r="17" spans="1:16">
      <c r="A17" s="12"/>
      <c r="B17" s="44">
        <v>524</v>
      </c>
      <c r="C17" s="20" t="s">
        <v>29</v>
      </c>
      <c r="D17" s="46">
        <v>1579754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1579754</v>
      </c>
      <c r="O17" s="47">
        <f t="shared" si="1"/>
        <v>196.46238030095759</v>
      </c>
      <c r="P17" s="9"/>
    </row>
    <row r="18" spans="1:16">
      <c r="A18" s="12"/>
      <c r="B18" s="44">
        <v>525</v>
      </c>
      <c r="C18" s="20" t="s">
        <v>30</v>
      </c>
      <c r="D18" s="46">
        <v>1390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1390</v>
      </c>
      <c r="O18" s="47">
        <f t="shared" si="1"/>
        <v>0.17286407163288148</v>
      </c>
      <c r="P18" s="9"/>
    </row>
    <row r="19" spans="1:16">
      <c r="A19" s="12"/>
      <c r="B19" s="44">
        <v>526</v>
      </c>
      <c r="C19" s="20" t="s">
        <v>31</v>
      </c>
      <c r="D19" s="46">
        <v>9862132</v>
      </c>
      <c r="E19" s="46">
        <v>3771</v>
      </c>
      <c r="F19" s="46">
        <v>0</v>
      </c>
      <c r="G19" s="46">
        <v>140658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10006561</v>
      </c>
      <c r="O19" s="47">
        <f t="shared" si="1"/>
        <v>1244.4423579156821</v>
      </c>
      <c r="P19" s="9"/>
    </row>
    <row r="20" spans="1:16">
      <c r="A20" s="12"/>
      <c r="B20" s="44">
        <v>529</v>
      </c>
      <c r="C20" s="20" t="s">
        <v>32</v>
      </c>
      <c r="D20" s="46">
        <v>330812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330812</v>
      </c>
      <c r="O20" s="47">
        <f t="shared" si="1"/>
        <v>41.140654147494089</v>
      </c>
      <c r="P20" s="9"/>
    </row>
    <row r="21" spans="1:16" ht="15.75">
      <c r="A21" s="28" t="s">
        <v>33</v>
      </c>
      <c r="B21" s="29"/>
      <c r="C21" s="30"/>
      <c r="D21" s="31">
        <f t="shared" ref="D21:M21" si="5">SUM(D22:D28)</f>
        <v>10887855</v>
      </c>
      <c r="E21" s="31">
        <f t="shared" si="5"/>
        <v>84740</v>
      </c>
      <c r="F21" s="31">
        <f t="shared" si="5"/>
        <v>0</v>
      </c>
      <c r="G21" s="31">
        <f t="shared" si="5"/>
        <v>37953849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48926444</v>
      </c>
      <c r="O21" s="43">
        <f t="shared" si="1"/>
        <v>6084.6218132073127</v>
      </c>
      <c r="P21" s="10"/>
    </row>
    <row r="22" spans="1:16">
      <c r="A22" s="12"/>
      <c r="B22" s="44">
        <v>531</v>
      </c>
      <c r="C22" s="20" t="s">
        <v>59</v>
      </c>
      <c r="D22" s="46">
        <v>0</v>
      </c>
      <c r="E22" s="46">
        <v>55922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55922</v>
      </c>
      <c r="O22" s="47">
        <f t="shared" si="1"/>
        <v>6.9546076358661857</v>
      </c>
      <c r="P22" s="9"/>
    </row>
    <row r="23" spans="1:16">
      <c r="A23" s="12"/>
      <c r="B23" s="44">
        <v>533</v>
      </c>
      <c r="C23" s="20" t="s">
        <v>34</v>
      </c>
      <c r="D23" s="46">
        <v>0</v>
      </c>
      <c r="E23" s="46">
        <v>0</v>
      </c>
      <c r="F23" s="46">
        <v>0</v>
      </c>
      <c r="G23" s="46">
        <v>12825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12825</v>
      </c>
      <c r="O23" s="47">
        <f t="shared" si="1"/>
        <v>1.5949508767566223</v>
      </c>
      <c r="P23" s="9"/>
    </row>
    <row r="24" spans="1:16">
      <c r="A24" s="12"/>
      <c r="B24" s="44">
        <v>534</v>
      </c>
      <c r="C24" s="20" t="s">
        <v>71</v>
      </c>
      <c r="D24" s="46">
        <v>4828264</v>
      </c>
      <c r="E24" s="46">
        <v>0</v>
      </c>
      <c r="F24" s="46">
        <v>0</v>
      </c>
      <c r="G24" s="46">
        <v>73650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4901914</v>
      </c>
      <c r="O24" s="47">
        <f t="shared" si="1"/>
        <v>609.61497326203209</v>
      </c>
      <c r="P24" s="9"/>
    </row>
    <row r="25" spans="1:16">
      <c r="A25" s="12"/>
      <c r="B25" s="44">
        <v>535</v>
      </c>
      <c r="C25" s="20" t="s">
        <v>36</v>
      </c>
      <c r="D25" s="46">
        <v>2991822</v>
      </c>
      <c r="E25" s="46">
        <v>0</v>
      </c>
      <c r="F25" s="46">
        <v>0</v>
      </c>
      <c r="G25" s="46">
        <v>9249694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12241516</v>
      </c>
      <c r="O25" s="47">
        <f t="shared" si="1"/>
        <v>1522.3872652655143</v>
      </c>
      <c r="P25" s="9"/>
    </row>
    <row r="26" spans="1:16">
      <c r="A26" s="12"/>
      <c r="B26" s="44">
        <v>537</v>
      </c>
      <c r="C26" s="20" t="s">
        <v>72</v>
      </c>
      <c r="D26" s="46">
        <v>0</v>
      </c>
      <c r="E26" s="46">
        <v>0</v>
      </c>
      <c r="F26" s="46">
        <v>0</v>
      </c>
      <c r="G26" s="46">
        <v>278431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278431</v>
      </c>
      <c r="O26" s="47">
        <f t="shared" si="1"/>
        <v>34.626414625046635</v>
      </c>
      <c r="P26" s="9"/>
    </row>
    <row r="27" spans="1:16">
      <c r="A27" s="12"/>
      <c r="B27" s="44">
        <v>538</v>
      </c>
      <c r="C27" s="20" t="s">
        <v>73</v>
      </c>
      <c r="D27" s="46">
        <v>728803</v>
      </c>
      <c r="E27" s="46">
        <v>0</v>
      </c>
      <c r="F27" s="46">
        <v>0</v>
      </c>
      <c r="G27" s="46">
        <v>3115624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3844427</v>
      </c>
      <c r="O27" s="47">
        <f t="shared" si="1"/>
        <v>478.10309662977244</v>
      </c>
      <c r="P27" s="9"/>
    </row>
    <row r="28" spans="1:16">
      <c r="A28" s="12"/>
      <c r="B28" s="44">
        <v>539</v>
      </c>
      <c r="C28" s="20" t="s">
        <v>39</v>
      </c>
      <c r="D28" s="46">
        <v>2338966</v>
      </c>
      <c r="E28" s="46">
        <v>28818</v>
      </c>
      <c r="F28" s="46">
        <v>0</v>
      </c>
      <c r="G28" s="46">
        <v>25223625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27591409</v>
      </c>
      <c r="O28" s="47">
        <f t="shared" si="1"/>
        <v>3431.3405049123244</v>
      </c>
      <c r="P28" s="9"/>
    </row>
    <row r="29" spans="1:16" ht="15.75">
      <c r="A29" s="28" t="s">
        <v>40</v>
      </c>
      <c r="B29" s="29"/>
      <c r="C29" s="30"/>
      <c r="D29" s="31">
        <f t="shared" ref="D29:M29" si="7">SUM(D30:D31)</f>
        <v>1136910</v>
      </c>
      <c r="E29" s="31">
        <f t="shared" si="7"/>
        <v>0</v>
      </c>
      <c r="F29" s="31">
        <f t="shared" si="7"/>
        <v>0</v>
      </c>
      <c r="G29" s="31">
        <f t="shared" si="7"/>
        <v>274502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1411412</v>
      </c>
      <c r="O29" s="43">
        <f t="shared" si="1"/>
        <v>175.52692451187664</v>
      </c>
      <c r="P29" s="10"/>
    </row>
    <row r="30" spans="1:16">
      <c r="A30" s="12"/>
      <c r="B30" s="44">
        <v>541</v>
      </c>
      <c r="C30" s="20" t="s">
        <v>74</v>
      </c>
      <c r="D30" s="46">
        <v>969868</v>
      </c>
      <c r="E30" s="46">
        <v>0</v>
      </c>
      <c r="F30" s="46">
        <v>0</v>
      </c>
      <c r="G30" s="46">
        <v>274502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1244370</v>
      </c>
      <c r="O30" s="47">
        <f t="shared" si="1"/>
        <v>154.75314015669693</v>
      </c>
      <c r="P30" s="9"/>
    </row>
    <row r="31" spans="1:16">
      <c r="A31" s="12"/>
      <c r="B31" s="44">
        <v>545</v>
      </c>
      <c r="C31" s="20" t="s">
        <v>75</v>
      </c>
      <c r="D31" s="46">
        <v>167042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167042</v>
      </c>
      <c r="O31" s="47">
        <f t="shared" si="1"/>
        <v>20.773784355179703</v>
      </c>
      <c r="P31" s="9"/>
    </row>
    <row r="32" spans="1:16" ht="15.75">
      <c r="A32" s="28" t="s">
        <v>42</v>
      </c>
      <c r="B32" s="29"/>
      <c r="C32" s="30"/>
      <c r="D32" s="31">
        <f t="shared" ref="D32:M32" si="9">SUM(D33:D33)</f>
        <v>0</v>
      </c>
      <c r="E32" s="31">
        <f t="shared" si="9"/>
        <v>28236</v>
      </c>
      <c r="F32" s="31">
        <f t="shared" si="9"/>
        <v>0</v>
      </c>
      <c r="G32" s="31">
        <f t="shared" si="9"/>
        <v>204254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232490</v>
      </c>
      <c r="O32" s="43">
        <f t="shared" si="1"/>
        <v>28.913070513617708</v>
      </c>
      <c r="P32" s="10"/>
    </row>
    <row r="33" spans="1:119">
      <c r="A33" s="13"/>
      <c r="B33" s="45">
        <v>559</v>
      </c>
      <c r="C33" s="21" t="s">
        <v>43</v>
      </c>
      <c r="D33" s="46">
        <v>0</v>
      </c>
      <c r="E33" s="46">
        <v>28236</v>
      </c>
      <c r="F33" s="46">
        <v>0</v>
      </c>
      <c r="G33" s="46">
        <v>204254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232490</v>
      </c>
      <c r="O33" s="47">
        <f t="shared" si="1"/>
        <v>28.913070513617708</v>
      </c>
      <c r="P33" s="9"/>
    </row>
    <row r="34" spans="1:119" ht="15.75">
      <c r="A34" s="28" t="s">
        <v>44</v>
      </c>
      <c r="B34" s="29"/>
      <c r="C34" s="30"/>
      <c r="D34" s="31">
        <f t="shared" ref="D34:M34" si="10">SUM(D35:D38)</f>
        <v>1922111</v>
      </c>
      <c r="E34" s="31">
        <f t="shared" si="10"/>
        <v>22758</v>
      </c>
      <c r="F34" s="31">
        <f t="shared" si="10"/>
        <v>0</v>
      </c>
      <c r="G34" s="31">
        <f t="shared" si="10"/>
        <v>1700257</v>
      </c>
      <c r="H34" s="31">
        <f t="shared" si="10"/>
        <v>0</v>
      </c>
      <c r="I34" s="31">
        <f t="shared" si="10"/>
        <v>4459717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8104843</v>
      </c>
      <c r="O34" s="43">
        <f t="shared" si="1"/>
        <v>1007.9396841188907</v>
      </c>
      <c r="P34" s="9"/>
    </row>
    <row r="35" spans="1:119">
      <c r="A35" s="12"/>
      <c r="B35" s="44">
        <v>571</v>
      </c>
      <c r="C35" s="20" t="s">
        <v>45</v>
      </c>
      <c r="D35" s="46">
        <v>306580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306580</v>
      </c>
      <c r="O35" s="47">
        <f t="shared" si="1"/>
        <v>38.127098619574681</v>
      </c>
      <c r="P35" s="9"/>
    </row>
    <row r="36" spans="1:119">
      <c r="A36" s="12"/>
      <c r="B36" s="44">
        <v>572</v>
      </c>
      <c r="C36" s="20" t="s">
        <v>76</v>
      </c>
      <c r="D36" s="46">
        <v>1429886</v>
      </c>
      <c r="E36" s="46">
        <v>22758</v>
      </c>
      <c r="F36" s="46">
        <v>0</v>
      </c>
      <c r="G36" s="46">
        <v>1700257</v>
      </c>
      <c r="H36" s="46">
        <v>0</v>
      </c>
      <c r="I36" s="46">
        <v>3549261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6702162</v>
      </c>
      <c r="O36" s="47">
        <f t="shared" si="1"/>
        <v>833.49856982962319</v>
      </c>
      <c r="P36" s="9"/>
    </row>
    <row r="37" spans="1:119">
      <c r="A37" s="12"/>
      <c r="B37" s="44">
        <v>575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910456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910456</v>
      </c>
      <c r="O37" s="47">
        <f t="shared" si="1"/>
        <v>113.22671309538615</v>
      </c>
      <c r="P37" s="9"/>
    </row>
    <row r="38" spans="1:119">
      <c r="A38" s="12"/>
      <c r="B38" s="44">
        <v>579</v>
      </c>
      <c r="C38" s="20" t="s">
        <v>48</v>
      </c>
      <c r="D38" s="46">
        <v>185645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185645</v>
      </c>
      <c r="O38" s="47">
        <f t="shared" si="1"/>
        <v>23.08730257430668</v>
      </c>
      <c r="P38" s="9"/>
    </row>
    <row r="39" spans="1:119" ht="15.75">
      <c r="A39" s="28" t="s">
        <v>78</v>
      </c>
      <c r="B39" s="29"/>
      <c r="C39" s="30"/>
      <c r="D39" s="31">
        <f t="shared" ref="D39:M39" si="11">SUM(D40:D40)</f>
        <v>18477000</v>
      </c>
      <c r="E39" s="31">
        <f t="shared" si="11"/>
        <v>0</v>
      </c>
      <c r="F39" s="31">
        <f t="shared" si="11"/>
        <v>0</v>
      </c>
      <c r="G39" s="31">
        <f t="shared" si="11"/>
        <v>4297650</v>
      </c>
      <c r="H39" s="31">
        <f t="shared" si="11"/>
        <v>0</v>
      </c>
      <c r="I39" s="31">
        <f t="shared" si="11"/>
        <v>1087200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23861850</v>
      </c>
      <c r="O39" s="43">
        <f t="shared" si="1"/>
        <v>2967.5226961820667</v>
      </c>
      <c r="P39" s="9"/>
    </row>
    <row r="40" spans="1:119" ht="15.75" thickBot="1">
      <c r="A40" s="12"/>
      <c r="B40" s="44">
        <v>581</v>
      </c>
      <c r="C40" s="20" t="s">
        <v>79</v>
      </c>
      <c r="D40" s="46">
        <v>18477000</v>
      </c>
      <c r="E40" s="46">
        <v>0</v>
      </c>
      <c r="F40" s="46">
        <v>0</v>
      </c>
      <c r="G40" s="46">
        <v>4297650</v>
      </c>
      <c r="H40" s="46">
        <v>0</v>
      </c>
      <c r="I40" s="46">
        <v>1087200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23861850</v>
      </c>
      <c r="O40" s="47">
        <f t="shared" si="1"/>
        <v>2967.5226961820667</v>
      </c>
      <c r="P40" s="9"/>
    </row>
    <row r="41" spans="1:119" ht="16.5" thickBot="1">
      <c r="A41" s="14" t="s">
        <v>10</v>
      </c>
      <c r="B41" s="23"/>
      <c r="C41" s="22"/>
      <c r="D41" s="15">
        <f>SUM(D5,D14,D21,D29,D32,D34,D39)</f>
        <v>70634611</v>
      </c>
      <c r="E41" s="15">
        <f t="shared" ref="E41:M41" si="12">SUM(E5,E14,E21,E29,E32,E34,E39)</f>
        <v>636003</v>
      </c>
      <c r="F41" s="15">
        <f t="shared" si="12"/>
        <v>7987107</v>
      </c>
      <c r="G41" s="15">
        <f t="shared" si="12"/>
        <v>44602145</v>
      </c>
      <c r="H41" s="15">
        <f t="shared" si="12"/>
        <v>0</v>
      </c>
      <c r="I41" s="15">
        <f t="shared" si="12"/>
        <v>5546917</v>
      </c>
      <c r="J41" s="15">
        <f t="shared" si="12"/>
        <v>7705025</v>
      </c>
      <c r="K41" s="15">
        <f t="shared" si="12"/>
        <v>24386790</v>
      </c>
      <c r="L41" s="15">
        <f t="shared" si="12"/>
        <v>2251476</v>
      </c>
      <c r="M41" s="15">
        <f t="shared" si="12"/>
        <v>0</v>
      </c>
      <c r="N41" s="15">
        <f t="shared" si="8"/>
        <v>163750074</v>
      </c>
      <c r="O41" s="37">
        <f t="shared" si="1"/>
        <v>20364.391742320608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84</v>
      </c>
      <c r="M43" s="163"/>
      <c r="N43" s="163"/>
      <c r="O43" s="41">
        <v>8041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57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2024-11-05T19:36:49Z</cp:lastPrinted>
  <dcterms:created xsi:type="dcterms:W3CDTF">2000-08-31T21:26:31Z</dcterms:created>
  <dcterms:modified xsi:type="dcterms:W3CDTF">2024-11-05T19:36:53Z</dcterms:modified>
</cp:coreProperties>
</file>