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35" documentId="11_01C8A6D3D0771186FE3E7DB509FCDC6787706040" xr6:coauthVersionLast="47" xr6:coauthVersionMax="47" xr10:uidLastSave="{E951DA77-8D96-4B39-B77F-3FF9BD624650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'2008'!$A$1:$O$84</definedName>
    <definedName name="_xlnm.Print_Area" localSheetId="14">'2009'!$A$1:$O$82</definedName>
    <definedName name="_xlnm.Print_Area" localSheetId="13">'2010'!$A$1:$O$82</definedName>
    <definedName name="_xlnm.Print_Area" localSheetId="12">'2011'!$A$1:$O$81</definedName>
    <definedName name="_xlnm.Print_Area" localSheetId="11">'2012'!$A$1:$O$78</definedName>
    <definedName name="_xlnm.Print_Area" localSheetId="10">'2013'!$A$1:$O$75</definedName>
    <definedName name="_xlnm.Print_Area" localSheetId="9">'2014'!$A$1:$O$76</definedName>
    <definedName name="_xlnm.Print_Area" localSheetId="8">'2015'!$A$1:$O$79</definedName>
    <definedName name="_xlnm.Print_Area" localSheetId="7">'2016'!$A$1:$O$73</definedName>
    <definedName name="_xlnm.Print_Area" localSheetId="6">'2017'!$A$1:$O$71</definedName>
    <definedName name="_xlnm.Print_Area" localSheetId="5">'2018'!$A$1:$O$72</definedName>
    <definedName name="_xlnm.Print_Area" localSheetId="4">'2019'!$A$1:$O$71</definedName>
    <definedName name="_xlnm.Print_Area" localSheetId="3">'2020'!$A$1:$O$66</definedName>
    <definedName name="_xlnm.Print_Area" localSheetId="2">'2021'!$A$1:$P$68</definedName>
    <definedName name="_xlnm.Print_Area" localSheetId="1">'2022'!$A$1:$P$67</definedName>
    <definedName name="_xlnm.Print_Area" localSheetId="0">'2023'!$A$1:$P$71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6" i="48" l="1"/>
  <c r="P66" i="48" s="1"/>
  <c r="N65" i="48"/>
  <c r="M65" i="48"/>
  <c r="L65" i="48"/>
  <c r="K65" i="48"/>
  <c r="J65" i="48"/>
  <c r="I65" i="48"/>
  <c r="H65" i="48"/>
  <c r="G65" i="48"/>
  <c r="F65" i="48"/>
  <c r="E65" i="48"/>
  <c r="D65" i="48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N57" i="48"/>
  <c r="M57" i="48"/>
  <c r="L57" i="48"/>
  <c r="K57" i="48"/>
  <c r="J57" i="48"/>
  <c r="I57" i="48"/>
  <c r="H57" i="48"/>
  <c r="G57" i="48"/>
  <c r="F57" i="48"/>
  <c r="E57" i="48"/>
  <c r="D57" i="48"/>
  <c r="O56" i="48"/>
  <c r="P56" i="48" s="1"/>
  <c r="O55" i="48"/>
  <c r="P55" i="48" s="1"/>
  <c r="N54" i="48"/>
  <c r="M54" i="48"/>
  <c r="L54" i="48"/>
  <c r="K54" i="48"/>
  <c r="J54" i="48"/>
  <c r="I54" i="48"/>
  <c r="H54" i="48"/>
  <c r="G54" i="48"/>
  <c r="F54" i="48"/>
  <c r="E54" i="48"/>
  <c r="D54" i="48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N41" i="48"/>
  <c r="M41" i="48"/>
  <c r="L41" i="48"/>
  <c r="K41" i="48"/>
  <c r="J41" i="48"/>
  <c r="I41" i="48"/>
  <c r="H41" i="48"/>
  <c r="G41" i="48"/>
  <c r="F41" i="48"/>
  <c r="E41" i="48"/>
  <c r="D41" i="48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2" i="47"/>
  <c r="P62" i="47" s="1"/>
  <c r="N61" i="47"/>
  <c r="M61" i="47"/>
  <c r="L61" i="47"/>
  <c r="K61" i="47"/>
  <c r="J61" i="47"/>
  <c r="I61" i="47"/>
  <c r="H61" i="47"/>
  <c r="G61" i="47"/>
  <c r="F61" i="47"/>
  <c r="E61" i="47"/>
  <c r="D61" i="47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N53" i="47"/>
  <c r="M53" i="47"/>
  <c r="L53" i="47"/>
  <c r="K53" i="47"/>
  <c r="J53" i="47"/>
  <c r="I53" i="47"/>
  <c r="H53" i="47"/>
  <c r="G53" i="47"/>
  <c r="F53" i="47"/>
  <c r="E53" i="47"/>
  <c r="D53" i="47"/>
  <c r="O52" i="47"/>
  <c r="P52" i="47" s="1"/>
  <c r="O51" i="47"/>
  <c r="P51" i="47" s="1"/>
  <c r="N50" i="47"/>
  <c r="M50" i="47"/>
  <c r="L50" i="47"/>
  <c r="K50" i="47"/>
  <c r="J50" i="47"/>
  <c r="I50" i="47"/>
  <c r="H50" i="47"/>
  <c r="G50" i="47"/>
  <c r="F50" i="47"/>
  <c r="E50" i="47"/>
  <c r="D50" i="47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67" i="48" l="1"/>
  <c r="I67" i="48"/>
  <c r="J67" i="48"/>
  <c r="K67" i="48"/>
  <c r="L67" i="48"/>
  <c r="M67" i="48"/>
  <c r="O54" i="48"/>
  <c r="P54" i="48" s="1"/>
  <c r="H67" i="48"/>
  <c r="O65" i="48"/>
  <c r="P65" i="48" s="1"/>
  <c r="O57" i="48"/>
  <c r="P57" i="48" s="1"/>
  <c r="O41" i="48"/>
  <c r="P41" i="48" s="1"/>
  <c r="F67" i="48"/>
  <c r="G67" i="48"/>
  <c r="O26" i="48"/>
  <c r="P26" i="48" s="1"/>
  <c r="E67" i="48"/>
  <c r="O16" i="48"/>
  <c r="P16" i="48" s="1"/>
  <c r="O5" i="48"/>
  <c r="P5" i="48" s="1"/>
  <c r="D67" i="48"/>
  <c r="O61" i="47"/>
  <c r="P61" i="47" s="1"/>
  <c r="O53" i="47"/>
  <c r="P53" i="47" s="1"/>
  <c r="O50" i="47"/>
  <c r="P50" i="47" s="1"/>
  <c r="O39" i="47"/>
  <c r="P39" i="47" s="1"/>
  <c r="M63" i="47"/>
  <c r="L63" i="47"/>
  <c r="O24" i="47"/>
  <c r="P24" i="47" s="1"/>
  <c r="N63" i="47"/>
  <c r="G63" i="47"/>
  <c r="O15" i="47"/>
  <c r="P15" i="47" s="1"/>
  <c r="I63" i="47"/>
  <c r="J63" i="47"/>
  <c r="D63" i="47"/>
  <c r="F63" i="47"/>
  <c r="H63" i="47"/>
  <c r="K63" i="47"/>
  <c r="E63" i="47"/>
  <c r="O5" i="47"/>
  <c r="P5" i="47" s="1"/>
  <c r="O63" i="46"/>
  <c r="P63" i="46"/>
  <c r="N62" i="46"/>
  <c r="M62" i="46"/>
  <c r="L62" i="46"/>
  <c r="K62" i="46"/>
  <c r="J62" i="46"/>
  <c r="I62" i="46"/>
  <c r="H62" i="46"/>
  <c r="G62" i="46"/>
  <c r="F62" i="46"/>
  <c r="E62" i="46"/>
  <c r="D62" i="46"/>
  <c r="O61" i="46"/>
  <c r="P61" i="46"/>
  <c r="O60" i="46"/>
  <c r="P60" i="46"/>
  <c r="O59" i="46"/>
  <c r="P59" i="46" s="1"/>
  <c r="O58" i="46"/>
  <c r="P58" i="46"/>
  <c r="O57" i="46"/>
  <c r="P57" i="46"/>
  <c r="O56" i="46"/>
  <c r="P56" i="46" s="1"/>
  <c r="O55" i="46"/>
  <c r="P55" i="46"/>
  <c r="N54" i="46"/>
  <c r="M54" i="46"/>
  <c r="L54" i="46"/>
  <c r="K54" i="46"/>
  <c r="J54" i="46"/>
  <c r="I54" i="46"/>
  <c r="H54" i="46"/>
  <c r="G54" i="46"/>
  <c r="O54" i="46" s="1"/>
  <c r="P54" i="46" s="1"/>
  <c r="F54" i="46"/>
  <c r="E54" i="46"/>
  <c r="D54" i="46"/>
  <c r="O53" i="46"/>
  <c r="P53" i="46" s="1"/>
  <c r="O52" i="46"/>
  <c r="P52" i="46"/>
  <c r="N51" i="46"/>
  <c r="M51" i="46"/>
  <c r="L51" i="46"/>
  <c r="L64" i="46" s="1"/>
  <c r="K51" i="46"/>
  <c r="J51" i="46"/>
  <c r="I51" i="46"/>
  <c r="H51" i="46"/>
  <c r="G51" i="46"/>
  <c r="F51" i="46"/>
  <c r="E51" i="46"/>
  <c r="O51" i="46" s="1"/>
  <c r="P51" i="46" s="1"/>
  <c r="D51" i="46"/>
  <c r="O50" i="46"/>
  <c r="P50" i="46" s="1"/>
  <c r="O49" i="46"/>
  <c r="P49" i="46"/>
  <c r="O48" i="46"/>
  <c r="P48" i="46"/>
  <c r="O47" i="46"/>
  <c r="P47" i="46" s="1"/>
  <c r="O46" i="46"/>
  <c r="P46" i="46"/>
  <c r="O45" i="46"/>
  <c r="P45" i="46"/>
  <c r="O44" i="46"/>
  <c r="P44" i="46" s="1"/>
  <c r="O43" i="46"/>
  <c r="P43" i="46" s="1"/>
  <c r="O42" i="46"/>
  <c r="P42" i="46"/>
  <c r="N41" i="46"/>
  <c r="M41" i="46"/>
  <c r="L41" i="46"/>
  <c r="K41" i="46"/>
  <c r="J41" i="46"/>
  <c r="I41" i="46"/>
  <c r="H41" i="46"/>
  <c r="G41" i="46"/>
  <c r="F41" i="46"/>
  <c r="E41" i="46"/>
  <c r="D41" i="46"/>
  <c r="O41" i="46" s="1"/>
  <c r="P41" i="46" s="1"/>
  <c r="O40" i="46"/>
  <c r="P40" i="46" s="1"/>
  <c r="O39" i="46"/>
  <c r="P39" i="46"/>
  <c r="O38" i="46"/>
  <c r="P38" i="46" s="1"/>
  <c r="O37" i="46"/>
  <c r="P37" i="46"/>
  <c r="O36" i="46"/>
  <c r="P36" i="46"/>
  <c r="O35" i="46"/>
  <c r="P35" i="46" s="1"/>
  <c r="O34" i="46"/>
  <c r="P34" i="46" s="1"/>
  <c r="O33" i="46"/>
  <c r="P33" i="46" s="1"/>
  <c r="O32" i="46"/>
  <c r="P32" i="46" s="1"/>
  <c r="O31" i="46"/>
  <c r="P31" i="46"/>
  <c r="O30" i="46"/>
  <c r="P30" i="46"/>
  <c r="O29" i="46"/>
  <c r="P29" i="46" s="1"/>
  <c r="O28" i="46"/>
  <c r="P28" i="46" s="1"/>
  <c r="O27" i="46"/>
  <c r="P27" i="46"/>
  <c r="O26" i="46"/>
  <c r="P26" i="46" s="1"/>
  <c r="O25" i="46"/>
  <c r="P25" i="46"/>
  <c r="N24" i="46"/>
  <c r="N64" i="46" s="1"/>
  <c r="M24" i="46"/>
  <c r="M64" i="46" s="1"/>
  <c r="L24" i="46"/>
  <c r="K24" i="46"/>
  <c r="J24" i="46"/>
  <c r="I24" i="46"/>
  <c r="H24" i="46"/>
  <c r="G24" i="46"/>
  <c r="F24" i="46"/>
  <c r="E24" i="46"/>
  <c r="D24" i="46"/>
  <c r="O23" i="46"/>
  <c r="P23" i="46" s="1"/>
  <c r="O22" i="46"/>
  <c r="P22" i="46" s="1"/>
  <c r="O21" i="46"/>
  <c r="P21" i="46"/>
  <c r="O20" i="46"/>
  <c r="P20" i="46" s="1"/>
  <c r="O19" i="46"/>
  <c r="P19" i="46"/>
  <c r="O18" i="46"/>
  <c r="P18" i="46" s="1"/>
  <c r="O17" i="46"/>
  <c r="P17" i="46" s="1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 s="1"/>
  <c r="O13" i="46"/>
  <c r="P13" i="46" s="1"/>
  <c r="O12" i="46"/>
  <c r="P12" i="46"/>
  <c r="O11" i="46"/>
  <c r="P11" i="46" s="1"/>
  <c r="O10" i="46"/>
  <c r="P10" i="46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I64" i="46" s="1"/>
  <c r="H5" i="46"/>
  <c r="G5" i="46"/>
  <c r="F5" i="46"/>
  <c r="E5" i="46"/>
  <c r="E64" i="46" s="1"/>
  <c r="D5" i="46"/>
  <c r="D64" i="46" s="1"/>
  <c r="N61" i="45"/>
  <c r="O61" i="45"/>
  <c r="N60" i="45"/>
  <c r="O60" i="45" s="1"/>
  <c r="N59" i="45"/>
  <c r="O59" i="45" s="1"/>
  <c r="M58" i="45"/>
  <c r="L58" i="45"/>
  <c r="K58" i="45"/>
  <c r="J58" i="45"/>
  <c r="I58" i="45"/>
  <c r="H58" i="45"/>
  <c r="G58" i="45"/>
  <c r="F58" i="45"/>
  <c r="E58" i="45"/>
  <c r="D58" i="45"/>
  <c r="N57" i="45"/>
  <c r="O57" i="45" s="1"/>
  <c r="N56" i="45"/>
  <c r="O56" i="45"/>
  <c r="N55" i="45"/>
  <c r="O55" i="45"/>
  <c r="N54" i="45"/>
  <c r="O54" i="45" s="1"/>
  <c r="N53" i="45"/>
  <c r="O53" i="45"/>
  <c r="N52" i="45"/>
  <c r="O52" i="45" s="1"/>
  <c r="N51" i="45"/>
  <c r="O51" i="45" s="1"/>
  <c r="M50" i="45"/>
  <c r="L50" i="45"/>
  <c r="K50" i="45"/>
  <c r="J50" i="45"/>
  <c r="I50" i="45"/>
  <c r="H50" i="45"/>
  <c r="G50" i="45"/>
  <c r="F50" i="45"/>
  <c r="E50" i="45"/>
  <c r="D50" i="45"/>
  <c r="N50" i="45" s="1"/>
  <c r="O50" i="45" s="1"/>
  <c r="N49" i="45"/>
  <c r="O49" i="45" s="1"/>
  <c r="N48" i="45"/>
  <c r="O48" i="45"/>
  <c r="M47" i="45"/>
  <c r="L47" i="45"/>
  <c r="K47" i="45"/>
  <c r="J47" i="45"/>
  <c r="I47" i="45"/>
  <c r="H47" i="45"/>
  <c r="G47" i="45"/>
  <c r="N47" i="45" s="1"/>
  <c r="O47" i="45" s="1"/>
  <c r="F47" i="45"/>
  <c r="E47" i="45"/>
  <c r="D47" i="45"/>
  <c r="N46" i="45"/>
  <c r="O46" i="45"/>
  <c r="N45" i="45"/>
  <c r="O45" i="45"/>
  <c r="N44" i="45"/>
  <c r="O44" i="45" s="1"/>
  <c r="N43" i="45"/>
  <c r="O43" i="45"/>
  <c r="N42" i="45"/>
  <c r="O42" i="45" s="1"/>
  <c r="N41" i="45"/>
  <c r="O41" i="45" s="1"/>
  <c r="N40" i="45"/>
  <c r="O40" i="45"/>
  <c r="N39" i="45"/>
  <c r="O39" i="45"/>
  <c r="M38" i="45"/>
  <c r="M62" i="45" s="1"/>
  <c r="L38" i="45"/>
  <c r="L62" i="45" s="1"/>
  <c r="K38" i="45"/>
  <c r="K62" i="45" s="1"/>
  <c r="J38" i="45"/>
  <c r="N38" i="45" s="1"/>
  <c r="O38" i="45" s="1"/>
  <c r="I38" i="45"/>
  <c r="H38" i="45"/>
  <c r="G38" i="45"/>
  <c r="F38" i="45"/>
  <c r="E38" i="45"/>
  <c r="D38" i="45"/>
  <c r="N37" i="45"/>
  <c r="O37" i="45" s="1"/>
  <c r="N36" i="45"/>
  <c r="O36" i="45" s="1"/>
  <c r="N35" i="45"/>
  <c r="O35" i="45"/>
  <c r="N34" i="45"/>
  <c r="O34" i="45" s="1"/>
  <c r="N33" i="45"/>
  <c r="O33" i="45" s="1"/>
  <c r="N32" i="45"/>
  <c r="O32" i="45"/>
  <c r="N31" i="45"/>
  <c r="O31" i="45"/>
  <c r="N30" i="45"/>
  <c r="O30" i="45" s="1"/>
  <c r="N29" i="45"/>
  <c r="O29" i="45"/>
  <c r="N28" i="45"/>
  <c r="O28" i="45" s="1"/>
  <c r="N27" i="45"/>
  <c r="O27" i="45" s="1"/>
  <c r="N26" i="45"/>
  <c r="O26" i="45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3" i="45" s="1"/>
  <c r="O23" i="45" s="1"/>
  <c r="N22" i="45"/>
  <c r="O22" i="45" s="1"/>
  <c r="N21" i="45"/>
  <c r="O21" i="45"/>
  <c r="N20" i="45"/>
  <c r="O20" i="45" s="1"/>
  <c r="N19" i="45"/>
  <c r="O19" i="45" s="1"/>
  <c r="N18" i="45"/>
  <c r="O18" i="45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5" i="45" s="1"/>
  <c r="O15" i="45" s="1"/>
  <c r="N14" i="45"/>
  <c r="O14" i="45" s="1"/>
  <c r="N13" i="45"/>
  <c r="O13" i="45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I62" i="45" s="1"/>
  <c r="H5" i="45"/>
  <c r="G5" i="45"/>
  <c r="G62" i="45" s="1"/>
  <c r="F5" i="45"/>
  <c r="F62" i="45" s="1"/>
  <c r="E5" i="45"/>
  <c r="E62" i="45" s="1"/>
  <c r="D5" i="45"/>
  <c r="D62" i="45" s="1"/>
  <c r="N66" i="44"/>
  <c r="O66" i="44" s="1"/>
  <c r="N65" i="44"/>
  <c r="O65" i="44" s="1"/>
  <c r="N64" i="44"/>
  <c r="O64" i="44"/>
  <c r="M63" i="44"/>
  <c r="L63" i="44"/>
  <c r="K63" i="44"/>
  <c r="J63" i="44"/>
  <c r="I63" i="44"/>
  <c r="H63" i="44"/>
  <c r="G63" i="44"/>
  <c r="F63" i="44"/>
  <c r="E63" i="44"/>
  <c r="D63" i="44"/>
  <c r="N63" i="44" s="1"/>
  <c r="O63" i="44" s="1"/>
  <c r="N62" i="44"/>
  <c r="O62" i="44"/>
  <c r="N61" i="44"/>
  <c r="O61" i="44"/>
  <c r="N60" i="44"/>
  <c r="O60" i="44" s="1"/>
  <c r="N59" i="44"/>
  <c r="O59" i="44" s="1"/>
  <c r="N58" i="44"/>
  <c r="O58" i="44" s="1"/>
  <c r="N57" i="44"/>
  <c r="O57" i="44" s="1"/>
  <c r="N56" i="44"/>
  <c r="O56" i="44"/>
  <c r="N55" i="44"/>
  <c r="O55" i="44"/>
  <c r="M54" i="44"/>
  <c r="L54" i="44"/>
  <c r="K54" i="44"/>
  <c r="J54" i="44"/>
  <c r="I54" i="44"/>
  <c r="H54" i="44"/>
  <c r="G54" i="44"/>
  <c r="F54" i="44"/>
  <c r="E54" i="44"/>
  <c r="D54" i="44"/>
  <c r="N54" i="44" s="1"/>
  <c r="O54" i="44" s="1"/>
  <c r="N53" i="44"/>
  <c r="O53" i="44"/>
  <c r="N52" i="44"/>
  <c r="O52" i="44" s="1"/>
  <c r="M51" i="44"/>
  <c r="L51" i="44"/>
  <c r="K51" i="44"/>
  <c r="J51" i="44"/>
  <c r="I51" i="44"/>
  <c r="H51" i="44"/>
  <c r="G51" i="44"/>
  <c r="F51" i="44"/>
  <c r="E51" i="44"/>
  <c r="D51" i="44"/>
  <c r="N50" i="44"/>
  <c r="O50" i="44" s="1"/>
  <c r="N49" i="44"/>
  <c r="O49" i="44"/>
  <c r="N48" i="44"/>
  <c r="O48" i="44" s="1"/>
  <c r="N47" i="44"/>
  <c r="O47" i="44" s="1"/>
  <c r="N46" i="44"/>
  <c r="O46" i="44"/>
  <c r="N45" i="44"/>
  <c r="O45" i="44"/>
  <c r="N44" i="44"/>
  <c r="O44" i="44" s="1"/>
  <c r="N43" i="44"/>
  <c r="O43" i="44"/>
  <c r="N42" i="44"/>
  <c r="O42" i="44" s="1"/>
  <c r="N41" i="44"/>
  <c r="O41" i="44" s="1"/>
  <c r="M40" i="44"/>
  <c r="L40" i="44"/>
  <c r="K40" i="44"/>
  <c r="J40" i="44"/>
  <c r="I40" i="44"/>
  <c r="H40" i="44"/>
  <c r="G40" i="44"/>
  <c r="G67" i="44" s="1"/>
  <c r="F40" i="44"/>
  <c r="E40" i="44"/>
  <c r="D40" i="44"/>
  <c r="N39" i="44"/>
  <c r="O39" i="44" s="1"/>
  <c r="N38" i="44"/>
  <c r="O38" i="44"/>
  <c r="N37" i="44"/>
  <c r="O37" i="44"/>
  <c r="N36" i="44"/>
  <c r="O36" i="44" s="1"/>
  <c r="N35" i="44"/>
  <c r="O35" i="44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/>
  <c r="N28" i="44"/>
  <c r="O28" i="44" s="1"/>
  <c r="N27" i="44"/>
  <c r="O27" i="44" s="1"/>
  <c r="N26" i="44"/>
  <c r="O26" i="44"/>
  <c r="N25" i="44"/>
  <c r="O25" i="44"/>
  <c r="M24" i="44"/>
  <c r="L24" i="44"/>
  <c r="K24" i="44"/>
  <c r="N24" i="44" s="1"/>
  <c r="O24" i="44" s="1"/>
  <c r="J24" i="44"/>
  <c r="I24" i="44"/>
  <c r="H24" i="44"/>
  <c r="G24" i="44"/>
  <c r="F24" i="44"/>
  <c r="E24" i="44"/>
  <c r="D24" i="44"/>
  <c r="N23" i="44"/>
  <c r="O23" i="44"/>
  <c r="N22" i="44"/>
  <c r="O22" i="44" s="1"/>
  <c r="N21" i="44"/>
  <c r="O21" i="44" s="1"/>
  <c r="N20" i="44"/>
  <c r="O20" i="44" s="1"/>
  <c r="N19" i="44"/>
  <c r="O19" i="44" s="1"/>
  <c r="N18" i="44"/>
  <c r="O18" i="44"/>
  <c r="N17" i="44"/>
  <c r="O17" i="44"/>
  <c r="N16" i="44"/>
  <c r="O16" i="44" s="1"/>
  <c r="M15" i="44"/>
  <c r="M67" i="44" s="1"/>
  <c r="L15" i="44"/>
  <c r="K15" i="44"/>
  <c r="J15" i="44"/>
  <c r="I15" i="44"/>
  <c r="H15" i="44"/>
  <c r="G15" i="44"/>
  <c r="F15" i="44"/>
  <c r="N15" i="44" s="1"/>
  <c r="O15" i="44" s="1"/>
  <c r="E15" i="44"/>
  <c r="D15" i="44"/>
  <c r="N14" i="44"/>
  <c r="O14" i="44" s="1"/>
  <c r="N13" i="44"/>
  <c r="O13" i="44" s="1"/>
  <c r="N12" i="44"/>
  <c r="O12" i="44" s="1"/>
  <c r="N11" i="44"/>
  <c r="O11" i="44" s="1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K67" i="44" s="1"/>
  <c r="J5" i="44"/>
  <c r="I5" i="44"/>
  <c r="I67" i="44" s="1"/>
  <c r="H5" i="44"/>
  <c r="G5" i="44"/>
  <c r="F5" i="44"/>
  <c r="F67" i="44" s="1"/>
  <c r="E5" i="44"/>
  <c r="E67" i="44" s="1"/>
  <c r="D5" i="44"/>
  <c r="N67" i="43"/>
  <c r="O67" i="43" s="1"/>
  <c r="N66" i="43"/>
  <c r="O66" i="43" s="1"/>
  <c r="M65" i="43"/>
  <c r="L65" i="43"/>
  <c r="K65" i="43"/>
  <c r="J65" i="43"/>
  <c r="I65" i="43"/>
  <c r="H65" i="43"/>
  <c r="N65" i="43" s="1"/>
  <c r="O65" i="43" s="1"/>
  <c r="G65" i="43"/>
  <c r="F65" i="43"/>
  <c r="E65" i="43"/>
  <c r="D65" i="43"/>
  <c r="N64" i="43"/>
  <c r="O64" i="43" s="1"/>
  <c r="N63" i="43"/>
  <c r="O63" i="43"/>
  <c r="N62" i="43"/>
  <c r="O62" i="43"/>
  <c r="N61" i="43"/>
  <c r="O61" i="43" s="1"/>
  <c r="N60" i="43"/>
  <c r="O60" i="43" s="1"/>
  <c r="N59" i="43"/>
  <c r="O59" i="43" s="1"/>
  <c r="M58" i="43"/>
  <c r="L58" i="43"/>
  <c r="K58" i="43"/>
  <c r="J58" i="43"/>
  <c r="I58" i="43"/>
  <c r="H58" i="43"/>
  <c r="G58" i="43"/>
  <c r="F58" i="43"/>
  <c r="E58" i="43"/>
  <c r="D58" i="43"/>
  <c r="N57" i="43"/>
  <c r="O57" i="43" s="1"/>
  <c r="N56" i="43"/>
  <c r="O56" i="43" s="1"/>
  <c r="N55" i="43"/>
  <c r="O55" i="43"/>
  <c r="M54" i="43"/>
  <c r="L54" i="43"/>
  <c r="K54" i="43"/>
  <c r="J54" i="43"/>
  <c r="I54" i="43"/>
  <c r="H54" i="43"/>
  <c r="G54" i="43"/>
  <c r="F54" i="43"/>
  <c r="E54" i="43"/>
  <c r="D54" i="43"/>
  <c r="N53" i="43"/>
  <c r="O53" i="43"/>
  <c r="N52" i="43"/>
  <c r="O52" i="43" s="1"/>
  <c r="N51" i="43"/>
  <c r="O51" i="43" s="1"/>
  <c r="N50" i="43"/>
  <c r="O50" i="43"/>
  <c r="N49" i="43"/>
  <c r="O49" i="43" s="1"/>
  <c r="N48" i="43"/>
  <c r="O48" i="43" s="1"/>
  <c r="N47" i="43"/>
  <c r="O47" i="43" s="1"/>
  <c r="N46" i="43"/>
  <c r="O46" i="43"/>
  <c r="N45" i="43"/>
  <c r="O45" i="43" s="1"/>
  <c r="M44" i="43"/>
  <c r="L44" i="43"/>
  <c r="K44" i="43"/>
  <c r="J44" i="43"/>
  <c r="I44" i="43"/>
  <c r="H44" i="43"/>
  <c r="G44" i="43"/>
  <c r="F44" i="43"/>
  <c r="E44" i="43"/>
  <c r="N44" i="43" s="1"/>
  <c r="O44" i="43" s="1"/>
  <c r="D44" i="43"/>
  <c r="N43" i="43"/>
  <c r="O43" i="43" s="1"/>
  <c r="N42" i="43"/>
  <c r="O42" i="43"/>
  <c r="N41" i="43"/>
  <c r="O41" i="43" s="1"/>
  <c r="N40" i="43"/>
  <c r="O40" i="43" s="1"/>
  <c r="N39" i="43"/>
  <c r="O39" i="43" s="1"/>
  <c r="N38" i="43"/>
  <c r="O38" i="43"/>
  <c r="N37" i="43"/>
  <c r="O37" i="43" s="1"/>
  <c r="N36" i="43"/>
  <c r="O36" i="43"/>
  <c r="N35" i="43"/>
  <c r="O35" i="43" s="1"/>
  <c r="N34" i="43"/>
  <c r="O34" i="43" s="1"/>
  <c r="N33" i="43"/>
  <c r="O33" i="43"/>
  <c r="N32" i="43"/>
  <c r="O32" i="43"/>
  <c r="N31" i="43"/>
  <c r="O31" i="43" s="1"/>
  <c r="N30" i="43"/>
  <c r="O30" i="43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/>
  <c r="M23" i="43"/>
  <c r="L23" i="43"/>
  <c r="K23" i="43"/>
  <c r="J23" i="43"/>
  <c r="I23" i="43"/>
  <c r="H23" i="43"/>
  <c r="G23" i="43"/>
  <c r="G68" i="43" s="1"/>
  <c r="F23" i="43"/>
  <c r="F68" i="43" s="1"/>
  <c r="E23" i="43"/>
  <c r="N23" i="43" s="1"/>
  <c r="O23" i="43" s="1"/>
  <c r="D23" i="43"/>
  <c r="N22" i="43"/>
  <c r="O22" i="43"/>
  <c r="N21" i="43"/>
  <c r="O21" i="43" s="1"/>
  <c r="N20" i="43"/>
  <c r="O20" i="43" s="1"/>
  <c r="N19" i="43"/>
  <c r="O19" i="43"/>
  <c r="N18" i="43"/>
  <c r="O18" i="43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N13" i="43" s="1"/>
  <c r="O13" i="43" s="1"/>
  <c r="G13" i="43"/>
  <c r="F13" i="43"/>
  <c r="E13" i="43"/>
  <c r="D13" i="43"/>
  <c r="N12" i="43"/>
  <c r="O12" i="43" s="1"/>
  <c r="N11" i="43"/>
  <c r="O11" i="43"/>
  <c r="N10" i="43"/>
  <c r="O10" i="43"/>
  <c r="N9" i="43"/>
  <c r="O9" i="43" s="1"/>
  <c r="N8" i="43"/>
  <c r="O8" i="43" s="1"/>
  <c r="N7" i="43"/>
  <c r="O7" i="43" s="1"/>
  <c r="N6" i="43"/>
  <c r="O6" i="43" s="1"/>
  <c r="M5" i="43"/>
  <c r="M68" i="43" s="1"/>
  <c r="L5" i="43"/>
  <c r="K5" i="43"/>
  <c r="K68" i="43" s="1"/>
  <c r="J5" i="43"/>
  <c r="I5" i="43"/>
  <c r="I68" i="43" s="1"/>
  <c r="H5" i="43"/>
  <c r="N5" i="43" s="1"/>
  <c r="O5" i="43" s="1"/>
  <c r="G5" i="43"/>
  <c r="F5" i="43"/>
  <c r="E5" i="43"/>
  <c r="D5" i="43"/>
  <c r="N66" i="42"/>
  <c r="O66" i="42" s="1"/>
  <c r="N65" i="42"/>
  <c r="O65" i="42"/>
  <c r="N64" i="42"/>
  <c r="O64" i="42"/>
  <c r="M63" i="42"/>
  <c r="L63" i="42"/>
  <c r="K63" i="42"/>
  <c r="J63" i="42"/>
  <c r="I63" i="42"/>
  <c r="H63" i="42"/>
  <c r="G63" i="42"/>
  <c r="F63" i="42"/>
  <c r="E63" i="42"/>
  <c r="D63" i="42"/>
  <c r="N63" i="42" s="1"/>
  <c r="O63" i="42" s="1"/>
  <c r="N62" i="42"/>
  <c r="O62" i="42" s="1"/>
  <c r="N61" i="42"/>
  <c r="O61" i="42" s="1"/>
  <c r="N60" i="42"/>
  <c r="O60" i="42"/>
  <c r="N59" i="42"/>
  <c r="O59" i="42" s="1"/>
  <c r="N58" i="42"/>
  <c r="O58" i="42" s="1"/>
  <c r="N57" i="42"/>
  <c r="O57" i="42" s="1"/>
  <c r="N56" i="42"/>
  <c r="O56" i="42"/>
  <c r="M55" i="42"/>
  <c r="L55" i="42"/>
  <c r="K55" i="42"/>
  <c r="J55" i="42"/>
  <c r="I55" i="42"/>
  <c r="H55" i="42"/>
  <c r="G55" i="42"/>
  <c r="F55" i="42"/>
  <c r="E55" i="42"/>
  <c r="D55" i="42"/>
  <c r="N55" i="42" s="1"/>
  <c r="O55" i="42" s="1"/>
  <c r="N54" i="42"/>
  <c r="O54" i="42"/>
  <c r="N53" i="42"/>
  <c r="O53" i="42" s="1"/>
  <c r="N52" i="42"/>
  <c r="O52" i="42"/>
  <c r="M51" i="42"/>
  <c r="L51" i="42"/>
  <c r="K51" i="42"/>
  <c r="J51" i="42"/>
  <c r="I51" i="42"/>
  <c r="H51" i="42"/>
  <c r="G51" i="42"/>
  <c r="F51" i="42"/>
  <c r="E51" i="42"/>
  <c r="D51" i="42"/>
  <c r="N51" i="42" s="1"/>
  <c r="O51" i="42" s="1"/>
  <c r="N50" i="42"/>
  <c r="O50" i="42"/>
  <c r="N49" i="42"/>
  <c r="O49" i="42" s="1"/>
  <c r="N48" i="42"/>
  <c r="O48" i="42" s="1"/>
  <c r="N47" i="42"/>
  <c r="O47" i="42" s="1"/>
  <c r="N46" i="42"/>
  <c r="O46" i="42"/>
  <c r="N45" i="42"/>
  <c r="O45" i="42" s="1"/>
  <c r="N44" i="42"/>
  <c r="O44" i="42" s="1"/>
  <c r="N43" i="42"/>
  <c r="O43" i="42" s="1"/>
  <c r="N42" i="42"/>
  <c r="O42" i="42" s="1"/>
  <c r="N41" i="42"/>
  <c r="O41" i="42"/>
  <c r="N40" i="42"/>
  <c r="O40" i="42" s="1"/>
  <c r="M39" i="42"/>
  <c r="L39" i="42"/>
  <c r="K39" i="42"/>
  <c r="J39" i="42"/>
  <c r="I39" i="42"/>
  <c r="H39" i="42"/>
  <c r="H67" i="42" s="1"/>
  <c r="G39" i="42"/>
  <c r="F39" i="42"/>
  <c r="N39" i="42" s="1"/>
  <c r="O39" i="42" s="1"/>
  <c r="E39" i="42"/>
  <c r="D39" i="42"/>
  <c r="N38" i="42"/>
  <c r="O38" i="42"/>
  <c r="N37" i="42"/>
  <c r="O37" i="42" s="1"/>
  <c r="N36" i="42"/>
  <c r="O36" i="42"/>
  <c r="N35" i="42"/>
  <c r="O35" i="42" s="1"/>
  <c r="N34" i="42"/>
  <c r="O34" i="42" s="1"/>
  <c r="N33" i="42"/>
  <c r="O33" i="42"/>
  <c r="N32" i="42"/>
  <c r="O32" i="42"/>
  <c r="N31" i="42"/>
  <c r="O31" i="42" s="1"/>
  <c r="N30" i="42"/>
  <c r="O30" i="42"/>
  <c r="N29" i="42"/>
  <c r="O29" i="42" s="1"/>
  <c r="N28" i="42"/>
  <c r="O28" i="42" s="1"/>
  <c r="N27" i="42"/>
  <c r="O27" i="42"/>
  <c r="N26" i="42"/>
  <c r="O26" i="42"/>
  <c r="N25" i="42"/>
  <c r="O25" i="42" s="1"/>
  <c r="M24" i="42"/>
  <c r="M67" i="42" s="1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/>
  <c r="N21" i="42"/>
  <c r="O21" i="42" s="1"/>
  <c r="N20" i="42"/>
  <c r="O20" i="42" s="1"/>
  <c r="N19" i="42"/>
  <c r="O19" i="42"/>
  <c r="N18" i="42"/>
  <c r="O18" i="42"/>
  <c r="N17" i="42"/>
  <c r="O17" i="42" s="1"/>
  <c r="N16" i="42"/>
  <c r="O16" i="42"/>
  <c r="M15" i="42"/>
  <c r="L15" i="42"/>
  <c r="K15" i="42"/>
  <c r="J15" i="42"/>
  <c r="I15" i="42"/>
  <c r="H15" i="42"/>
  <c r="G15" i="42"/>
  <c r="F15" i="42"/>
  <c r="E15" i="42"/>
  <c r="D15" i="42"/>
  <c r="N14" i="42"/>
  <c r="O14" i="42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F67" i="42" s="1"/>
  <c r="E5" i="42"/>
  <c r="E67" i="42" s="1"/>
  <c r="D5" i="42"/>
  <c r="D67" i="42" s="1"/>
  <c r="N68" i="41"/>
  <c r="O68" i="41" s="1"/>
  <c r="N67" i="41"/>
  <c r="O67" i="41" s="1"/>
  <c r="N66" i="41"/>
  <c r="O66" i="41"/>
  <c r="M65" i="41"/>
  <c r="L65" i="41"/>
  <c r="L69" i="41" s="1"/>
  <c r="K65" i="41"/>
  <c r="J65" i="41"/>
  <c r="I65" i="41"/>
  <c r="H65" i="41"/>
  <c r="G65" i="41"/>
  <c r="F65" i="41"/>
  <c r="N65" i="41" s="1"/>
  <c r="O65" i="41" s="1"/>
  <c r="E65" i="41"/>
  <c r="D65" i="41"/>
  <c r="N64" i="41"/>
  <c r="O64" i="41"/>
  <c r="N63" i="41"/>
  <c r="O63" i="41" s="1"/>
  <c r="N62" i="41"/>
  <c r="O62" i="41"/>
  <c r="N61" i="41"/>
  <c r="O61" i="41" s="1"/>
  <c r="N60" i="41"/>
  <c r="O60" i="41" s="1"/>
  <c r="N59" i="41"/>
  <c r="O59" i="41"/>
  <c r="N58" i="41"/>
  <c r="O58" i="41"/>
  <c r="M57" i="41"/>
  <c r="L57" i="41"/>
  <c r="K57" i="41"/>
  <c r="J57" i="41"/>
  <c r="I57" i="41"/>
  <c r="H57" i="41"/>
  <c r="G57" i="41"/>
  <c r="F57" i="41"/>
  <c r="E57" i="41"/>
  <c r="D57" i="41"/>
  <c r="N56" i="41"/>
  <c r="O56" i="41"/>
  <c r="N55" i="41"/>
  <c r="O55" i="41" s="1"/>
  <c r="N54" i="41"/>
  <c r="O54" i="41"/>
  <c r="M53" i="41"/>
  <c r="N53" i="41" s="1"/>
  <c r="O53" i="41" s="1"/>
  <c r="L53" i="41"/>
  <c r="K53" i="41"/>
  <c r="J53" i="41"/>
  <c r="I53" i="41"/>
  <c r="H53" i="41"/>
  <c r="G53" i="41"/>
  <c r="F53" i="41"/>
  <c r="E53" i="41"/>
  <c r="D53" i="41"/>
  <c r="N52" i="41"/>
  <c r="O52" i="41"/>
  <c r="N51" i="41"/>
  <c r="O51" i="41" s="1"/>
  <c r="N50" i="41"/>
  <c r="O50" i="41" s="1"/>
  <c r="N49" i="41"/>
  <c r="O49" i="41"/>
  <c r="N48" i="41"/>
  <c r="O48" i="41"/>
  <c r="N47" i="41"/>
  <c r="O47" i="41" s="1"/>
  <c r="N46" i="41"/>
  <c r="O46" i="41"/>
  <c r="N45" i="41"/>
  <c r="O45" i="41" s="1"/>
  <c r="N44" i="41"/>
  <c r="O44" i="41" s="1"/>
  <c r="N43" i="41"/>
  <c r="O43" i="41"/>
  <c r="N42" i="41"/>
  <c r="O42" i="41" s="1"/>
  <c r="N41" i="41"/>
  <c r="O41" i="41" s="1"/>
  <c r="N40" i="41"/>
  <c r="O40" i="41"/>
  <c r="N39" i="41"/>
  <c r="O39" i="41" s="1"/>
  <c r="M38" i="41"/>
  <c r="L38" i="41"/>
  <c r="K38" i="41"/>
  <c r="J38" i="41"/>
  <c r="I38" i="41"/>
  <c r="H38" i="41"/>
  <c r="H69" i="41" s="1"/>
  <c r="G38" i="41"/>
  <c r="G69" i="41" s="1"/>
  <c r="F38" i="41"/>
  <c r="F69" i="41" s="1"/>
  <c r="E38" i="41"/>
  <c r="D38" i="41"/>
  <c r="N37" i="41"/>
  <c r="O37" i="41" s="1"/>
  <c r="N36" i="41"/>
  <c r="O36" i="41" s="1"/>
  <c r="N35" i="41"/>
  <c r="O35" i="41"/>
  <c r="N34" i="41"/>
  <c r="O34" i="41" s="1"/>
  <c r="N33" i="41"/>
  <c r="O33" i="41" s="1"/>
  <c r="N32" i="41"/>
  <c r="O32" i="41"/>
  <c r="N31" i="41"/>
  <c r="O31" i="41" s="1"/>
  <c r="N30" i="41"/>
  <c r="O30" i="41" s="1"/>
  <c r="N29" i="41"/>
  <c r="O29" i="41"/>
  <c r="N28" i="41"/>
  <c r="O28" i="41"/>
  <c r="N27" i="41"/>
  <c r="O27" i="41" s="1"/>
  <c r="N26" i="41"/>
  <c r="O26" i="4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 s="1"/>
  <c r="N21" i="41"/>
  <c r="O21" i="41"/>
  <c r="N20" i="41"/>
  <c r="O20" i="41"/>
  <c r="N19" i="41"/>
  <c r="O19" i="41" s="1"/>
  <c r="N18" i="41"/>
  <c r="O18" i="41"/>
  <c r="N17" i="41"/>
  <c r="O17" i="41" s="1"/>
  <c r="N16" i="41"/>
  <c r="O16" i="41" s="1"/>
  <c r="M15" i="41"/>
  <c r="L15" i="41"/>
  <c r="K15" i="41"/>
  <c r="J15" i="41"/>
  <c r="I15" i="41"/>
  <c r="I69" i="41" s="1"/>
  <c r="H15" i="41"/>
  <c r="G15" i="41"/>
  <c r="F15" i="41"/>
  <c r="E15" i="41"/>
  <c r="D15" i="41"/>
  <c r="N14" i="41"/>
  <c r="O14" i="41" s="1"/>
  <c r="N13" i="41"/>
  <c r="O13" i="41"/>
  <c r="N12" i="41"/>
  <c r="O12" i="41"/>
  <c r="N11" i="41"/>
  <c r="O11" i="41" s="1"/>
  <c r="N10" i="41"/>
  <c r="O10" i="41"/>
  <c r="N9" i="41"/>
  <c r="O9" i="41" s="1"/>
  <c r="N8" i="41"/>
  <c r="O8" i="41" s="1"/>
  <c r="N7" i="41"/>
  <c r="O7" i="41"/>
  <c r="N6" i="41"/>
  <c r="O6" i="41"/>
  <c r="M5" i="41"/>
  <c r="L5" i="41"/>
  <c r="K5" i="41"/>
  <c r="K69" i="41" s="1"/>
  <c r="J5" i="41"/>
  <c r="I5" i="41"/>
  <c r="H5" i="41"/>
  <c r="G5" i="41"/>
  <c r="F5" i="41"/>
  <c r="E5" i="41"/>
  <c r="E69" i="41" s="1"/>
  <c r="D5" i="41"/>
  <c r="D69" i="41" s="1"/>
  <c r="N74" i="40"/>
  <c r="O74" i="40"/>
  <c r="N73" i="40"/>
  <c r="O73" i="40" s="1"/>
  <c r="N72" i="40"/>
  <c r="O72" i="40"/>
  <c r="N71" i="40"/>
  <c r="O71" i="40" s="1"/>
  <c r="M70" i="40"/>
  <c r="L70" i="40"/>
  <c r="K70" i="40"/>
  <c r="J70" i="40"/>
  <c r="I70" i="40"/>
  <c r="H70" i="40"/>
  <c r="G70" i="40"/>
  <c r="F70" i="40"/>
  <c r="E70" i="40"/>
  <c r="D70" i="40"/>
  <c r="N69" i="40"/>
  <c r="O69" i="40" s="1"/>
  <c r="N68" i="40"/>
  <c r="O68" i="40" s="1"/>
  <c r="N67" i="40"/>
  <c r="O67" i="40"/>
  <c r="N66" i="40"/>
  <c r="O66" i="40"/>
  <c r="N65" i="40"/>
  <c r="O65" i="40" s="1"/>
  <c r="N64" i="40"/>
  <c r="O64" i="40"/>
  <c r="N63" i="40"/>
  <c r="O63" i="40" s="1"/>
  <c r="M62" i="40"/>
  <c r="L62" i="40"/>
  <c r="K62" i="40"/>
  <c r="J62" i="40"/>
  <c r="I62" i="40"/>
  <c r="H62" i="40"/>
  <c r="G62" i="40"/>
  <c r="F62" i="40"/>
  <c r="E62" i="40"/>
  <c r="D62" i="40"/>
  <c r="N61" i="40"/>
  <c r="O61" i="40" s="1"/>
  <c r="N60" i="40"/>
  <c r="O60" i="40" s="1"/>
  <c r="N59" i="40"/>
  <c r="O59" i="40"/>
  <c r="M58" i="40"/>
  <c r="L58" i="40"/>
  <c r="K58" i="40"/>
  <c r="K75" i="40" s="1"/>
  <c r="J58" i="40"/>
  <c r="I58" i="40"/>
  <c r="H58" i="40"/>
  <c r="H75" i="40" s="1"/>
  <c r="G58" i="40"/>
  <c r="F58" i="40"/>
  <c r="E58" i="40"/>
  <c r="D58" i="40"/>
  <c r="N57" i="40"/>
  <c r="O57" i="40" s="1"/>
  <c r="N56" i="40"/>
  <c r="O56" i="40" s="1"/>
  <c r="N55" i="40"/>
  <c r="O55" i="40" s="1"/>
  <c r="N54" i="40"/>
  <c r="O54" i="40"/>
  <c r="N53" i="40"/>
  <c r="O53" i="40" s="1"/>
  <c r="N52" i="40"/>
  <c r="O52" i="40" s="1"/>
  <c r="N51" i="40"/>
  <c r="O51" i="40"/>
  <c r="N50" i="40"/>
  <c r="O50" i="40"/>
  <c r="N49" i="40"/>
  <c r="O49" i="40" s="1"/>
  <c r="N48" i="40"/>
  <c r="O48" i="40"/>
  <c r="N47" i="40"/>
  <c r="O47" i="40" s="1"/>
  <c r="N46" i="40"/>
  <c r="O46" i="40" s="1"/>
  <c r="N45" i="40"/>
  <c r="O45" i="40"/>
  <c r="N44" i="40"/>
  <c r="O44" i="40" s="1"/>
  <c r="N43" i="40"/>
  <c r="O43" i="40" s="1"/>
  <c r="M42" i="40"/>
  <c r="L42" i="40"/>
  <c r="K42" i="40"/>
  <c r="J42" i="40"/>
  <c r="I42" i="40"/>
  <c r="H42" i="40"/>
  <c r="G42" i="40"/>
  <c r="F42" i="40"/>
  <c r="E42" i="40"/>
  <c r="D42" i="40"/>
  <c r="N41" i="40"/>
  <c r="O41" i="40" s="1"/>
  <c r="N40" i="40"/>
  <c r="O40" i="40"/>
  <c r="N39" i="40"/>
  <c r="O39" i="40" s="1"/>
  <c r="N38" i="40"/>
  <c r="O38" i="40" s="1"/>
  <c r="N37" i="40"/>
  <c r="O37" i="40"/>
  <c r="N36" i="40"/>
  <c r="O36" i="40" s="1"/>
  <c r="N35" i="40"/>
  <c r="O35" i="40" s="1"/>
  <c r="N34" i="40"/>
  <c r="O34" i="40"/>
  <c r="N33" i="40"/>
  <c r="O33" i="40" s="1"/>
  <c r="N32" i="40"/>
  <c r="O32" i="40" s="1"/>
  <c r="N31" i="40"/>
  <c r="O31" i="40"/>
  <c r="N30" i="40"/>
  <c r="O30" i="40"/>
  <c r="N29" i="40"/>
  <c r="O29" i="40" s="1"/>
  <c r="N28" i="40"/>
  <c r="O28" i="40"/>
  <c r="N27" i="40"/>
  <c r="O27" i="40" s="1"/>
  <c r="N26" i="40"/>
  <c r="O26" i="40" s="1"/>
  <c r="N25" i="40"/>
  <c r="O25" i="40"/>
  <c r="M24" i="40"/>
  <c r="L24" i="40"/>
  <c r="K24" i="40"/>
  <c r="J24" i="40"/>
  <c r="I24" i="40"/>
  <c r="H24" i="40"/>
  <c r="G24" i="40"/>
  <c r="F24" i="40"/>
  <c r="E24" i="40"/>
  <c r="D24" i="40"/>
  <c r="N23" i="40"/>
  <c r="O23" i="40"/>
  <c r="N22" i="40"/>
  <c r="O22" i="40"/>
  <c r="N21" i="40"/>
  <c r="O21" i="40" s="1"/>
  <c r="N20" i="40"/>
  <c r="O20" i="40"/>
  <c r="N19" i="40"/>
  <c r="O19" i="40" s="1"/>
  <c r="N18" i="40"/>
  <c r="O18" i="40" s="1"/>
  <c r="N17" i="40"/>
  <c r="O17" i="40" s="1"/>
  <c r="N16" i="40"/>
  <c r="O16" i="40"/>
  <c r="M15" i="40"/>
  <c r="L15" i="40"/>
  <c r="K15" i="40"/>
  <c r="J15" i="40"/>
  <c r="I15" i="40"/>
  <c r="H15" i="40"/>
  <c r="G15" i="40"/>
  <c r="F15" i="40"/>
  <c r="E15" i="40"/>
  <c r="D15" i="40"/>
  <c r="N14" i="40"/>
  <c r="O14" i="40"/>
  <c r="N13" i="40"/>
  <c r="O13" i="40" s="1"/>
  <c r="N12" i="40"/>
  <c r="O12" i="40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E75" i="40" s="1"/>
  <c r="D5" i="40"/>
  <c r="N71" i="39"/>
  <c r="O71" i="39" s="1"/>
  <c r="N70" i="39"/>
  <c r="O70" i="39" s="1"/>
  <c r="N69" i="39"/>
  <c r="O69" i="39" s="1"/>
  <c r="M68" i="39"/>
  <c r="L68" i="39"/>
  <c r="K68" i="39"/>
  <c r="J68" i="39"/>
  <c r="I68" i="39"/>
  <c r="H68" i="39"/>
  <c r="G68" i="39"/>
  <c r="F68" i="39"/>
  <c r="E68" i="39"/>
  <c r="D68" i="39"/>
  <c r="N68" i="39" s="1"/>
  <c r="O68" i="39" s="1"/>
  <c r="N67" i="39"/>
  <c r="O67" i="39" s="1"/>
  <c r="N66" i="39"/>
  <c r="O66" i="39"/>
  <c r="N65" i="39"/>
  <c r="O65" i="39"/>
  <c r="N64" i="39"/>
  <c r="O64" i="39" s="1"/>
  <c r="N63" i="39"/>
  <c r="O63" i="39" s="1"/>
  <c r="N62" i="39"/>
  <c r="O62" i="39" s="1"/>
  <c r="N61" i="39"/>
  <c r="O61" i="39" s="1"/>
  <c r="M60" i="39"/>
  <c r="L60" i="39"/>
  <c r="K60" i="39"/>
  <c r="J60" i="39"/>
  <c r="I60" i="39"/>
  <c r="H60" i="39"/>
  <c r="G60" i="39"/>
  <c r="F60" i="39"/>
  <c r="N60" i="39" s="1"/>
  <c r="O60" i="39" s="1"/>
  <c r="E60" i="39"/>
  <c r="D60" i="39"/>
  <c r="N59" i="39"/>
  <c r="O59" i="39" s="1"/>
  <c r="N58" i="39"/>
  <c r="O58" i="39"/>
  <c r="N57" i="39"/>
  <c r="O57" i="39"/>
  <c r="M56" i="39"/>
  <c r="L56" i="39"/>
  <c r="K56" i="39"/>
  <c r="J56" i="39"/>
  <c r="I56" i="39"/>
  <c r="H56" i="39"/>
  <c r="G56" i="39"/>
  <c r="F56" i="39"/>
  <c r="E56" i="39"/>
  <c r="D56" i="39"/>
  <c r="N55" i="39"/>
  <c r="O55" i="39"/>
  <c r="N54" i="39"/>
  <c r="O54" i="39" s="1"/>
  <c r="N53" i="39"/>
  <c r="O53" i="39"/>
  <c r="N52" i="39"/>
  <c r="O52" i="39" s="1"/>
  <c r="N51" i="39"/>
  <c r="O51" i="39" s="1"/>
  <c r="N50" i="39"/>
  <c r="O50" i="39"/>
  <c r="N49" i="39"/>
  <c r="O49" i="39"/>
  <c r="N48" i="39"/>
  <c r="O48" i="39" s="1"/>
  <c r="N47" i="39"/>
  <c r="O47" i="39" s="1"/>
  <c r="N46" i="39"/>
  <c r="O46" i="39" s="1"/>
  <c r="N45" i="39"/>
  <c r="O45" i="39" s="1"/>
  <c r="N44" i="39"/>
  <c r="O44" i="39"/>
  <c r="N43" i="39"/>
  <c r="O43" i="39"/>
  <c r="N42" i="39"/>
  <c r="O42" i="39" s="1"/>
  <c r="N41" i="39"/>
  <c r="O41" i="39" s="1"/>
  <c r="M40" i="39"/>
  <c r="L40" i="39"/>
  <c r="K40" i="39"/>
  <c r="J40" i="39"/>
  <c r="I40" i="39"/>
  <c r="H40" i="39"/>
  <c r="G40" i="39"/>
  <c r="F40" i="39"/>
  <c r="F72" i="39" s="1"/>
  <c r="E40" i="39"/>
  <c r="E72" i="39" s="1"/>
  <c r="D40" i="39"/>
  <c r="N40" i="39" s="1"/>
  <c r="O40" i="39" s="1"/>
  <c r="N39" i="39"/>
  <c r="O39" i="39" s="1"/>
  <c r="N38" i="39"/>
  <c r="O38" i="39" s="1"/>
  <c r="N37" i="39"/>
  <c r="O37" i="39" s="1"/>
  <c r="N36" i="39"/>
  <c r="O36" i="39"/>
  <c r="N35" i="39"/>
  <c r="O35" i="39" s="1"/>
  <c r="N34" i="39"/>
  <c r="O34" i="39" s="1"/>
  <c r="N33" i="39"/>
  <c r="O33" i="39"/>
  <c r="N32" i="39"/>
  <c r="O32" i="39" s="1"/>
  <c r="N31" i="39"/>
  <c r="O31" i="39" s="1"/>
  <c r="N30" i="39"/>
  <c r="O30" i="39"/>
  <c r="N29" i="39"/>
  <c r="O29" i="39"/>
  <c r="N28" i="39"/>
  <c r="O28" i="39" s="1"/>
  <c r="N27" i="39"/>
  <c r="O27" i="39" s="1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N21" i="39"/>
  <c r="O21" i="39"/>
  <c r="N20" i="39"/>
  <c r="O20" i="39" s="1"/>
  <c r="N19" i="39"/>
  <c r="O19" i="39" s="1"/>
  <c r="N18" i="39"/>
  <c r="O18" i="39" s="1"/>
  <c r="N17" i="39"/>
  <c r="O17" i="39" s="1"/>
  <c r="N16" i="39"/>
  <c r="O16" i="39" s="1"/>
  <c r="M15" i="39"/>
  <c r="N15" i="39" s="1"/>
  <c r="O15" i="39" s="1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I72" i="39" s="1"/>
  <c r="H5" i="39"/>
  <c r="G5" i="39"/>
  <c r="F5" i="39"/>
  <c r="E5" i="39"/>
  <c r="D5" i="39"/>
  <c r="D72" i="39" s="1"/>
  <c r="N70" i="38"/>
  <c r="O70" i="38" s="1"/>
  <c r="N69" i="38"/>
  <c r="O69" i="38"/>
  <c r="M68" i="38"/>
  <c r="L68" i="38"/>
  <c r="K68" i="38"/>
  <c r="J68" i="38"/>
  <c r="I68" i="38"/>
  <c r="H68" i="38"/>
  <c r="G68" i="38"/>
  <c r="F68" i="38"/>
  <c r="E68" i="38"/>
  <c r="D68" i="38"/>
  <c r="N67" i="38"/>
  <c r="O67" i="38" s="1"/>
  <c r="N66" i="38"/>
  <c r="O66" i="38" s="1"/>
  <c r="N65" i="38"/>
  <c r="O65" i="38"/>
  <c r="N64" i="38"/>
  <c r="O64" i="38"/>
  <c r="N63" i="38"/>
  <c r="O63" i="38" s="1"/>
  <c r="N62" i="38"/>
  <c r="O62" i="38" s="1"/>
  <c r="N61" i="38"/>
  <c r="O61" i="38" s="1"/>
  <c r="M60" i="38"/>
  <c r="L60" i="38"/>
  <c r="K60" i="38"/>
  <c r="J60" i="38"/>
  <c r="I60" i="38"/>
  <c r="H60" i="38"/>
  <c r="G60" i="38"/>
  <c r="F60" i="38"/>
  <c r="E60" i="38"/>
  <c r="D60" i="38"/>
  <c r="N59" i="38"/>
  <c r="O59" i="38" s="1"/>
  <c r="N58" i="38"/>
  <c r="O58" i="38" s="1"/>
  <c r="N57" i="38"/>
  <c r="O57" i="38" s="1"/>
  <c r="M56" i="38"/>
  <c r="L56" i="38"/>
  <c r="K56" i="38"/>
  <c r="J56" i="38"/>
  <c r="I56" i="38"/>
  <c r="H56" i="38"/>
  <c r="G56" i="38"/>
  <c r="F56" i="38"/>
  <c r="E56" i="38"/>
  <c r="D56" i="38"/>
  <c r="N56" i="38" s="1"/>
  <c r="O56" i="38" s="1"/>
  <c r="N55" i="38"/>
  <c r="O55" i="38"/>
  <c r="N54" i="38"/>
  <c r="O54" i="38" s="1"/>
  <c r="N53" i="38"/>
  <c r="O53" i="38" s="1"/>
  <c r="N52" i="38"/>
  <c r="O52" i="38" s="1"/>
  <c r="N51" i="38"/>
  <c r="O51" i="38" s="1"/>
  <c r="N50" i="38"/>
  <c r="O50" i="38" s="1"/>
  <c r="N49" i="38"/>
  <c r="O49" i="38"/>
  <c r="N48" i="38"/>
  <c r="O48" i="38" s="1"/>
  <c r="N47" i="38"/>
  <c r="O47" i="38" s="1"/>
  <c r="N46" i="38"/>
  <c r="O46" i="38" s="1"/>
  <c r="N45" i="38"/>
  <c r="O45" i="38" s="1"/>
  <c r="N44" i="38"/>
  <c r="O44" i="38" s="1"/>
  <c r="N43" i="38"/>
  <c r="O43" i="38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0" i="38"/>
  <c r="O40" i="38" s="1"/>
  <c r="N39" i="38"/>
  <c r="O39" i="38" s="1"/>
  <c r="N38" i="38"/>
  <c r="O38" i="38" s="1"/>
  <c r="N37" i="38"/>
  <c r="O37" i="38" s="1"/>
  <c r="N36" i="38"/>
  <c r="O36" i="38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/>
  <c r="N29" i="38"/>
  <c r="O29" i="38"/>
  <c r="N28" i="38"/>
  <c r="O28" i="38" s="1"/>
  <c r="N27" i="38"/>
  <c r="O27" i="38" s="1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/>
  <c r="N21" i="38"/>
  <c r="O21" i="38" s="1"/>
  <c r="N20" i="38"/>
  <c r="O20" i="38" s="1"/>
  <c r="N19" i="38"/>
  <c r="O19" i="38" s="1"/>
  <c r="N18" i="38"/>
  <c r="O18" i="38" s="1"/>
  <c r="N17" i="38"/>
  <c r="O17" i="38"/>
  <c r="N16" i="38"/>
  <c r="O16" i="38"/>
  <c r="M15" i="38"/>
  <c r="L15" i="38"/>
  <c r="K15" i="38"/>
  <c r="J15" i="38"/>
  <c r="I15" i="38"/>
  <c r="H15" i="38"/>
  <c r="G15" i="38"/>
  <c r="F15" i="38"/>
  <c r="E15" i="38"/>
  <c r="E71" i="38"/>
  <c r="D15" i="38"/>
  <c r="N15" i="38" s="1"/>
  <c r="O15" i="38" s="1"/>
  <c r="N14" i="38"/>
  <c r="O14" i="38" s="1"/>
  <c r="N13" i="38"/>
  <c r="O13" i="38" s="1"/>
  <c r="N12" i="38"/>
  <c r="O12" i="38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/>
  <c r="M5" i="38"/>
  <c r="L5" i="38"/>
  <c r="L71" i="38"/>
  <c r="K5" i="38"/>
  <c r="J5" i="38"/>
  <c r="J71" i="38" s="1"/>
  <c r="I5" i="38"/>
  <c r="I71" i="38" s="1"/>
  <c r="H5" i="38"/>
  <c r="G5" i="38"/>
  <c r="F5" i="38"/>
  <c r="E5" i="38"/>
  <c r="D5" i="38"/>
  <c r="N79" i="37"/>
  <c r="O79" i="37" s="1"/>
  <c r="N78" i="37"/>
  <c r="O78" i="37"/>
  <c r="N77" i="37"/>
  <c r="O77" i="37" s="1"/>
  <c r="M76" i="37"/>
  <c r="L76" i="37"/>
  <c r="K76" i="37"/>
  <c r="J76" i="37"/>
  <c r="I76" i="37"/>
  <c r="H76" i="37"/>
  <c r="G76" i="37"/>
  <c r="F76" i="37"/>
  <c r="E76" i="37"/>
  <c r="D76" i="37"/>
  <c r="N76" i="37" s="1"/>
  <c r="O76" i="37" s="1"/>
  <c r="N75" i="37"/>
  <c r="O75" i="37" s="1"/>
  <c r="N74" i="37"/>
  <c r="O74" i="37" s="1"/>
  <c r="N73" i="37"/>
  <c r="O73" i="37" s="1"/>
  <c r="N72" i="37"/>
  <c r="O72" i="37" s="1"/>
  <c r="N71" i="37"/>
  <c r="O71" i="37" s="1"/>
  <c r="N70" i="37"/>
  <c r="O70" i="37" s="1"/>
  <c r="N69" i="37"/>
  <c r="O69" i="37" s="1"/>
  <c r="N68" i="37"/>
  <c r="O68" i="37"/>
  <c r="N67" i="37"/>
  <c r="O67" i="37" s="1"/>
  <c r="N66" i="37"/>
  <c r="O66" i="37" s="1"/>
  <c r="N65" i="37"/>
  <c r="O65" i="37"/>
  <c r="M64" i="37"/>
  <c r="L64" i="37"/>
  <c r="K64" i="37"/>
  <c r="J64" i="37"/>
  <c r="I64" i="37"/>
  <c r="H64" i="37"/>
  <c r="G64" i="37"/>
  <c r="F64" i="37"/>
  <c r="E64" i="37"/>
  <c r="D64" i="37"/>
  <c r="N63" i="37"/>
  <c r="O63" i="37" s="1"/>
  <c r="N62" i="37"/>
  <c r="O62" i="37"/>
  <c r="M61" i="37"/>
  <c r="L61" i="37"/>
  <c r="K61" i="37"/>
  <c r="J61" i="37"/>
  <c r="I61" i="37"/>
  <c r="H61" i="37"/>
  <c r="G61" i="37"/>
  <c r="F61" i="37"/>
  <c r="E61" i="37"/>
  <c r="D61" i="37"/>
  <c r="N60" i="37"/>
  <c r="O60" i="37" s="1"/>
  <c r="N59" i="37"/>
  <c r="O59" i="37"/>
  <c r="N58" i="37"/>
  <c r="O58" i="37" s="1"/>
  <c r="N57" i="37"/>
  <c r="O57" i="37" s="1"/>
  <c r="N56" i="37"/>
  <c r="O56" i="37"/>
  <c r="N55" i="37"/>
  <c r="O55" i="37" s="1"/>
  <c r="N54" i="37"/>
  <c r="O54" i="37" s="1"/>
  <c r="N53" i="37"/>
  <c r="O53" i="37"/>
  <c r="N52" i="37"/>
  <c r="O52" i="37" s="1"/>
  <c r="N51" i="37"/>
  <c r="O51" i="37" s="1"/>
  <c r="N50" i="37"/>
  <c r="O50" i="37"/>
  <c r="N49" i="37"/>
  <c r="O49" i="37" s="1"/>
  <c r="N48" i="37"/>
  <c r="O48" i="37" s="1"/>
  <c r="N47" i="37"/>
  <c r="O47" i="37" s="1"/>
  <c r="N46" i="37"/>
  <c r="O46" i="37" s="1"/>
  <c r="M45" i="37"/>
  <c r="L45" i="37"/>
  <c r="K45" i="37"/>
  <c r="J45" i="37"/>
  <c r="I45" i="37"/>
  <c r="H45" i="37"/>
  <c r="G45" i="37"/>
  <c r="F45" i="37"/>
  <c r="E45" i="37"/>
  <c r="D45" i="37"/>
  <c r="N44" i="37"/>
  <c r="O44" i="37"/>
  <c r="N43" i="37"/>
  <c r="O43" i="37"/>
  <c r="N42" i="37"/>
  <c r="O42" i="37" s="1"/>
  <c r="N41" i="37"/>
  <c r="O41" i="37" s="1"/>
  <c r="N40" i="37"/>
  <c r="O40" i="37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/>
  <c r="N33" i="37"/>
  <c r="O33" i="37" s="1"/>
  <c r="N32" i="37"/>
  <c r="O32" i="37" s="1"/>
  <c r="N31" i="37"/>
  <c r="O31" i="37"/>
  <c r="N30" i="37"/>
  <c r="O30" i="37" s="1"/>
  <c r="N29" i="37"/>
  <c r="O29" i="37" s="1"/>
  <c r="N28" i="37"/>
  <c r="O28" i="37"/>
  <c r="N27" i="37"/>
  <c r="O27" i="37" s="1"/>
  <c r="N26" i="37"/>
  <c r="O26" i="37" s="1"/>
  <c r="N25" i="37"/>
  <c r="O25" i="37"/>
  <c r="N24" i="37"/>
  <c r="O24" i="37" s="1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1" i="37" s="1"/>
  <c r="O21" i="37" s="1"/>
  <c r="N20" i="37"/>
  <c r="O20" i="37" s="1"/>
  <c r="N19" i="37"/>
  <c r="O19" i="37" s="1"/>
  <c r="N18" i="37"/>
  <c r="O18" i="37"/>
  <c r="N17" i="37"/>
  <c r="O17" i="37" s="1"/>
  <c r="N16" i="37"/>
  <c r="O16" i="37" s="1"/>
  <c r="M15" i="37"/>
  <c r="L15" i="37"/>
  <c r="K15" i="37"/>
  <c r="K80" i="37" s="1"/>
  <c r="J15" i="37"/>
  <c r="I15" i="37"/>
  <c r="H15" i="37"/>
  <c r="G15" i="37"/>
  <c r="F15" i="37"/>
  <c r="E15" i="37"/>
  <c r="D15" i="37"/>
  <c r="N14" i="37"/>
  <c r="O14" i="37"/>
  <c r="N13" i="37"/>
  <c r="O13" i="37" s="1"/>
  <c r="N12" i="37"/>
  <c r="O12" i="37" s="1"/>
  <c r="N11" i="37"/>
  <c r="O11" i="37"/>
  <c r="N10" i="37"/>
  <c r="O10" i="37" s="1"/>
  <c r="N9" i="37"/>
  <c r="O9" i="37" s="1"/>
  <c r="N8" i="37"/>
  <c r="O8" i="37"/>
  <c r="N7" i="37"/>
  <c r="O7" i="37" s="1"/>
  <c r="N6" i="37"/>
  <c r="O6" i="37" s="1"/>
  <c r="M5" i="37"/>
  <c r="M80" i="37" s="1"/>
  <c r="L5" i="37"/>
  <c r="K5" i="37"/>
  <c r="J5" i="37"/>
  <c r="I5" i="37"/>
  <c r="H5" i="37"/>
  <c r="G5" i="37"/>
  <c r="F5" i="37"/>
  <c r="E5" i="37"/>
  <c r="D5" i="37"/>
  <c r="N73" i="36"/>
  <c r="O73" i="36" s="1"/>
  <c r="N72" i="36"/>
  <c r="O72" i="36" s="1"/>
  <c r="N71" i="36"/>
  <c r="O71" i="36"/>
  <c r="M70" i="36"/>
  <c r="L70" i="36"/>
  <c r="K70" i="36"/>
  <c r="J70" i="36"/>
  <c r="I70" i="36"/>
  <c r="H70" i="36"/>
  <c r="G70" i="36"/>
  <c r="F70" i="36"/>
  <c r="E70" i="36"/>
  <c r="D70" i="36"/>
  <c r="N69" i="36"/>
  <c r="O69" i="36"/>
  <c r="N68" i="36"/>
  <c r="O68" i="36" s="1"/>
  <c r="N67" i="36"/>
  <c r="O67" i="36" s="1"/>
  <c r="N66" i="36"/>
  <c r="O66" i="36"/>
  <c r="N65" i="36"/>
  <c r="O65" i="36" s="1"/>
  <c r="N64" i="36"/>
  <c r="O64" i="36" s="1"/>
  <c r="N63" i="36"/>
  <c r="O63" i="36"/>
  <c r="N62" i="36"/>
  <c r="O62" i="36" s="1"/>
  <c r="M61" i="36"/>
  <c r="L61" i="36"/>
  <c r="K61" i="36"/>
  <c r="J61" i="36"/>
  <c r="I61" i="36"/>
  <c r="H61" i="36"/>
  <c r="G61" i="36"/>
  <c r="F61" i="36"/>
  <c r="E61" i="36"/>
  <c r="D61" i="36"/>
  <c r="N60" i="36"/>
  <c r="O60" i="36" s="1"/>
  <c r="N59" i="36"/>
  <c r="O59" i="36" s="1"/>
  <c r="N58" i="36"/>
  <c r="O58" i="36" s="1"/>
  <c r="M57" i="36"/>
  <c r="L57" i="36"/>
  <c r="K57" i="36"/>
  <c r="J57" i="36"/>
  <c r="I57" i="36"/>
  <c r="H57" i="36"/>
  <c r="G57" i="36"/>
  <c r="F57" i="36"/>
  <c r="E57" i="36"/>
  <c r="D57" i="36"/>
  <c r="N57" i="36"/>
  <c r="O57" i="36"/>
  <c r="N56" i="36"/>
  <c r="O56" i="36" s="1"/>
  <c r="N55" i="36"/>
  <c r="O55" i="36" s="1"/>
  <c r="N54" i="36"/>
  <c r="O54" i="36"/>
  <c r="N53" i="36"/>
  <c r="O53" i="36" s="1"/>
  <c r="N52" i="36"/>
  <c r="O52" i="36" s="1"/>
  <c r="N51" i="36"/>
  <c r="O51" i="36" s="1"/>
  <c r="N50" i="36"/>
  <c r="O50" i="36" s="1"/>
  <c r="N49" i="36"/>
  <c r="O49" i="36" s="1"/>
  <c r="N48" i="36"/>
  <c r="O48" i="36" s="1"/>
  <c r="N47" i="36"/>
  <c r="O47" i="36" s="1"/>
  <c r="N46" i="36"/>
  <c r="O46" i="36" s="1"/>
  <c r="N45" i="36"/>
  <c r="O45" i="36"/>
  <c r="N44" i="36"/>
  <c r="O44" i="36" s="1"/>
  <c r="N43" i="36"/>
  <c r="O43" i="36" s="1"/>
  <c r="M42" i="36"/>
  <c r="L42" i="36"/>
  <c r="K42" i="36"/>
  <c r="J42" i="36"/>
  <c r="I42" i="36"/>
  <c r="H42" i="36"/>
  <c r="G42" i="36"/>
  <c r="F42" i="36"/>
  <c r="E42" i="36"/>
  <c r="D42" i="36"/>
  <c r="N41" i="36"/>
  <c r="O41" i="36"/>
  <c r="N40" i="36"/>
  <c r="O40" i="36" s="1"/>
  <c r="N39" i="36"/>
  <c r="O39" i="36"/>
  <c r="N38" i="36"/>
  <c r="O38" i="36" s="1"/>
  <c r="N37" i="36"/>
  <c r="O37" i="36"/>
  <c r="N36" i="36"/>
  <c r="O36" i="36" s="1"/>
  <c r="N35" i="36"/>
  <c r="O35" i="36"/>
  <c r="N34" i="36"/>
  <c r="O34" i="36"/>
  <c r="N33" i="36"/>
  <c r="O33" i="36"/>
  <c r="N32" i="36"/>
  <c r="O32" i="36" s="1"/>
  <c r="N31" i="36"/>
  <c r="O31" i="36"/>
  <c r="N30" i="36"/>
  <c r="O30" i="36" s="1"/>
  <c r="N29" i="36"/>
  <c r="O29" i="36"/>
  <c r="N28" i="36"/>
  <c r="O28" i="36" s="1"/>
  <c r="N27" i="36"/>
  <c r="O27" i="36"/>
  <c r="N26" i="36"/>
  <c r="O26" i="36" s="1"/>
  <c r="N25" i="36"/>
  <c r="O25" i="36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N22" i="36"/>
  <c r="O22" i="36"/>
  <c r="N21" i="36"/>
  <c r="O21" i="36" s="1"/>
  <c r="N20" i="36"/>
  <c r="O20" i="36"/>
  <c r="N19" i="36"/>
  <c r="O19" i="36" s="1"/>
  <c r="N18" i="36"/>
  <c r="O18" i="36"/>
  <c r="N17" i="36"/>
  <c r="O17" i="36" s="1"/>
  <c r="N16" i="36"/>
  <c r="O16" i="36"/>
  <c r="M15" i="36"/>
  <c r="L15" i="36"/>
  <c r="L74" i="36" s="1"/>
  <c r="K15" i="36"/>
  <c r="J15" i="36"/>
  <c r="I15" i="36"/>
  <c r="H15" i="36"/>
  <c r="G15" i="36"/>
  <c r="F15" i="36"/>
  <c r="E15" i="36"/>
  <c r="D15" i="36"/>
  <c r="N14" i="36"/>
  <c r="O14" i="36" s="1"/>
  <c r="N13" i="36"/>
  <c r="O13" i="36"/>
  <c r="N12" i="36"/>
  <c r="O12" i="36"/>
  <c r="N11" i="36"/>
  <c r="O11" i="36" s="1"/>
  <c r="N10" i="36"/>
  <c r="O10" i="36"/>
  <c r="N9" i="36"/>
  <c r="O9" i="36" s="1"/>
  <c r="N8" i="36"/>
  <c r="O8" i="36"/>
  <c r="N7" i="36"/>
  <c r="O7" i="36"/>
  <c r="N6" i="36"/>
  <c r="O6" i="36" s="1"/>
  <c r="M5" i="36"/>
  <c r="L5" i="36"/>
  <c r="K5" i="36"/>
  <c r="J5" i="36"/>
  <c r="I5" i="36"/>
  <c r="I74" i="36" s="1"/>
  <c r="H5" i="36"/>
  <c r="G5" i="36"/>
  <c r="F5" i="36"/>
  <c r="E5" i="36"/>
  <c r="D5" i="36"/>
  <c r="N5" i="36" s="1"/>
  <c r="O5" i="36" s="1"/>
  <c r="N76" i="35"/>
  <c r="O76" i="35" s="1"/>
  <c r="N75" i="35"/>
  <c r="O75" i="35" s="1"/>
  <c r="N74" i="35"/>
  <c r="O74" i="35"/>
  <c r="M73" i="35"/>
  <c r="L73" i="35"/>
  <c r="K73" i="35"/>
  <c r="J73" i="35"/>
  <c r="I73" i="35"/>
  <c r="H73" i="35"/>
  <c r="G73" i="35"/>
  <c r="F73" i="35"/>
  <c r="E73" i="35"/>
  <c r="D73" i="35"/>
  <c r="N72" i="35"/>
  <c r="O72" i="35" s="1"/>
  <c r="N71" i="35"/>
  <c r="O71" i="35" s="1"/>
  <c r="N70" i="35"/>
  <c r="O70" i="35"/>
  <c r="N69" i="35"/>
  <c r="O69" i="35" s="1"/>
  <c r="N68" i="35"/>
  <c r="O68" i="35" s="1"/>
  <c r="N67" i="35"/>
  <c r="O67" i="35"/>
  <c r="N66" i="35"/>
  <c r="O66" i="35" s="1"/>
  <c r="N65" i="35"/>
  <c r="O65" i="35" s="1"/>
  <c r="M64" i="35"/>
  <c r="L64" i="35"/>
  <c r="K64" i="35"/>
  <c r="J64" i="35"/>
  <c r="I64" i="35"/>
  <c r="H64" i="35"/>
  <c r="G64" i="35"/>
  <c r="F64" i="35"/>
  <c r="E64" i="35"/>
  <c r="D64" i="35"/>
  <c r="N63" i="35"/>
  <c r="O63" i="35" s="1"/>
  <c r="N62" i="35"/>
  <c r="O62" i="35" s="1"/>
  <c r="N61" i="35"/>
  <c r="O61" i="35" s="1"/>
  <c r="M60" i="35"/>
  <c r="L60" i="35"/>
  <c r="K60" i="35"/>
  <c r="J60" i="35"/>
  <c r="I60" i="35"/>
  <c r="H60" i="35"/>
  <c r="G60" i="35"/>
  <c r="F60" i="35"/>
  <c r="E60" i="35"/>
  <c r="D60" i="35"/>
  <c r="N59" i="35"/>
  <c r="O59" i="35" s="1"/>
  <c r="N58" i="35"/>
  <c r="O58" i="35"/>
  <c r="N57" i="35"/>
  <c r="O57" i="35" s="1"/>
  <c r="N56" i="35"/>
  <c r="O56" i="35" s="1"/>
  <c r="N55" i="35"/>
  <c r="O55" i="35"/>
  <c r="N54" i="35"/>
  <c r="O54" i="35" s="1"/>
  <c r="N53" i="35"/>
  <c r="O53" i="35" s="1"/>
  <c r="N52" i="35"/>
  <c r="O52" i="35"/>
  <c r="N51" i="35"/>
  <c r="O51" i="35" s="1"/>
  <c r="N50" i="35"/>
  <c r="O50" i="35" s="1"/>
  <c r="N49" i="35"/>
  <c r="O49" i="35"/>
  <c r="N48" i="35"/>
  <c r="O48" i="35" s="1"/>
  <c r="N47" i="35"/>
  <c r="O47" i="35" s="1"/>
  <c r="N46" i="35"/>
  <c r="O46" i="35"/>
  <c r="N45" i="35"/>
  <c r="O45" i="35" s="1"/>
  <c r="M44" i="35"/>
  <c r="L44" i="35"/>
  <c r="K44" i="35"/>
  <c r="J44" i="35"/>
  <c r="I44" i="35"/>
  <c r="H44" i="35"/>
  <c r="G44" i="35"/>
  <c r="F44" i="35"/>
  <c r="E44" i="35"/>
  <c r="D44" i="35"/>
  <c r="N43" i="35"/>
  <c r="O43" i="35" s="1"/>
  <c r="N42" i="35"/>
  <c r="O42" i="35"/>
  <c r="N41" i="35"/>
  <c r="O41" i="35" s="1"/>
  <c r="N40" i="35"/>
  <c r="O40" i="35" s="1"/>
  <c r="N39" i="35"/>
  <c r="O39" i="35" s="1"/>
  <c r="N38" i="35"/>
  <c r="O38" i="35" s="1"/>
  <c r="N37" i="35"/>
  <c r="O37" i="35" s="1"/>
  <c r="N36" i="35"/>
  <c r="O36" i="35"/>
  <c r="N35" i="35"/>
  <c r="O35" i="35" s="1"/>
  <c r="N34" i="35"/>
  <c r="O34" i="35" s="1"/>
  <c r="N33" i="35"/>
  <c r="O33" i="35"/>
  <c r="N32" i="35"/>
  <c r="O32" i="35" s="1"/>
  <c r="N31" i="35"/>
  <c r="O31" i="35" s="1"/>
  <c r="N30" i="35"/>
  <c r="O30" i="35"/>
  <c r="N29" i="35"/>
  <c r="O29" i="35" s="1"/>
  <c r="N28" i="35"/>
  <c r="O28" i="35" s="1"/>
  <c r="N27" i="35"/>
  <c r="O27" i="35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N22" i="35"/>
  <c r="O22" i="35" s="1"/>
  <c r="N21" i="35"/>
  <c r="O21" i="35" s="1"/>
  <c r="N20" i="35"/>
  <c r="O20" i="35" s="1"/>
  <c r="N19" i="35"/>
  <c r="O19" i="35"/>
  <c r="N18" i="35"/>
  <c r="O18" i="35" s="1"/>
  <c r="N17" i="35"/>
  <c r="O17" i="35" s="1"/>
  <c r="N16" i="35"/>
  <c r="O16" i="35"/>
  <c r="M15" i="35"/>
  <c r="L15" i="35"/>
  <c r="K15" i="35"/>
  <c r="J15" i="35"/>
  <c r="I15" i="35"/>
  <c r="H15" i="35"/>
  <c r="G15" i="35"/>
  <c r="F15" i="35"/>
  <c r="E15" i="35"/>
  <c r="D15" i="35"/>
  <c r="N14" i="35"/>
  <c r="O14" i="35"/>
  <c r="N13" i="35"/>
  <c r="O13" i="35"/>
  <c r="N12" i="35"/>
  <c r="O12" i="35"/>
  <c r="N11" i="35"/>
  <c r="O11" i="35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E77" i="35" s="1"/>
  <c r="D5" i="35"/>
  <c r="N5" i="35" s="1"/>
  <c r="O5" i="35" s="1"/>
  <c r="N77" i="34"/>
  <c r="O77" i="34"/>
  <c r="N76" i="34"/>
  <c r="O76" i="34" s="1"/>
  <c r="N75" i="34"/>
  <c r="O75" i="34"/>
  <c r="M74" i="34"/>
  <c r="L74" i="34"/>
  <c r="K74" i="34"/>
  <c r="J74" i="34"/>
  <c r="I74" i="34"/>
  <c r="H74" i="34"/>
  <c r="G74" i="34"/>
  <c r="F74" i="34"/>
  <c r="E74" i="34"/>
  <c r="D74" i="34"/>
  <c r="N73" i="34"/>
  <c r="O73" i="34"/>
  <c r="N72" i="34"/>
  <c r="O72" i="34"/>
  <c r="N71" i="34"/>
  <c r="O71" i="34"/>
  <c r="N70" i="34"/>
  <c r="O70" i="34" s="1"/>
  <c r="N69" i="34"/>
  <c r="O69" i="34" s="1"/>
  <c r="N68" i="34"/>
  <c r="O68" i="34"/>
  <c r="N67" i="34"/>
  <c r="O67" i="34" s="1"/>
  <c r="M66" i="34"/>
  <c r="L66" i="34"/>
  <c r="K66" i="34"/>
  <c r="J66" i="34"/>
  <c r="I66" i="34"/>
  <c r="H66" i="34"/>
  <c r="G66" i="34"/>
  <c r="F66" i="34"/>
  <c r="E66" i="34"/>
  <c r="D66" i="34"/>
  <c r="N66" i="34" s="1"/>
  <c r="O66" i="34" s="1"/>
  <c r="N65" i="34"/>
  <c r="O65" i="34"/>
  <c r="N64" i="34"/>
  <c r="O64" i="34"/>
  <c r="N63" i="34"/>
  <c r="O63" i="34"/>
  <c r="M62" i="34"/>
  <c r="L62" i="34"/>
  <c r="K62" i="34"/>
  <c r="J62" i="34"/>
  <c r="I62" i="34"/>
  <c r="H62" i="34"/>
  <c r="G62" i="34"/>
  <c r="F62" i="34"/>
  <c r="E62" i="34"/>
  <c r="D62" i="34"/>
  <c r="N61" i="34"/>
  <c r="O61" i="34" s="1"/>
  <c r="N60" i="34"/>
  <c r="O60" i="34"/>
  <c r="N59" i="34"/>
  <c r="O59" i="34"/>
  <c r="N58" i="34"/>
  <c r="O58" i="34"/>
  <c r="N57" i="34"/>
  <c r="O57" i="34" s="1"/>
  <c r="N56" i="34"/>
  <c r="O56" i="34"/>
  <c r="N55" i="34"/>
  <c r="O55" i="34" s="1"/>
  <c r="N54" i="34"/>
  <c r="O54" i="34" s="1"/>
  <c r="N53" i="34"/>
  <c r="O53" i="34" s="1"/>
  <c r="N52" i="34"/>
  <c r="O52" i="34"/>
  <c r="N51" i="34"/>
  <c r="O51" i="34" s="1"/>
  <c r="N50" i="34"/>
  <c r="O50" i="34"/>
  <c r="N49" i="34"/>
  <c r="O49" i="34" s="1"/>
  <c r="N48" i="34"/>
  <c r="O48" i="34"/>
  <c r="N47" i="34"/>
  <c r="O47" i="34" s="1"/>
  <c r="M46" i="34"/>
  <c r="L46" i="34"/>
  <c r="K46" i="34"/>
  <c r="J46" i="34"/>
  <c r="I46" i="34"/>
  <c r="H46" i="34"/>
  <c r="G46" i="34"/>
  <c r="F46" i="34"/>
  <c r="E46" i="34"/>
  <c r="D46" i="34"/>
  <c r="N45" i="34"/>
  <c r="O45" i="34"/>
  <c r="N44" i="34"/>
  <c r="O44" i="34" s="1"/>
  <c r="N43" i="34"/>
  <c r="O43" i="34"/>
  <c r="N42" i="34"/>
  <c r="O42" i="34" s="1"/>
  <c r="N41" i="34"/>
  <c r="O41" i="34"/>
  <c r="N40" i="34"/>
  <c r="O40" i="34" s="1"/>
  <c r="N39" i="34"/>
  <c r="O39" i="34"/>
  <c r="N38" i="34"/>
  <c r="O38" i="34" s="1"/>
  <c r="N37" i="34"/>
  <c r="O37" i="34"/>
  <c r="N36" i="34"/>
  <c r="O36" i="34" s="1"/>
  <c r="N35" i="34"/>
  <c r="O35" i="34"/>
  <c r="N34" i="34"/>
  <c r="O34" i="34" s="1"/>
  <c r="N33" i="34"/>
  <c r="O33" i="34" s="1"/>
  <c r="N32" i="34"/>
  <c r="O32" i="34" s="1"/>
  <c r="N31" i="34"/>
  <c r="O31" i="34"/>
  <c r="N30" i="34"/>
  <c r="O30" i="34" s="1"/>
  <c r="N29" i="34"/>
  <c r="O29" i="34"/>
  <c r="N28" i="34"/>
  <c r="O28" i="34" s="1"/>
  <c r="N27" i="34"/>
  <c r="O27" i="34"/>
  <c r="N26" i="34"/>
  <c r="O26" i="34" s="1"/>
  <c r="N25" i="34"/>
  <c r="O25" i="34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N22" i="34"/>
  <c r="O22" i="34" s="1"/>
  <c r="N21" i="34"/>
  <c r="O21" i="34" s="1"/>
  <c r="N20" i="34"/>
  <c r="O20" i="34"/>
  <c r="N19" i="34"/>
  <c r="O19" i="34" s="1"/>
  <c r="N18" i="34"/>
  <c r="O18" i="34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K78" i="34" s="1"/>
  <c r="J5" i="34"/>
  <c r="I5" i="34"/>
  <c r="I78" i="34" s="1"/>
  <c r="H5" i="34"/>
  <c r="G5" i="34"/>
  <c r="F5" i="34"/>
  <c r="E5" i="34"/>
  <c r="D5" i="34"/>
  <c r="N47" i="33"/>
  <c r="O47" i="33"/>
  <c r="N77" i="33"/>
  <c r="O77" i="33" s="1"/>
  <c r="N48" i="33"/>
  <c r="O48" i="33"/>
  <c r="N49" i="33"/>
  <c r="O49" i="33" s="1"/>
  <c r="N50" i="33"/>
  <c r="O50" i="33" s="1"/>
  <c r="N51" i="33"/>
  <c r="O51" i="33" s="1"/>
  <c r="N52" i="33"/>
  <c r="O52" i="33"/>
  <c r="N53" i="33"/>
  <c r="O53" i="33" s="1"/>
  <c r="N54" i="33"/>
  <c r="O54" i="33" s="1"/>
  <c r="N55" i="33"/>
  <c r="O55" i="33" s="1"/>
  <c r="N56" i="33"/>
  <c r="O56" i="33" s="1"/>
  <c r="N57" i="33"/>
  <c r="O57" i="33" s="1"/>
  <c r="N58" i="33"/>
  <c r="O58" i="33" s="1"/>
  <c r="N59" i="33"/>
  <c r="O59" i="33" s="1"/>
  <c r="N60" i="33"/>
  <c r="O60" i="33"/>
  <c r="N26" i="33"/>
  <c r="O26" i="33" s="1"/>
  <c r="N27" i="33"/>
  <c r="O27" i="33" s="1"/>
  <c r="N28" i="33"/>
  <c r="O28" i="33" s="1"/>
  <c r="N29" i="33"/>
  <c r="O29" i="33"/>
  <c r="N30" i="33"/>
  <c r="O30" i="33" s="1"/>
  <c r="N31" i="33"/>
  <c r="O31" i="33"/>
  <c r="N32" i="33"/>
  <c r="O32" i="33" s="1"/>
  <c r="N33" i="33"/>
  <c r="O33" i="33" s="1"/>
  <c r="N34" i="33"/>
  <c r="O34" i="33" s="1"/>
  <c r="N35" i="33"/>
  <c r="O35" i="33"/>
  <c r="N36" i="33"/>
  <c r="O36" i="33" s="1"/>
  <c r="N37" i="33"/>
  <c r="O37" i="33"/>
  <c r="N38" i="33"/>
  <c r="O38" i="33" s="1"/>
  <c r="N39" i="33"/>
  <c r="O39" i="33" s="1"/>
  <c r="N40" i="33"/>
  <c r="O40" i="33" s="1"/>
  <c r="N41" i="33"/>
  <c r="O41" i="33"/>
  <c r="N42" i="33"/>
  <c r="O42" i="33" s="1"/>
  <c r="N43" i="33"/>
  <c r="O43" i="33"/>
  <c r="N44" i="33"/>
  <c r="O44" i="33" s="1"/>
  <c r="N8" i="33"/>
  <c r="O8" i="33" s="1"/>
  <c r="N9" i="33"/>
  <c r="O9" i="33" s="1"/>
  <c r="E45" i="33"/>
  <c r="F45" i="33"/>
  <c r="G45" i="33"/>
  <c r="H45" i="33"/>
  <c r="I45" i="33"/>
  <c r="J45" i="33"/>
  <c r="K45" i="33"/>
  <c r="L45" i="33"/>
  <c r="M45" i="33"/>
  <c r="D45" i="33"/>
  <c r="E24" i="33"/>
  <c r="F24" i="33"/>
  <c r="G24" i="33"/>
  <c r="H24" i="33"/>
  <c r="I24" i="33"/>
  <c r="J24" i="33"/>
  <c r="K24" i="33"/>
  <c r="L24" i="33"/>
  <c r="M24" i="33"/>
  <c r="D24" i="33"/>
  <c r="E15" i="33"/>
  <c r="F15" i="33"/>
  <c r="G15" i="33"/>
  <c r="H15" i="33"/>
  <c r="I15" i="33"/>
  <c r="J15" i="33"/>
  <c r="K15" i="33"/>
  <c r="L15" i="33"/>
  <c r="M15" i="33"/>
  <c r="D15" i="33"/>
  <c r="N15" i="33" s="1"/>
  <c r="O15" i="33" s="1"/>
  <c r="E5" i="33"/>
  <c r="F5" i="33"/>
  <c r="G5" i="33"/>
  <c r="H5" i="33"/>
  <c r="H78" i="33" s="1"/>
  <c r="I5" i="33"/>
  <c r="I78" i="33" s="1"/>
  <c r="J5" i="33"/>
  <c r="K5" i="33"/>
  <c r="K78" i="33" s="1"/>
  <c r="L5" i="33"/>
  <c r="L78" i="33" s="1"/>
  <c r="M5" i="33"/>
  <c r="D5" i="33"/>
  <c r="E75" i="33"/>
  <c r="F75" i="33"/>
  <c r="G75" i="33"/>
  <c r="H75" i="33"/>
  <c r="I75" i="33"/>
  <c r="J75" i="33"/>
  <c r="K75" i="33"/>
  <c r="L75" i="33"/>
  <c r="M75" i="33"/>
  <c r="D75" i="33"/>
  <c r="N76" i="33"/>
  <c r="O76" i="33"/>
  <c r="N68" i="33"/>
  <c r="O68" i="33"/>
  <c r="N69" i="33"/>
  <c r="O69" i="33"/>
  <c r="N70" i="33"/>
  <c r="O70" i="33"/>
  <c r="N71" i="33"/>
  <c r="O71" i="33" s="1"/>
  <c r="N72" i="33"/>
  <c r="N73" i="33"/>
  <c r="O73" i="33"/>
  <c r="N74" i="33"/>
  <c r="O74" i="33" s="1"/>
  <c r="N67" i="33"/>
  <c r="O67" i="33" s="1"/>
  <c r="E66" i="33"/>
  <c r="F66" i="33"/>
  <c r="G66" i="33"/>
  <c r="H66" i="33"/>
  <c r="I66" i="33"/>
  <c r="J66" i="33"/>
  <c r="K66" i="33"/>
  <c r="L66" i="33"/>
  <c r="M66" i="33"/>
  <c r="D66" i="33"/>
  <c r="E61" i="33"/>
  <c r="F61" i="33"/>
  <c r="G61" i="33"/>
  <c r="H61" i="33"/>
  <c r="I61" i="33"/>
  <c r="J61" i="33"/>
  <c r="K61" i="33"/>
  <c r="L61" i="33"/>
  <c r="M61" i="33"/>
  <c r="D61" i="33"/>
  <c r="N62" i="33"/>
  <c r="O62" i="33"/>
  <c r="N63" i="33"/>
  <c r="O63" i="33" s="1"/>
  <c r="N64" i="33"/>
  <c r="O64" i="33"/>
  <c r="N65" i="33"/>
  <c r="O65" i="33"/>
  <c r="N20" i="33"/>
  <c r="O20" i="33"/>
  <c r="N21" i="33"/>
  <c r="O21" i="33"/>
  <c r="N22" i="33"/>
  <c r="O22" i="33"/>
  <c r="N46" i="33"/>
  <c r="O46" i="33" s="1"/>
  <c r="O72" i="33"/>
  <c r="N17" i="33"/>
  <c r="O17" i="33" s="1"/>
  <c r="N18" i="33"/>
  <c r="O18" i="33" s="1"/>
  <c r="N19" i="33"/>
  <c r="O19" i="33"/>
  <c r="N23" i="33"/>
  <c r="O23" i="33" s="1"/>
  <c r="N7" i="33"/>
  <c r="O7" i="33" s="1"/>
  <c r="N10" i="33"/>
  <c r="O10" i="33"/>
  <c r="N11" i="33"/>
  <c r="O11" i="33"/>
  <c r="N12" i="33"/>
  <c r="O12" i="33"/>
  <c r="N13" i="33"/>
  <c r="O13" i="33" s="1"/>
  <c r="N14" i="33"/>
  <c r="O14" i="33"/>
  <c r="N6" i="33"/>
  <c r="O6" i="33" s="1"/>
  <c r="N25" i="33"/>
  <c r="O25" i="33" s="1"/>
  <c r="N16" i="33"/>
  <c r="O16" i="33" s="1"/>
  <c r="H72" i="39"/>
  <c r="K72" i="39"/>
  <c r="J72" i="39"/>
  <c r="N5" i="39"/>
  <c r="O5" i="39" s="1"/>
  <c r="L75" i="40"/>
  <c r="N42" i="40"/>
  <c r="O42" i="40"/>
  <c r="D75" i="40"/>
  <c r="G67" i="42"/>
  <c r="I67" i="42"/>
  <c r="D68" i="43"/>
  <c r="L67" i="44"/>
  <c r="H67" i="44"/>
  <c r="N51" i="44"/>
  <c r="O51" i="44" s="1"/>
  <c r="J64" i="46"/>
  <c r="G64" i="46"/>
  <c r="K64" i="46"/>
  <c r="O15" i="46"/>
  <c r="P15" i="46" s="1"/>
  <c r="O67" i="48" l="1"/>
  <c r="P67" i="48" s="1"/>
  <c r="N61" i="36"/>
  <c r="O61" i="36" s="1"/>
  <c r="O24" i="46"/>
  <c r="P24" i="46" s="1"/>
  <c r="D78" i="33"/>
  <c r="M72" i="39"/>
  <c r="N5" i="40"/>
  <c r="O5" i="40" s="1"/>
  <c r="N66" i="33"/>
  <c r="O66" i="33" s="1"/>
  <c r="N61" i="37"/>
  <c r="O61" i="37" s="1"/>
  <c r="N5" i="44"/>
  <c r="O5" i="44" s="1"/>
  <c r="N24" i="38"/>
  <c r="O24" i="38" s="1"/>
  <c r="H68" i="43"/>
  <c r="F78" i="33"/>
  <c r="D78" i="34"/>
  <c r="N78" i="34" s="1"/>
  <c r="O78" i="34" s="1"/>
  <c r="N44" i="35"/>
  <c r="O44" i="35" s="1"/>
  <c r="N75" i="33"/>
  <c r="O75" i="33" s="1"/>
  <c r="E78" i="33"/>
  <c r="N24" i="33"/>
  <c r="O24" i="33" s="1"/>
  <c r="E78" i="34"/>
  <c r="N62" i="34"/>
  <c r="O62" i="34" s="1"/>
  <c r="N74" i="34"/>
  <c r="O74" i="34" s="1"/>
  <c r="J77" i="35"/>
  <c r="N15" i="40"/>
  <c r="O15" i="40" s="1"/>
  <c r="I75" i="40"/>
  <c r="J67" i="42"/>
  <c r="O5" i="46"/>
  <c r="P5" i="46" s="1"/>
  <c r="J68" i="43"/>
  <c r="L68" i="43"/>
  <c r="N5" i="45"/>
  <c r="O5" i="45" s="1"/>
  <c r="F78" i="34"/>
  <c r="M69" i="41"/>
  <c r="E68" i="43"/>
  <c r="N68" i="43" s="1"/>
  <c r="O68" i="43" s="1"/>
  <c r="D77" i="35"/>
  <c r="N61" i="33"/>
  <c r="O61" i="33" s="1"/>
  <c r="H78" i="34"/>
  <c r="N24" i="34"/>
  <c r="O24" i="34" s="1"/>
  <c r="M77" i="35"/>
  <c r="N15" i="35"/>
  <c r="O15" i="35" s="1"/>
  <c r="N73" i="35"/>
  <c r="O73" i="35" s="1"/>
  <c r="D80" i="37"/>
  <c r="N80" i="37" s="1"/>
  <c r="O80" i="37" s="1"/>
  <c r="N45" i="37"/>
  <c r="O45" i="37" s="1"/>
  <c r="N54" i="43"/>
  <c r="O54" i="43" s="1"/>
  <c r="D67" i="44"/>
  <c r="F64" i="46"/>
  <c r="N15" i="34"/>
  <c r="O15" i="34" s="1"/>
  <c r="L77" i="35"/>
  <c r="N64" i="35"/>
  <c r="O64" i="35" s="1"/>
  <c r="N42" i="36"/>
  <c r="O42" i="36" s="1"/>
  <c r="E80" i="37"/>
  <c r="N24" i="40"/>
  <c r="O24" i="40" s="1"/>
  <c r="J69" i="41"/>
  <c r="N69" i="41" s="1"/>
  <c r="O69" i="41" s="1"/>
  <c r="N57" i="41"/>
  <c r="O57" i="41" s="1"/>
  <c r="K67" i="42"/>
  <c r="J67" i="44"/>
  <c r="N70" i="36"/>
  <c r="O70" i="36" s="1"/>
  <c r="N58" i="40"/>
  <c r="O58" i="40" s="1"/>
  <c r="F77" i="35"/>
  <c r="N24" i="36"/>
  <c r="O24" i="36" s="1"/>
  <c r="J78" i="34"/>
  <c r="N46" i="34"/>
  <c r="O46" i="34" s="1"/>
  <c r="H77" i="35"/>
  <c r="E74" i="36"/>
  <c r="I80" i="37"/>
  <c r="N5" i="33"/>
  <c r="O5" i="33" s="1"/>
  <c r="K71" i="38"/>
  <c r="N24" i="41"/>
  <c r="O24" i="41" s="1"/>
  <c r="M74" i="36"/>
  <c r="F74" i="36"/>
  <c r="G74" i="36"/>
  <c r="H80" i="37"/>
  <c r="N56" i="39"/>
  <c r="O56" i="39" s="1"/>
  <c r="L67" i="42"/>
  <c r="F80" i="37"/>
  <c r="J75" i="40"/>
  <c r="N15" i="41"/>
  <c r="O15" i="41" s="1"/>
  <c r="N58" i="45"/>
  <c r="O58" i="45" s="1"/>
  <c r="J78" i="33"/>
  <c r="G78" i="34"/>
  <c r="J74" i="36"/>
  <c r="G80" i="37"/>
  <c r="K74" i="36"/>
  <c r="J80" i="37"/>
  <c r="K77" i="35"/>
  <c r="N60" i="35"/>
  <c r="O60" i="35" s="1"/>
  <c r="F71" i="38"/>
  <c r="N60" i="38"/>
  <c r="O60" i="38" s="1"/>
  <c r="I77" i="35"/>
  <c r="N15" i="36"/>
  <c r="O15" i="36" s="1"/>
  <c r="L78" i="34"/>
  <c r="N64" i="37"/>
  <c r="O64" i="37" s="1"/>
  <c r="N45" i="33"/>
  <c r="O45" i="33" s="1"/>
  <c r="G78" i="33"/>
  <c r="M78" i="33"/>
  <c r="M78" i="34"/>
  <c r="N24" i="35"/>
  <c r="O24" i="35" s="1"/>
  <c r="G77" i="35"/>
  <c r="L80" i="37"/>
  <c r="N5" i="38"/>
  <c r="O5" i="38" s="1"/>
  <c r="N24" i="39"/>
  <c r="O24" i="39" s="1"/>
  <c r="N70" i="40"/>
  <c r="O70" i="40" s="1"/>
  <c r="O63" i="47"/>
  <c r="P63" i="47" s="1"/>
  <c r="N67" i="42"/>
  <c r="O67" i="42" s="1"/>
  <c r="J62" i="45"/>
  <c r="F75" i="40"/>
  <c r="G72" i="39"/>
  <c r="N5" i="34"/>
  <c r="O5" i="34" s="1"/>
  <c r="N15" i="37"/>
  <c r="O15" i="37" s="1"/>
  <c r="H64" i="46"/>
  <c r="O64" i="46" s="1"/>
  <c r="P64" i="46" s="1"/>
  <c r="N58" i="43"/>
  <c r="O58" i="43" s="1"/>
  <c r="N38" i="41"/>
  <c r="O38" i="41" s="1"/>
  <c r="L72" i="39"/>
  <c r="N41" i="38"/>
  <c r="O41" i="38" s="1"/>
  <c r="H62" i="45"/>
  <c r="N62" i="45" s="1"/>
  <c r="O62" i="45" s="1"/>
  <c r="N5" i="42"/>
  <c r="O5" i="42" s="1"/>
  <c r="N62" i="40"/>
  <c r="O62" i="40" s="1"/>
  <c r="G71" i="38"/>
  <c r="N5" i="37"/>
  <c r="O5" i="37" s="1"/>
  <c r="H74" i="36"/>
  <c r="H71" i="38"/>
  <c r="O62" i="46"/>
  <c r="P62" i="46" s="1"/>
  <c r="N5" i="41"/>
  <c r="O5" i="41" s="1"/>
  <c r="G75" i="40"/>
  <c r="M75" i="40"/>
  <c r="N68" i="38"/>
  <c r="O68" i="38" s="1"/>
  <c r="N15" i="42"/>
  <c r="O15" i="42" s="1"/>
  <c r="D74" i="36"/>
  <c r="N40" i="44"/>
  <c r="O40" i="44" s="1"/>
  <c r="M71" i="38"/>
  <c r="N24" i="42"/>
  <c r="O24" i="42" s="1"/>
  <c r="D71" i="38"/>
  <c r="N77" i="35" l="1"/>
  <c r="O77" i="35" s="1"/>
  <c r="N74" i="36"/>
  <c r="O74" i="36" s="1"/>
  <c r="N75" i="40"/>
  <c r="O75" i="40" s="1"/>
  <c r="N78" i="33"/>
  <c r="O78" i="33" s="1"/>
  <c r="N72" i="39"/>
  <c r="O72" i="39" s="1"/>
  <c r="N67" i="44"/>
  <c r="O67" i="44" s="1"/>
  <c r="N71" i="38"/>
  <c r="O71" i="38" s="1"/>
</calcChain>
</file>

<file path=xl/sharedStrings.xml><?xml version="1.0" encoding="utf-8"?>
<sst xmlns="http://schemas.openxmlformats.org/spreadsheetml/2006/main" count="1391" uniqueCount="189">
  <si>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</si>
  <si>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</si>
  <si>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</si>
  <si>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</si>
  <si>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</si>
  <si>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</si>
  <si>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</si>
  <si>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</si>
  <si>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</si>
  <si>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</si>
  <si>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</si>
  <si>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</si>
  <si>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</si>
  <si>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</si>
  <si>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</si>
  <si>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</si>
  <si>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</si>
  <si>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</si>
  <si>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</si>
  <si>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</si>
  <si>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Residential - Physical Environment</t>
  </si>
  <si>
    <t>Impact Fees - Residential - Transportation</t>
  </si>
  <si>
    <t>Impact Fees - Residential - Culture / Recreation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</si>
  <si>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</si>
  <si>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</si>
  <si>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</si>
  <si>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</si>
  <si>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</si>
  <si>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Federal Grant - Other Federal Grants</t>
  </si>
  <si>
    <t>Federal Grant - Transportation - Airport Development</t>
  </si>
  <si>
    <t>State Grant - Physical Environment - Other Physical Environment</t>
  </si>
  <si>
    <t>State Grant - Transportation - Airport Development</t>
  </si>
  <si>
    <t>State Grant - Transportation - Other Transportation</t>
  </si>
  <si>
    <t>State Grant - Culture / Recreation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</si>
  <si>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</si>
  <si>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</si>
  <si>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</si>
  <si>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</si>
  <si>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</si>
  <si>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Other Public Safety</t>
  </si>
  <si>
    <t>State Shared Revenues - Transportation - Other Transportation</t>
  </si>
  <si>
    <t>Grants from Other Local Units - Physical Environment</t>
  </si>
  <si>
    <t>Grants from Other Local Units - Culture / Recreation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</si>
  <si>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</si>
  <si>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</si>
  <si>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</si>
  <si>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</si>
  <si>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</si>
  <si>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</si>
  <si>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</si>
  <si>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</si>
  <si>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</si>
  <si>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</si>
  <si>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</si>
  <si>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</si>
  <si>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</si>
  <si>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Fire Protection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</si>
  <si>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</si>
  <si>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</si>
  <si>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</si>
  <si>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</si>
  <si>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Transportation (User Fees) - Other Transportation Charges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</si>
  <si>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</si>
  <si>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</si>
  <si>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</si>
  <si>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</si>
  <si>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Total - All Account Codes</t>
  </si>
  <si>
    <t>Local Fiscal Year Ended September 30, 2009</t>
  </si>
  <si>
    <t>Court-Ordered Judgments and Fines - As Decided by Traffic Court</t>
  </si>
  <si>
    <t>Fines - Local Ordinance Violations</t>
  </si>
  <si>
    <t>Federal Fines and Forfeits</t>
  </si>
  <si>
    <t>State Fines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</si>
  <si>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</si>
  <si>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</si>
  <si>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</si>
  <si>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</si>
  <si>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</si>
  <si>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</si>
  <si>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</si>
  <si>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</si>
  <si>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</si>
  <si>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</si>
  <si>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</si>
  <si>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</si>
  <si>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</si>
  <si>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</si>
  <si>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</si>
  <si>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</si>
  <si>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</si>
  <si>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</si>
  <si>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Contributions from Enterprise Operations</t>
  </si>
  <si>
    <t>General Gov't (Not Court-Related) - Recording Fees</t>
  </si>
  <si>
    <t>Ormond Beach Revenues Reported by Account Code and Fund Type</t>
  </si>
  <si>
    <t>Local Fiscal Year Ended September 30, 2010</t>
  </si>
  <si>
    <t>Fire Insurance Premium Tax for Firefighters' Pension</t>
  </si>
  <si>
    <t>Federal Grant - Human Services - Public Assistance</t>
  </si>
  <si>
    <t>Federal Grant - Culture / Recreation</t>
  </si>
  <si>
    <t>Interest and Other Earnings - Gain or Loss on Sale of Investments</t>
  </si>
  <si>
    <t>Proceeds - Installment Purchases and Capital Lease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</si>
  <si>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</si>
  <si>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</si>
  <si>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</si>
  <si>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Shared Revenues - Public Safety - Firefighter Supplemental Compensation</t>
  </si>
  <si>
    <t>Proceeds - Debt Proceeds</t>
  </si>
  <si>
    <t>2011 Municipal Population:</t>
  </si>
  <si>
    <t>Local Fiscal Year Ended September 30, 2012</t>
  </si>
  <si>
    <t>Proprietary Non-Operating Sources - Capital Contributions from Other Public Source</t>
  </si>
  <si>
    <t>2012 Municipal Population:</t>
  </si>
  <si>
    <t>Local Fiscal Year Ended September 30, 2008</t>
  </si>
  <si>
    <t>Local Option Taxes</t>
  </si>
  <si>
    <t>Permits and Franchise Fees</t>
  </si>
  <si>
    <t>Other Permits and Fees</t>
  </si>
  <si>
    <t>Federal Grant - Transportation - Other Transportation</t>
  </si>
  <si>
    <t>State Grant - Public Safety</t>
  </si>
  <si>
    <t>Grants from Other Local Units - Economic Environment</t>
  </si>
  <si>
    <t>Other Judgments, Fines, and Forfeits</t>
  </si>
  <si>
    <t>Impact Fees - Physical Environment</t>
  </si>
  <si>
    <t>Impact Fees - Transportation</t>
  </si>
  <si>
    <t>Impact Fees - Culture / Recreation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</si>
  <si>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</si>
  <si>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</si>
  <si>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</si>
  <si>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</si>
  <si>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</si>
  <si>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</si>
  <si>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</si>
  <si>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</si>
  <si>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</si>
  <si>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Recording Fees</t>
  </si>
  <si>
    <t>General Government - Internal Service Fund Fees and Charges</t>
  </si>
  <si>
    <t>General Government - Administrative Service Fees</t>
  </si>
  <si>
    <t>General Government - Other General Government Charges and Fees</t>
  </si>
  <si>
    <t>Transportation - Other Transportation Charges</t>
  </si>
  <si>
    <t>Sales - Disposition of Fixed Assets</t>
  </si>
  <si>
    <t>Sales - Sale of Surplus Materials and Scrap</t>
  </si>
  <si>
    <t>2013 Municipal Population:</t>
  </si>
  <si>
    <t>Local Fiscal Year Ended September 30, 2014</t>
  </si>
  <si>
    <t>Proprietary Non-Operating - Other Grants and Donations</t>
  </si>
  <si>
    <t>2014 Municipal Population:</t>
  </si>
  <si>
    <t>Local Fiscal Year Ended September 30, 2015</t>
  </si>
  <si>
    <t>Proprietary Non-Operating - Capital Contributions from Private Source</t>
  </si>
  <si>
    <t>2015 Municipal Population:</t>
  </si>
  <si>
    <t>Local Fiscal Year Ended September 30, 2016</t>
  </si>
  <si>
    <t>2016 Municipal Population:</t>
  </si>
  <si>
    <t>Local Fiscal Year Ended September 30, 2017</t>
  </si>
  <si>
    <t>Federal Grant - Physical Environment - Garbage / Solid Waste</t>
  </si>
  <si>
    <t>State Grant - Physical Environment - Garbage / Solid Waste</t>
  </si>
  <si>
    <t>Interest and Other Earnings - Gain (Loss) on Sale of Investments</t>
  </si>
  <si>
    <t>2017 Municipal Population:</t>
  </si>
  <si>
    <t>Local Fiscal Year Ended September 30, 2018</t>
  </si>
  <si>
    <t>Impact Fees - Commercial - Transportation</t>
  </si>
  <si>
    <t>Federal Grant - Physical Environment - Other Physical Environment</t>
  </si>
  <si>
    <t>Federal Grant - Human Services - Other Human Services</t>
  </si>
  <si>
    <t>State Grant - General Government</t>
  </si>
  <si>
    <t>State Shared Revenues - General Government - Other General Government</t>
  </si>
  <si>
    <t>State Shared Revenues - Other</t>
  </si>
  <si>
    <t>Physical Environment - Water / Sewer Combination Utility</t>
  </si>
  <si>
    <t>Court-Ordered Judgments and Fines - Other Court-Ordered</t>
  </si>
  <si>
    <t>2018 Municipal Population:</t>
  </si>
  <si>
    <t>Local Fiscal Year Ended September 30, 2019</t>
  </si>
  <si>
    <t>Impact Fees - Commercial - Culture / Recreation</t>
  </si>
  <si>
    <t>2019 Municipal Population:</t>
  </si>
  <si>
    <t>Local Fiscal Year Ended September 30, 2020</t>
  </si>
  <si>
    <t>Impact Fees - Commercial - Physical Environment</t>
  </si>
  <si>
    <t>Interest and Other Earnings - Dividends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</si>
  <si>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</si>
  <si>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</si>
  <si>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</si>
  <si>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</si>
  <si>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</si>
  <si>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</si>
  <si>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</si>
  <si>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</si>
  <si>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</si>
  <si>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</si>
  <si>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</si>
  <si>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</si>
  <si>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</si>
  <si>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</si>
  <si>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</si>
  <si>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Local Communications Services Taxes</t>
  </si>
  <si>
    <t>Other Fees and Special Assessments</t>
  </si>
  <si>
    <t>2022 Municipal Population:</t>
  </si>
  <si>
    <t>Local Fiscal Year Ended September 30, 2023</t>
  </si>
  <si>
    <t>Second Local Option Fuel Tax (1 to 5 Cents Local Option Fuel Tax) - Municipal Proceeds</t>
  </si>
  <si>
    <t>Stormwater Fee</t>
  </si>
  <si>
    <t>Grants from Other Local Units - Public Safety</t>
  </si>
  <si>
    <t>Culture / Recreation - Other Culture / Recreation Charges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</si>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</sst>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3101E-4CD1-488C-97C1-095BB94E828D}">
  <sheetPr>
    <pageSetUpPr fitToPage="1"/>
  </sheetPr>
  <dimension ref="A1:ED71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92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183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81</v>
      </c>
      <c r="B3" s="108"/>
      <c r="C3" s="109"/>
      <c r="D3" s="113" t="s">
        <v>45</v>
      </c>
      <c r="E3" s="114"/>
      <c r="F3" s="114"/>
      <c r="G3" s="114"/>
      <c r="H3" s="115"/>
      <c r="I3" s="113" t="s">
        <v>46</v>
      </c>
      <c r="J3" s="115"/>
      <c r="K3" s="113" t="s">
        <v>48</v>
      </c>
      <c r="L3" s="114"/>
      <c r="M3" s="115"/>
      <c r="N3" s="49"/>
      <c r="O3" s="50"/>
      <c r="P3" s="116" t="s">
        <v>167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82</v>
      </c>
      <c r="F4" s="52" t="s">
        <v>83</v>
      </c>
      <c r="G4" s="52" t="s">
        <v>84</v>
      </c>
      <c r="H4" s="52" t="s">
        <v>5</v>
      </c>
      <c r="I4" s="52" t="s">
        <v>6</v>
      </c>
      <c r="J4" s="53" t="s">
        <v>85</v>
      </c>
      <c r="K4" s="53" t="s">
        <v>7</v>
      </c>
      <c r="L4" s="53" t="s">
        <v>8</v>
      </c>
      <c r="M4" s="53" t="s">
        <v>168</v>
      </c>
      <c r="N4" s="53" t="s">
        <v>9</v>
      </c>
      <c r="O4" s="53" t="s">
        <v>169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170</v>
      </c>
      <c r="B5" s="57"/>
      <c r="C5" s="57"/>
      <c r="D5" s="58">
        <f>SUM(D6:D15)</f>
        <v>21567572</v>
      </c>
      <c r="E5" s="58">
        <f>SUM(E6:E15)</f>
        <v>1011119</v>
      </c>
      <c r="F5" s="58">
        <f>SUM(F6:F15)</f>
        <v>376989</v>
      </c>
      <c r="G5" s="58">
        <f>SUM(G6:G15)</f>
        <v>3481532</v>
      </c>
      <c r="H5" s="58">
        <f>SUM(H6:H15)</f>
        <v>0</v>
      </c>
      <c r="I5" s="58">
        <f>SUM(I6:I15)</f>
        <v>0</v>
      </c>
      <c r="J5" s="58">
        <f>SUM(J6:J15)</f>
        <v>0</v>
      </c>
      <c r="K5" s="58">
        <f>SUM(K6:K15)</f>
        <v>0</v>
      </c>
      <c r="L5" s="58">
        <f>SUM(L6:L15)</f>
        <v>0</v>
      </c>
      <c r="M5" s="58">
        <f>SUM(M6:M15)</f>
        <v>0</v>
      </c>
      <c r="N5" s="58">
        <f>SUM(N6:N15)</f>
        <v>0</v>
      </c>
      <c r="O5" s="59">
        <f>SUM(D5:N5)</f>
        <v>26437212</v>
      </c>
      <c r="P5" s="60">
        <f>(O5/P$69)</f>
        <v>588.34342939801934</v>
      </c>
      <c r="Q5" s="61"/>
    </row>
    <row r="6" spans="1:134">
      <c r="A6" s="63"/>
      <c r="B6" s="64">
        <v>311</v>
      </c>
      <c r="C6" s="65" t="s">
        <v>2</v>
      </c>
      <c r="D6" s="66">
        <v>14385910</v>
      </c>
      <c r="E6" s="66">
        <v>0</v>
      </c>
      <c r="F6" s="66">
        <v>376989</v>
      </c>
      <c r="G6" s="66">
        <v>2275490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17038389</v>
      </c>
      <c r="P6" s="67">
        <f>(O6/P$69)</f>
        <v>379.17856904417494</v>
      </c>
      <c r="Q6" s="68"/>
    </row>
    <row r="7" spans="1:134">
      <c r="A7" s="63"/>
      <c r="B7" s="64">
        <v>312.41000000000003</v>
      </c>
      <c r="C7" s="65" t="s">
        <v>171</v>
      </c>
      <c r="D7" s="66">
        <v>0</v>
      </c>
      <c r="E7" s="66">
        <v>0</v>
      </c>
      <c r="F7" s="66">
        <v>0</v>
      </c>
      <c r="G7" s="66">
        <v>701253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5" si="0">SUM(D7:N7)</f>
        <v>701253</v>
      </c>
      <c r="P7" s="67">
        <f>(O7/P$69)</f>
        <v>15.605941916101035</v>
      </c>
      <c r="Q7" s="68"/>
    </row>
    <row r="8" spans="1:134">
      <c r="A8" s="63"/>
      <c r="B8" s="64">
        <v>312.43</v>
      </c>
      <c r="C8" s="65" t="s">
        <v>184</v>
      </c>
      <c r="D8" s="66">
        <v>0</v>
      </c>
      <c r="E8" s="66">
        <v>0</v>
      </c>
      <c r="F8" s="66">
        <v>0</v>
      </c>
      <c r="G8" s="66">
        <v>504789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504789</v>
      </c>
      <c r="P8" s="67">
        <f>(O8/P$69)</f>
        <v>11.233759875375542</v>
      </c>
      <c r="Q8" s="68"/>
    </row>
    <row r="9" spans="1:134">
      <c r="A9" s="63"/>
      <c r="B9" s="64">
        <v>312.51</v>
      </c>
      <c r="C9" s="65" t="s">
        <v>88</v>
      </c>
      <c r="D9" s="66">
        <v>0</v>
      </c>
      <c r="E9" s="66">
        <v>504547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504547</v>
      </c>
      <c r="P9" s="67">
        <f>(O9/P$69)</f>
        <v>11.228374318459998</v>
      </c>
      <c r="Q9" s="68"/>
    </row>
    <row r="10" spans="1:134">
      <c r="A10" s="63"/>
      <c r="B10" s="64">
        <v>312.52</v>
      </c>
      <c r="C10" s="65" t="s">
        <v>121</v>
      </c>
      <c r="D10" s="66">
        <v>0</v>
      </c>
      <c r="E10" s="66">
        <v>506572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506572</v>
      </c>
      <c r="P10" s="67">
        <f>(O10/P$69)</f>
        <v>11.2734394124847</v>
      </c>
      <c r="Q10" s="68"/>
    </row>
    <row r="11" spans="1:134">
      <c r="A11" s="63"/>
      <c r="B11" s="64">
        <v>314.10000000000002</v>
      </c>
      <c r="C11" s="65" t="s">
        <v>11</v>
      </c>
      <c r="D11" s="66">
        <v>4967386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4967386</v>
      </c>
      <c r="P11" s="67">
        <f>(O11/P$69)</f>
        <v>110.54603315900745</v>
      </c>
      <c r="Q11" s="68"/>
    </row>
    <row r="12" spans="1:134">
      <c r="A12" s="63"/>
      <c r="B12" s="64">
        <v>314.39999999999998</v>
      </c>
      <c r="C12" s="65" t="s">
        <v>12</v>
      </c>
      <c r="D12" s="66">
        <v>2099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2099</v>
      </c>
      <c r="P12" s="67">
        <f>(O12/P$69)</f>
        <v>4.6711917213753201E-2</v>
      </c>
      <c r="Q12" s="68"/>
    </row>
    <row r="13" spans="1:134">
      <c r="A13" s="63"/>
      <c r="B13" s="64">
        <v>314.8</v>
      </c>
      <c r="C13" s="65" t="s">
        <v>13</v>
      </c>
      <c r="D13" s="66">
        <v>223623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223623</v>
      </c>
      <c r="P13" s="67">
        <f>(O13/P$69)</f>
        <v>4.9765884054745744</v>
      </c>
      <c r="Q13" s="68"/>
    </row>
    <row r="14" spans="1:134">
      <c r="A14" s="63"/>
      <c r="B14" s="64">
        <v>315.10000000000002</v>
      </c>
      <c r="C14" s="65" t="s">
        <v>172</v>
      </c>
      <c r="D14" s="66">
        <v>1733965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1733965</v>
      </c>
      <c r="P14" s="67">
        <f>(O14/P$69)</f>
        <v>38.588294202737288</v>
      </c>
      <c r="Q14" s="68"/>
    </row>
    <row r="15" spans="1:134">
      <c r="A15" s="63"/>
      <c r="B15" s="64">
        <v>316</v>
      </c>
      <c r="C15" s="65" t="s">
        <v>123</v>
      </c>
      <c r="D15" s="66">
        <v>254589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0"/>
        <v>254589</v>
      </c>
      <c r="P15" s="67">
        <f>(O15/P$69)</f>
        <v>5.6657171469900964</v>
      </c>
      <c r="Q15" s="68"/>
    </row>
    <row r="16" spans="1:134" ht="15.75">
      <c r="A16" s="69" t="s">
        <v>16</v>
      </c>
      <c r="B16" s="70"/>
      <c r="C16" s="71"/>
      <c r="D16" s="72">
        <f>SUM(D17:D25)</f>
        <v>5160277</v>
      </c>
      <c r="E16" s="72">
        <f>SUM(E17:E25)</f>
        <v>130802</v>
      </c>
      <c r="F16" s="72">
        <f>SUM(F17:F25)</f>
        <v>0</v>
      </c>
      <c r="G16" s="72">
        <f>SUM(G17:G25)</f>
        <v>76577</v>
      </c>
      <c r="H16" s="72">
        <f>SUM(H17:H25)</f>
        <v>0</v>
      </c>
      <c r="I16" s="72">
        <f>SUM(I17:I25)</f>
        <v>3337645</v>
      </c>
      <c r="J16" s="72">
        <f>SUM(J17:J25)</f>
        <v>0</v>
      </c>
      <c r="K16" s="72">
        <f>SUM(K17:K25)</f>
        <v>0</v>
      </c>
      <c r="L16" s="72">
        <f>SUM(L17:L25)</f>
        <v>0</v>
      </c>
      <c r="M16" s="72">
        <f>SUM(M17:M25)</f>
        <v>0</v>
      </c>
      <c r="N16" s="72">
        <f>SUM(N17:N25)</f>
        <v>0</v>
      </c>
      <c r="O16" s="73">
        <f>SUM(D16:N16)</f>
        <v>8705301</v>
      </c>
      <c r="P16" s="74">
        <f>(O16/P$69)</f>
        <v>193.7309669522644</v>
      </c>
      <c r="Q16" s="75"/>
    </row>
    <row r="17" spans="1:17">
      <c r="A17" s="63"/>
      <c r="B17" s="64">
        <v>322</v>
      </c>
      <c r="C17" s="65" t="s">
        <v>173</v>
      </c>
      <c r="D17" s="66">
        <v>1173398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>SUM(D17:N17)</f>
        <v>1173398</v>
      </c>
      <c r="P17" s="67">
        <f>(O17/P$69)</f>
        <v>26.113230221430957</v>
      </c>
      <c r="Q17" s="68"/>
    </row>
    <row r="18" spans="1:17">
      <c r="A18" s="63"/>
      <c r="B18" s="64">
        <v>323.10000000000002</v>
      </c>
      <c r="C18" s="65" t="s">
        <v>17</v>
      </c>
      <c r="D18" s="66">
        <v>3919617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ref="O18:O25" si="1">SUM(D18:N18)</f>
        <v>3919617</v>
      </c>
      <c r="P18" s="67">
        <f>(O18/P$69)</f>
        <v>87.228596862134196</v>
      </c>
      <c r="Q18" s="68"/>
    </row>
    <row r="19" spans="1:17">
      <c r="A19" s="63"/>
      <c r="B19" s="64">
        <v>323.39999999999998</v>
      </c>
      <c r="C19" s="65" t="s">
        <v>18</v>
      </c>
      <c r="D19" s="66">
        <v>10774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10774</v>
      </c>
      <c r="P19" s="67">
        <f>(O19/P$69)</f>
        <v>0.23976855457883609</v>
      </c>
      <c r="Q19" s="68"/>
    </row>
    <row r="20" spans="1:17">
      <c r="A20" s="63"/>
      <c r="B20" s="64">
        <v>323.7</v>
      </c>
      <c r="C20" s="65" t="s">
        <v>19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2325319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2325319</v>
      </c>
      <c r="P20" s="67">
        <f>(O20/P$69)</f>
        <v>51.748503393791033</v>
      </c>
      <c r="Q20" s="68"/>
    </row>
    <row r="21" spans="1:17">
      <c r="A21" s="63"/>
      <c r="B21" s="64">
        <v>324.22000000000003</v>
      </c>
      <c r="C21" s="65" t="s">
        <v>163</v>
      </c>
      <c r="D21" s="66">
        <v>0</v>
      </c>
      <c r="E21" s="66">
        <v>0</v>
      </c>
      <c r="F21" s="66">
        <v>0</v>
      </c>
      <c r="G21" s="66">
        <v>1675</v>
      </c>
      <c r="H21" s="66">
        <v>0</v>
      </c>
      <c r="I21" s="66">
        <v>1012326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1014001</v>
      </c>
      <c r="P21" s="67">
        <f>(O21/P$69)</f>
        <v>22.565950817848002</v>
      </c>
      <c r="Q21" s="68"/>
    </row>
    <row r="22" spans="1:17">
      <c r="A22" s="63"/>
      <c r="B22" s="64">
        <v>324.32</v>
      </c>
      <c r="C22" s="65" t="s">
        <v>150</v>
      </c>
      <c r="D22" s="66">
        <v>0</v>
      </c>
      <c r="E22" s="66">
        <v>0</v>
      </c>
      <c r="F22" s="66">
        <v>0</v>
      </c>
      <c r="G22" s="66">
        <v>24549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24549</v>
      </c>
      <c r="P22" s="67">
        <f>(O22/P$69)</f>
        <v>0.54632246578391008</v>
      </c>
      <c r="Q22" s="68"/>
    </row>
    <row r="23" spans="1:17">
      <c r="A23" s="63"/>
      <c r="B23" s="64">
        <v>324.62</v>
      </c>
      <c r="C23" s="65" t="s">
        <v>160</v>
      </c>
      <c r="D23" s="66">
        <v>0</v>
      </c>
      <c r="E23" s="66">
        <v>130802</v>
      </c>
      <c r="F23" s="66">
        <v>0</v>
      </c>
      <c r="G23" s="66">
        <v>50353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181155</v>
      </c>
      <c r="P23" s="67">
        <f>(O23/P$69)</f>
        <v>4.0314899298987426</v>
      </c>
      <c r="Q23" s="68"/>
    </row>
    <row r="24" spans="1:17">
      <c r="A24" s="63"/>
      <c r="B24" s="64">
        <v>329.2</v>
      </c>
      <c r="C24" s="65" t="s">
        <v>185</v>
      </c>
      <c r="D24" s="66">
        <v>1050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1050</v>
      </c>
      <c r="P24" s="67">
        <f>(O24/P$69)</f>
        <v>2.3367085790586401E-2</v>
      </c>
      <c r="Q24" s="68"/>
    </row>
    <row r="25" spans="1:17">
      <c r="A25" s="63"/>
      <c r="B25" s="64">
        <v>329.5</v>
      </c>
      <c r="C25" s="65" t="s">
        <v>181</v>
      </c>
      <c r="D25" s="66">
        <v>55438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55438</v>
      </c>
      <c r="P25" s="67">
        <f>(O25/P$69)</f>
        <v>1.2337376210081228</v>
      </c>
      <c r="Q25" s="68"/>
    </row>
    <row r="26" spans="1:17" ht="15.75">
      <c r="A26" s="69" t="s">
        <v>175</v>
      </c>
      <c r="B26" s="70"/>
      <c r="C26" s="71"/>
      <c r="D26" s="72">
        <f>SUM(D27:D40)</f>
        <v>5525718</v>
      </c>
      <c r="E26" s="72">
        <f>SUM(E27:E40)</f>
        <v>2364228</v>
      </c>
      <c r="F26" s="72">
        <f>SUM(F27:F40)</f>
        <v>0</v>
      </c>
      <c r="G26" s="72">
        <f>SUM(G27:G40)</f>
        <v>836789</v>
      </c>
      <c r="H26" s="72">
        <f>SUM(H27:H40)</f>
        <v>0</v>
      </c>
      <c r="I26" s="72">
        <f>SUM(I27:I40)</f>
        <v>0</v>
      </c>
      <c r="J26" s="72">
        <f>SUM(J27:J40)</f>
        <v>0</v>
      </c>
      <c r="K26" s="72">
        <f>SUM(K27:K40)</f>
        <v>0</v>
      </c>
      <c r="L26" s="72">
        <f>SUM(L27:L40)</f>
        <v>0</v>
      </c>
      <c r="M26" s="72">
        <f>SUM(M27:M40)</f>
        <v>0</v>
      </c>
      <c r="N26" s="72">
        <f>SUM(N27:N40)</f>
        <v>0</v>
      </c>
      <c r="O26" s="73">
        <f>SUM(D26:N26)</f>
        <v>8726735</v>
      </c>
      <c r="P26" s="74">
        <f>(O26/P$69)</f>
        <v>194.20796706353622</v>
      </c>
      <c r="Q26" s="75"/>
    </row>
    <row r="27" spans="1:17">
      <c r="A27" s="63"/>
      <c r="B27" s="64">
        <v>331.2</v>
      </c>
      <c r="C27" s="65" t="s">
        <v>25</v>
      </c>
      <c r="D27" s="66">
        <v>74642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>SUM(D27:N27)</f>
        <v>74642</v>
      </c>
      <c r="P27" s="67">
        <f>(O27/P$69)</f>
        <v>1.6611104929342384</v>
      </c>
      <c r="Q27" s="68"/>
    </row>
    <row r="28" spans="1:17">
      <c r="A28" s="63"/>
      <c r="B28" s="64">
        <v>331.39</v>
      </c>
      <c r="C28" s="65" t="s">
        <v>151</v>
      </c>
      <c r="D28" s="66">
        <v>0</v>
      </c>
      <c r="E28" s="66">
        <v>195074</v>
      </c>
      <c r="F28" s="66">
        <v>0</v>
      </c>
      <c r="G28" s="66">
        <v>126782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ref="O28:O36" si="2">SUM(D28:N28)</f>
        <v>321856</v>
      </c>
      <c r="P28" s="67">
        <f>(O28/P$69)</f>
        <v>7.1627016802047399</v>
      </c>
      <c r="Q28" s="68"/>
    </row>
    <row r="29" spans="1:17">
      <c r="A29" s="63"/>
      <c r="B29" s="64">
        <v>331.41</v>
      </c>
      <c r="C29" s="65" t="s">
        <v>29</v>
      </c>
      <c r="D29" s="66">
        <v>0</v>
      </c>
      <c r="E29" s="66">
        <v>1001193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1001193</v>
      </c>
      <c r="P29" s="67">
        <f>(O29/P$69)</f>
        <v>22.280916879937688</v>
      </c>
      <c r="Q29" s="68"/>
    </row>
    <row r="30" spans="1:17">
      <c r="A30" s="63"/>
      <c r="B30" s="64">
        <v>331.9</v>
      </c>
      <c r="C30" s="65" t="s">
        <v>28</v>
      </c>
      <c r="D30" s="66">
        <v>0</v>
      </c>
      <c r="E30" s="66">
        <v>0</v>
      </c>
      <c r="F30" s="66">
        <v>0</v>
      </c>
      <c r="G30" s="66">
        <v>710007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710007</v>
      </c>
      <c r="P30" s="67">
        <f>(O30/P$69)</f>
        <v>15.800756648492266</v>
      </c>
      <c r="Q30" s="68"/>
    </row>
    <row r="31" spans="1:17">
      <c r="A31" s="63"/>
      <c r="B31" s="64">
        <v>334.41</v>
      </c>
      <c r="C31" s="65" t="s">
        <v>31</v>
      </c>
      <c r="D31" s="66">
        <v>0</v>
      </c>
      <c r="E31" s="66">
        <v>34714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34714</v>
      </c>
      <c r="P31" s="67">
        <f>(O31/P$69)</f>
        <v>0.77253811060420607</v>
      </c>
      <c r="Q31" s="68"/>
    </row>
    <row r="32" spans="1:17">
      <c r="A32" s="63"/>
      <c r="B32" s="64">
        <v>335.125</v>
      </c>
      <c r="C32" s="65" t="s">
        <v>176</v>
      </c>
      <c r="D32" s="66">
        <v>1989688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1989688</v>
      </c>
      <c r="P32" s="67">
        <f>(O32/P$69)</f>
        <v>44.279247802381221</v>
      </c>
      <c r="Q32" s="68"/>
    </row>
    <row r="33" spans="1:17">
      <c r="A33" s="63"/>
      <c r="B33" s="64">
        <v>335.14</v>
      </c>
      <c r="C33" s="65" t="s">
        <v>125</v>
      </c>
      <c r="D33" s="66">
        <v>88218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88218</v>
      </c>
      <c r="P33" s="67">
        <f>(O33/P$69)</f>
        <v>1.9632357850228108</v>
      </c>
      <c r="Q33" s="68"/>
    </row>
    <row r="34" spans="1:17">
      <c r="A34" s="63"/>
      <c r="B34" s="64">
        <v>335.15</v>
      </c>
      <c r="C34" s="65" t="s">
        <v>126</v>
      </c>
      <c r="D34" s="66">
        <v>44650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44650</v>
      </c>
      <c r="P34" s="67">
        <f>(O34/P$69)</f>
        <v>0.9936575052854123</v>
      </c>
      <c r="Q34" s="68"/>
    </row>
    <row r="35" spans="1:17">
      <c r="A35" s="63"/>
      <c r="B35" s="64">
        <v>335.18</v>
      </c>
      <c r="C35" s="65" t="s">
        <v>177</v>
      </c>
      <c r="D35" s="66">
        <v>3075684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3075684</v>
      </c>
      <c r="P35" s="67">
        <f>(O35/P$69)</f>
        <v>68.447401802603764</v>
      </c>
      <c r="Q35" s="68"/>
    </row>
    <row r="36" spans="1:17">
      <c r="A36" s="63"/>
      <c r="B36" s="64">
        <v>335.21</v>
      </c>
      <c r="C36" s="65" t="s">
        <v>102</v>
      </c>
      <c r="D36" s="66">
        <v>19740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19740</v>
      </c>
      <c r="P36" s="67">
        <f>(O36/P$69)</f>
        <v>0.43930121286302437</v>
      </c>
      <c r="Q36" s="68"/>
    </row>
    <row r="37" spans="1:17">
      <c r="A37" s="63"/>
      <c r="B37" s="64">
        <v>335.48</v>
      </c>
      <c r="C37" s="65" t="s">
        <v>40</v>
      </c>
      <c r="D37" s="66">
        <v>35422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ref="O37:O38" si="3">SUM(D37:N37)</f>
        <v>35422</v>
      </c>
      <c r="P37" s="67">
        <f>(O37/P$69)</f>
        <v>0.78829420273728723</v>
      </c>
      <c r="Q37" s="68"/>
    </row>
    <row r="38" spans="1:17">
      <c r="A38" s="63"/>
      <c r="B38" s="64">
        <v>337.2</v>
      </c>
      <c r="C38" s="65" t="s">
        <v>186</v>
      </c>
      <c r="D38" s="66">
        <v>987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3"/>
        <v>987</v>
      </c>
      <c r="P38" s="67">
        <f>(O38/P$69)</f>
        <v>2.1965060643151218E-2</v>
      </c>
      <c r="Q38" s="68"/>
    </row>
    <row r="39" spans="1:17">
      <c r="A39" s="63"/>
      <c r="B39" s="64">
        <v>338</v>
      </c>
      <c r="C39" s="65" t="s">
        <v>43</v>
      </c>
      <c r="D39" s="66">
        <v>196687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>SUM(D39:N39)</f>
        <v>196687</v>
      </c>
      <c r="P39" s="67">
        <f>(O39/P$69)</f>
        <v>4.3771447646600645</v>
      </c>
      <c r="Q39" s="68"/>
    </row>
    <row r="40" spans="1:17">
      <c r="A40" s="63"/>
      <c r="B40" s="64">
        <v>339</v>
      </c>
      <c r="C40" s="65" t="s">
        <v>44</v>
      </c>
      <c r="D40" s="66">
        <v>0</v>
      </c>
      <c r="E40" s="66">
        <v>1133247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>SUM(D40:N40)</f>
        <v>1133247</v>
      </c>
      <c r="P40" s="67">
        <f>(O40/P$69)</f>
        <v>25.219695115166353</v>
      </c>
      <c r="Q40" s="68"/>
    </row>
    <row r="41" spans="1:17" ht="15.75">
      <c r="A41" s="69" t="s">
        <v>49</v>
      </c>
      <c r="B41" s="70"/>
      <c r="C41" s="71"/>
      <c r="D41" s="72">
        <f>SUM(D42:D53)</f>
        <v>1082212</v>
      </c>
      <c r="E41" s="72">
        <f>SUM(E42:E53)</f>
        <v>2713375</v>
      </c>
      <c r="F41" s="72">
        <f>SUM(F42:F53)</f>
        <v>0</v>
      </c>
      <c r="G41" s="72">
        <f>SUM(G42:G53)</f>
        <v>0</v>
      </c>
      <c r="H41" s="72">
        <f>SUM(H42:H53)</f>
        <v>0</v>
      </c>
      <c r="I41" s="72">
        <f>SUM(I42:I53)</f>
        <v>31181373</v>
      </c>
      <c r="J41" s="72">
        <f>SUM(J42:J53)</f>
        <v>2241865</v>
      </c>
      <c r="K41" s="72">
        <f>SUM(K42:K53)</f>
        <v>0</v>
      </c>
      <c r="L41" s="72">
        <f>SUM(L42:L53)</f>
        <v>0</v>
      </c>
      <c r="M41" s="72">
        <f>SUM(M42:M53)</f>
        <v>0</v>
      </c>
      <c r="N41" s="72">
        <f>SUM(N42:N53)</f>
        <v>0</v>
      </c>
      <c r="O41" s="72">
        <f>SUM(D41:N41)</f>
        <v>37218825</v>
      </c>
      <c r="P41" s="74">
        <f>(O41/P$69)</f>
        <v>828.28140647602095</v>
      </c>
      <c r="Q41" s="75"/>
    </row>
    <row r="42" spans="1:17">
      <c r="A42" s="63"/>
      <c r="B42" s="64">
        <v>341.1</v>
      </c>
      <c r="C42" s="65" t="s">
        <v>128</v>
      </c>
      <c r="D42" s="66">
        <v>22150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>SUM(D42:N42)</f>
        <v>22150</v>
      </c>
      <c r="P42" s="67">
        <f>(O42/P$69)</f>
        <v>0.49293423834427508</v>
      </c>
      <c r="Q42" s="68"/>
    </row>
    <row r="43" spans="1:17">
      <c r="A43" s="63"/>
      <c r="B43" s="64">
        <v>341.2</v>
      </c>
      <c r="C43" s="65" t="s">
        <v>129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2241865</v>
      </c>
      <c r="K43" s="66">
        <v>0</v>
      </c>
      <c r="L43" s="66">
        <v>0</v>
      </c>
      <c r="M43" s="66">
        <v>0</v>
      </c>
      <c r="N43" s="66">
        <v>0</v>
      </c>
      <c r="O43" s="66">
        <f t="shared" ref="O43:O53" si="4">SUM(D43:N43)</f>
        <v>2241865</v>
      </c>
      <c r="P43" s="67">
        <f>(O43/P$69)</f>
        <v>49.891287415155226</v>
      </c>
      <c r="Q43" s="68"/>
    </row>
    <row r="44" spans="1:17">
      <c r="A44" s="63"/>
      <c r="B44" s="64">
        <v>341.9</v>
      </c>
      <c r="C44" s="65" t="s">
        <v>131</v>
      </c>
      <c r="D44" s="66">
        <v>315098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315098</v>
      </c>
      <c r="P44" s="67">
        <f>(O44/P$69)</f>
        <v>7.0123066651830426</v>
      </c>
      <c r="Q44" s="68"/>
    </row>
    <row r="45" spans="1:17">
      <c r="A45" s="63"/>
      <c r="B45" s="64">
        <v>342.1</v>
      </c>
      <c r="C45" s="65" t="s">
        <v>55</v>
      </c>
      <c r="D45" s="66">
        <v>54716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54716</v>
      </c>
      <c r="P45" s="67">
        <f>(O45/P$69)</f>
        <v>1.2176699677311673</v>
      </c>
      <c r="Q45" s="68"/>
    </row>
    <row r="46" spans="1:17">
      <c r="A46" s="63"/>
      <c r="B46" s="64">
        <v>343.3</v>
      </c>
      <c r="C46" s="65" t="s">
        <v>57</v>
      </c>
      <c r="D46" s="66">
        <v>0</v>
      </c>
      <c r="E46" s="66">
        <v>0</v>
      </c>
      <c r="F46" s="66">
        <v>0</v>
      </c>
      <c r="G46" s="66">
        <v>0</v>
      </c>
      <c r="H46" s="66">
        <v>0</v>
      </c>
      <c r="I46" s="66">
        <v>22247075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22247075</v>
      </c>
      <c r="P46" s="67">
        <f>(O46/P$69)</f>
        <v>495.09458106153335</v>
      </c>
      <c r="Q46" s="68"/>
    </row>
    <row r="47" spans="1:17">
      <c r="A47" s="63"/>
      <c r="B47" s="64">
        <v>343.4</v>
      </c>
      <c r="C47" s="65" t="s">
        <v>58</v>
      </c>
      <c r="D47" s="66">
        <v>0</v>
      </c>
      <c r="E47" s="66">
        <v>0</v>
      </c>
      <c r="F47" s="66">
        <v>0</v>
      </c>
      <c r="G47" s="66">
        <v>0</v>
      </c>
      <c r="H47" s="66">
        <v>0</v>
      </c>
      <c r="I47" s="66">
        <v>8719371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8719371</v>
      </c>
      <c r="P47" s="67">
        <f>(O47/P$69)</f>
        <v>194.04408590185824</v>
      </c>
      <c r="Q47" s="68"/>
    </row>
    <row r="48" spans="1:17">
      <c r="A48" s="63"/>
      <c r="B48" s="64">
        <v>343.5</v>
      </c>
      <c r="C48" s="65" t="s">
        <v>59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25655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25655</v>
      </c>
      <c r="P48" s="67">
        <f>(O48/P$69)</f>
        <v>0.57093579614999446</v>
      </c>
      <c r="Q48" s="68"/>
    </row>
    <row r="49" spans="1:17">
      <c r="A49" s="63"/>
      <c r="B49" s="64">
        <v>343.9</v>
      </c>
      <c r="C49" s="65" t="s">
        <v>60</v>
      </c>
      <c r="D49" s="66">
        <v>127138</v>
      </c>
      <c r="E49" s="66">
        <v>2713375</v>
      </c>
      <c r="F49" s="66">
        <v>0</v>
      </c>
      <c r="G49" s="66">
        <v>0</v>
      </c>
      <c r="H49" s="66">
        <v>0</v>
      </c>
      <c r="I49" s="66">
        <v>189272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3029785</v>
      </c>
      <c r="P49" s="67">
        <f>(O49/P$69)</f>
        <v>67.42594859241126</v>
      </c>
      <c r="Q49" s="68"/>
    </row>
    <row r="50" spans="1:17">
      <c r="A50" s="63"/>
      <c r="B50" s="64">
        <v>344.9</v>
      </c>
      <c r="C50" s="65" t="s">
        <v>132</v>
      </c>
      <c r="D50" s="66">
        <v>248915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248915</v>
      </c>
      <c r="P50" s="67">
        <f>(O50/P$69)</f>
        <v>5.5394458662512518</v>
      </c>
      <c r="Q50" s="68"/>
    </row>
    <row r="51" spans="1:17">
      <c r="A51" s="63"/>
      <c r="B51" s="64">
        <v>347.2</v>
      </c>
      <c r="C51" s="65" t="s">
        <v>62</v>
      </c>
      <c r="D51" s="66">
        <v>156131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156131</v>
      </c>
      <c r="P51" s="67">
        <f>(O51/P$69)</f>
        <v>3.4745966395905197</v>
      </c>
      <c r="Q51" s="68"/>
    </row>
    <row r="52" spans="1:17">
      <c r="A52" s="63"/>
      <c r="B52" s="64">
        <v>347.3</v>
      </c>
      <c r="C52" s="65" t="s">
        <v>63</v>
      </c>
      <c r="D52" s="66">
        <v>12440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12440</v>
      </c>
      <c r="P52" s="67">
        <f>(O52/P$69)</f>
        <v>0.27684433069989983</v>
      </c>
      <c r="Q52" s="68"/>
    </row>
    <row r="53" spans="1:17">
      <c r="A53" s="63"/>
      <c r="B53" s="64">
        <v>347.9</v>
      </c>
      <c r="C53" s="65" t="s">
        <v>187</v>
      </c>
      <c r="D53" s="66">
        <v>145624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145624</v>
      </c>
      <c r="P53" s="67">
        <f>(O53/P$69)</f>
        <v>3.2407700011127183</v>
      </c>
      <c r="Q53" s="68"/>
    </row>
    <row r="54" spans="1:17" ht="15.75">
      <c r="A54" s="69" t="s">
        <v>50</v>
      </c>
      <c r="B54" s="70"/>
      <c r="C54" s="71"/>
      <c r="D54" s="72">
        <f>SUM(D55:D56)</f>
        <v>70591</v>
      </c>
      <c r="E54" s="72">
        <f>SUM(E55:E56)</f>
        <v>37567</v>
      </c>
      <c r="F54" s="72">
        <f>SUM(F55:F56)</f>
        <v>0</v>
      </c>
      <c r="G54" s="72">
        <f>SUM(G55:G56)</f>
        <v>0</v>
      </c>
      <c r="H54" s="72">
        <f>SUM(H55:H56)</f>
        <v>0</v>
      </c>
      <c r="I54" s="72">
        <f>SUM(I55:I56)</f>
        <v>0</v>
      </c>
      <c r="J54" s="72">
        <f>SUM(J55:J56)</f>
        <v>0</v>
      </c>
      <c r="K54" s="72">
        <f>SUM(K55:K56)</f>
        <v>0</v>
      </c>
      <c r="L54" s="72">
        <f>SUM(L55:L56)</f>
        <v>0</v>
      </c>
      <c r="M54" s="72">
        <f>SUM(M55:M56)</f>
        <v>0</v>
      </c>
      <c r="N54" s="72">
        <f>SUM(N55:N56)</f>
        <v>0</v>
      </c>
      <c r="O54" s="72">
        <f>SUM(D54:N54)</f>
        <v>108158</v>
      </c>
      <c r="P54" s="74">
        <f>(O54/P$69)</f>
        <v>2.4069878713697563</v>
      </c>
      <c r="Q54" s="75"/>
    </row>
    <row r="55" spans="1:17">
      <c r="A55" s="76"/>
      <c r="B55" s="77">
        <v>351.5</v>
      </c>
      <c r="C55" s="78" t="s">
        <v>68</v>
      </c>
      <c r="D55" s="66">
        <v>44362</v>
      </c>
      <c r="E55" s="66">
        <v>37567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ref="O55:O56" si="5">SUM(D55:N55)</f>
        <v>81929</v>
      </c>
      <c r="P55" s="67">
        <f>(O55/P$69)</f>
        <v>1.823278068320908</v>
      </c>
      <c r="Q55" s="68"/>
    </row>
    <row r="56" spans="1:17">
      <c r="A56" s="76"/>
      <c r="B56" s="77">
        <v>354</v>
      </c>
      <c r="C56" s="78" t="s">
        <v>69</v>
      </c>
      <c r="D56" s="66">
        <v>26229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5"/>
        <v>26229</v>
      </c>
      <c r="P56" s="67">
        <f>(O56/P$69)</f>
        <v>0.58370980304884834</v>
      </c>
      <c r="Q56" s="68"/>
    </row>
    <row r="57" spans="1:17" ht="15.75">
      <c r="A57" s="69" t="s">
        <v>3</v>
      </c>
      <c r="B57" s="70"/>
      <c r="C57" s="71"/>
      <c r="D57" s="72">
        <f>SUM(D58:D64)</f>
        <v>3872694</v>
      </c>
      <c r="E57" s="72">
        <f>SUM(E58:E64)</f>
        <v>448939</v>
      </c>
      <c r="F57" s="72">
        <f>SUM(F58:F64)</f>
        <v>0</v>
      </c>
      <c r="G57" s="72">
        <f>SUM(G58:G64)</f>
        <v>659439</v>
      </c>
      <c r="H57" s="72">
        <f>SUM(H58:H64)</f>
        <v>0</v>
      </c>
      <c r="I57" s="72">
        <f>SUM(I58:I64)</f>
        <v>813778</v>
      </c>
      <c r="J57" s="72">
        <f>SUM(J58:J64)</f>
        <v>107470</v>
      </c>
      <c r="K57" s="72">
        <f>SUM(K58:K64)</f>
        <v>21465430</v>
      </c>
      <c r="L57" s="72">
        <f>SUM(L58:L64)</f>
        <v>0</v>
      </c>
      <c r="M57" s="72">
        <f>SUM(M58:M64)</f>
        <v>0</v>
      </c>
      <c r="N57" s="72">
        <f>SUM(N58:N64)</f>
        <v>0</v>
      </c>
      <c r="O57" s="72">
        <f>SUM(D57:N57)</f>
        <v>27367750</v>
      </c>
      <c r="P57" s="74">
        <f>(O57/P$69)</f>
        <v>609.05196394792483</v>
      </c>
      <c r="Q57" s="75"/>
    </row>
    <row r="58" spans="1:17">
      <c r="A58" s="63"/>
      <c r="B58" s="64">
        <v>361.1</v>
      </c>
      <c r="C58" s="65" t="s">
        <v>72</v>
      </c>
      <c r="D58" s="66">
        <v>400098</v>
      </c>
      <c r="E58" s="66">
        <v>348705</v>
      </c>
      <c r="F58" s="66">
        <v>0</v>
      </c>
      <c r="G58" s="66">
        <v>188658</v>
      </c>
      <c r="H58" s="66">
        <v>0</v>
      </c>
      <c r="I58" s="66">
        <v>592175</v>
      </c>
      <c r="J58" s="66">
        <v>0</v>
      </c>
      <c r="K58" s="66">
        <v>3154694</v>
      </c>
      <c r="L58" s="66">
        <v>0</v>
      </c>
      <c r="M58" s="66">
        <v>0</v>
      </c>
      <c r="N58" s="66">
        <v>0</v>
      </c>
      <c r="O58" s="66">
        <f>SUM(D58:N58)</f>
        <v>4684330</v>
      </c>
      <c r="P58" s="67">
        <f>(O58/P$69)</f>
        <v>104.24680093468344</v>
      </c>
      <c r="Q58" s="68"/>
    </row>
    <row r="59" spans="1:17">
      <c r="A59" s="63"/>
      <c r="B59" s="64">
        <v>361.4</v>
      </c>
      <c r="C59" s="65" t="s">
        <v>147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12964747</v>
      </c>
      <c r="L59" s="66">
        <v>0</v>
      </c>
      <c r="M59" s="66">
        <v>0</v>
      </c>
      <c r="N59" s="66">
        <v>0</v>
      </c>
      <c r="O59" s="66">
        <f t="shared" ref="O59:O66" si="6">SUM(D59:N59)</f>
        <v>12964747</v>
      </c>
      <c r="P59" s="67">
        <f>(O59/P$69)</f>
        <v>288.52224324023592</v>
      </c>
      <c r="Q59" s="68"/>
    </row>
    <row r="60" spans="1:17">
      <c r="A60" s="63"/>
      <c r="B60" s="64">
        <v>362</v>
      </c>
      <c r="C60" s="65" t="s">
        <v>74</v>
      </c>
      <c r="D60" s="66">
        <v>158998</v>
      </c>
      <c r="E60" s="66">
        <v>100234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6"/>
        <v>259232</v>
      </c>
      <c r="P60" s="67">
        <f>(O60/P$69)</f>
        <v>5.769044174919328</v>
      </c>
      <c r="Q60" s="68"/>
    </row>
    <row r="61" spans="1:17">
      <c r="A61" s="63"/>
      <c r="B61" s="64">
        <v>364</v>
      </c>
      <c r="C61" s="65" t="s">
        <v>133</v>
      </c>
      <c r="D61" s="66">
        <v>7770</v>
      </c>
      <c r="E61" s="66">
        <v>0</v>
      </c>
      <c r="F61" s="66">
        <v>0</v>
      </c>
      <c r="G61" s="66">
        <v>51710</v>
      </c>
      <c r="H61" s="66">
        <v>0</v>
      </c>
      <c r="I61" s="66">
        <v>1173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6"/>
        <v>60653</v>
      </c>
      <c r="P61" s="67">
        <f>(O61/P$69)</f>
        <v>1.3497941471013686</v>
      </c>
      <c r="Q61" s="68"/>
    </row>
    <row r="62" spans="1:17">
      <c r="A62" s="63"/>
      <c r="B62" s="64">
        <v>366</v>
      </c>
      <c r="C62" s="65" t="s">
        <v>77</v>
      </c>
      <c r="D62" s="66">
        <v>26804</v>
      </c>
      <c r="E62" s="66">
        <v>0</v>
      </c>
      <c r="F62" s="66">
        <v>0</v>
      </c>
      <c r="G62" s="66">
        <v>191500</v>
      </c>
      <c r="H62" s="66">
        <v>0</v>
      </c>
      <c r="I62" s="66">
        <v>189584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6"/>
        <v>407888</v>
      </c>
      <c r="P62" s="67">
        <f>(O62/P$69)</f>
        <v>9.0772894180482915</v>
      </c>
      <c r="Q62" s="68"/>
    </row>
    <row r="63" spans="1:17">
      <c r="A63" s="63"/>
      <c r="B63" s="64">
        <v>368</v>
      </c>
      <c r="C63" s="65" t="s">
        <v>78</v>
      </c>
      <c r="D63" s="66">
        <v>0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5345989</v>
      </c>
      <c r="L63" s="66">
        <v>0</v>
      </c>
      <c r="M63" s="66">
        <v>0</v>
      </c>
      <c r="N63" s="66">
        <v>0</v>
      </c>
      <c r="O63" s="66">
        <f t="shared" si="6"/>
        <v>5345989</v>
      </c>
      <c r="P63" s="67">
        <f>(O63/P$69)</f>
        <v>118.97160342717258</v>
      </c>
      <c r="Q63" s="68"/>
    </row>
    <row r="64" spans="1:17">
      <c r="A64" s="63"/>
      <c r="B64" s="64">
        <v>369.9</v>
      </c>
      <c r="C64" s="65" t="s">
        <v>79</v>
      </c>
      <c r="D64" s="66">
        <v>3279024</v>
      </c>
      <c r="E64" s="66">
        <v>0</v>
      </c>
      <c r="F64" s="66">
        <v>0</v>
      </c>
      <c r="G64" s="66">
        <v>227571</v>
      </c>
      <c r="H64" s="66">
        <v>0</v>
      </c>
      <c r="I64" s="66">
        <v>30846</v>
      </c>
      <c r="J64" s="66">
        <v>107470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6"/>
        <v>3644911</v>
      </c>
      <c r="P64" s="67">
        <f>(O64/P$69)</f>
        <v>81.115188605763876</v>
      </c>
      <c r="Q64" s="68"/>
    </row>
    <row r="65" spans="1:120" ht="15.75">
      <c r="A65" s="69" t="s">
        <v>51</v>
      </c>
      <c r="B65" s="70"/>
      <c r="C65" s="71"/>
      <c r="D65" s="72">
        <f>SUM(D66:D66)</f>
        <v>4779108</v>
      </c>
      <c r="E65" s="72">
        <f>SUM(E66:E66)</f>
        <v>769537</v>
      </c>
      <c r="F65" s="72">
        <f>SUM(F66:F66)</f>
        <v>805000</v>
      </c>
      <c r="G65" s="72">
        <f>SUM(G66:G66)</f>
        <v>1654350</v>
      </c>
      <c r="H65" s="72">
        <f>SUM(H66:H66)</f>
        <v>0</v>
      </c>
      <c r="I65" s="72">
        <f>SUM(I66:I66)</f>
        <v>425887</v>
      </c>
      <c r="J65" s="72">
        <f>SUM(J66:J66)</f>
        <v>0</v>
      </c>
      <c r="K65" s="72">
        <f>SUM(K66:K66)</f>
        <v>0</v>
      </c>
      <c r="L65" s="72">
        <f>SUM(L66:L66)</f>
        <v>0</v>
      </c>
      <c r="M65" s="72">
        <f>SUM(M66:M66)</f>
        <v>0</v>
      </c>
      <c r="N65" s="72">
        <f>SUM(N66:N66)</f>
        <v>0</v>
      </c>
      <c r="O65" s="72">
        <f t="shared" si="6"/>
        <v>8433882</v>
      </c>
      <c r="P65" s="74">
        <f>(O65/P$69)</f>
        <v>187.69070880160231</v>
      </c>
      <c r="Q65" s="68"/>
    </row>
    <row r="66" spans="1:120" ht="15.75" thickBot="1">
      <c r="A66" s="63"/>
      <c r="B66" s="64">
        <v>381</v>
      </c>
      <c r="C66" s="65" t="s">
        <v>80</v>
      </c>
      <c r="D66" s="66">
        <v>4779108</v>
      </c>
      <c r="E66" s="66">
        <v>769537</v>
      </c>
      <c r="F66" s="66">
        <v>805000</v>
      </c>
      <c r="G66" s="66">
        <v>1654350</v>
      </c>
      <c r="H66" s="66">
        <v>0</v>
      </c>
      <c r="I66" s="66">
        <v>425887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6"/>
        <v>8433882</v>
      </c>
      <c r="P66" s="67">
        <f>(O66/P$69)</f>
        <v>187.69070880160231</v>
      </c>
      <c r="Q66" s="68"/>
    </row>
    <row r="67" spans="1:120" ht="16.5" thickBot="1">
      <c r="A67" s="79" t="s">
        <v>66</v>
      </c>
      <c r="B67" s="80"/>
      <c r="C67" s="81"/>
      <c r="D67" s="82">
        <f>SUM(D5,D16,D26,D41,D54,D57,D65)</f>
        <v>42058172</v>
      </c>
      <c r="E67" s="82">
        <f>SUM(E5,E16,E26,E41,E54,E57,E65)</f>
        <v>7475567</v>
      </c>
      <c r="F67" s="82">
        <f>SUM(F5,F16,F26,F41,F54,F57,F65)</f>
        <v>1181989</v>
      </c>
      <c r="G67" s="82">
        <f>SUM(G5,G16,G26,G41,G54,G57,G65)</f>
        <v>6708687</v>
      </c>
      <c r="H67" s="82">
        <f>SUM(H5,H16,H26,H41,H54,H57,H65)</f>
        <v>0</v>
      </c>
      <c r="I67" s="82">
        <f>SUM(I5,I16,I26,I41,I54,I57,I65)</f>
        <v>35758683</v>
      </c>
      <c r="J67" s="82">
        <f>SUM(J5,J16,J26,J41,J54,J57,J65)</f>
        <v>2349335</v>
      </c>
      <c r="K67" s="82">
        <f>SUM(K5,K16,K26,K41,K54,K57,K65)</f>
        <v>21465430</v>
      </c>
      <c r="L67" s="82">
        <f>SUM(L5,L16,L26,L41,L54,L57,L65)</f>
        <v>0</v>
      </c>
      <c r="M67" s="82">
        <f>SUM(M5,M16,M26,M41,M54,M57,M65)</f>
        <v>0</v>
      </c>
      <c r="N67" s="82">
        <f>SUM(N5,N16,N26,N41,N54,N57,N65)</f>
        <v>0</v>
      </c>
      <c r="O67" s="82">
        <f>SUM(D67:N67)</f>
        <v>116997863</v>
      </c>
      <c r="P67" s="83">
        <f>(O67/P$69)</f>
        <v>2603.7134305107379</v>
      </c>
      <c r="Q67" s="61"/>
      <c r="R67" s="84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</row>
    <row r="68" spans="1:120">
      <c r="A68" s="85"/>
      <c r="B68" s="86"/>
      <c r="C68" s="86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8"/>
    </row>
    <row r="69" spans="1:120">
      <c r="A69" s="89"/>
      <c r="B69" s="90"/>
      <c r="C69" s="90"/>
      <c r="D69" s="91"/>
      <c r="E69" s="91"/>
      <c r="F69" s="91"/>
      <c r="G69" s="91"/>
      <c r="H69" s="91"/>
      <c r="I69" s="91"/>
      <c r="J69" s="91"/>
      <c r="K69" s="91"/>
      <c r="L69" s="91"/>
      <c r="M69" s="94" t="s">
        <v>188</v>
      </c>
      <c r="N69" s="94"/>
      <c r="O69" s="94"/>
      <c r="P69" s="92">
        <v>44935</v>
      </c>
    </row>
    <row r="70" spans="1:120">
      <c r="A70" s="95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7"/>
    </row>
    <row r="71" spans="1:120" ht="15.75" customHeight="1" thickBot="1">
      <c r="A71" s="98" t="s">
        <v>100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100"/>
    </row>
  </sheetData>
  <mergeCells count="10">
    <mergeCell ref="M69:O69"/>
    <mergeCell ref="A70:P70"/>
    <mergeCell ref="A71:P7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14486000</v>
      </c>
      <c r="E5" s="27">
        <f t="shared" si="0"/>
        <v>734000</v>
      </c>
      <c r="F5" s="27">
        <f t="shared" si="0"/>
        <v>741000</v>
      </c>
      <c r="G5" s="27">
        <f t="shared" si="0"/>
        <v>2325000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18286000</v>
      </c>
      <c r="O5" s="33">
        <f t="shared" ref="O5:O36" si="1">(N5/O$74)</f>
        <v>463.46470662780382</v>
      </c>
      <c r="P5" s="6"/>
    </row>
    <row r="6" spans="1:133">
      <c r="A6" s="12"/>
      <c r="B6" s="25">
        <v>311</v>
      </c>
      <c r="C6" s="20" t="s">
        <v>2</v>
      </c>
      <c r="D6" s="46">
        <v>8747000</v>
      </c>
      <c r="E6" s="46">
        <v>0</v>
      </c>
      <c r="F6" s="46">
        <v>741000</v>
      </c>
      <c r="G6" s="46">
        <v>1203000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10691000</v>
      </c>
      <c r="O6" s="47">
        <f t="shared" si="1"/>
        <v>270.96692434418958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1122000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1122000</v>
      </c>
      <c r="O7" s="47">
        <f t="shared" si="1"/>
        <v>28.437460397921683</v>
      </c>
      <c r="P7" s="9"/>
    </row>
    <row r="8" spans="1:133">
      <c r="A8" s="12"/>
      <c r="B8" s="25">
        <v>312.51</v>
      </c>
      <c r="C8" s="20" t="s">
        <v>88</v>
      </c>
      <c r="D8" s="46">
        <v>0</v>
      </c>
      <c r="E8" s="46">
        <v>383000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383000</v>
      </c>
      <c r="O8" s="47">
        <f t="shared" si="1"/>
        <v>9.7072614370802182</v>
      </c>
      <c r="P8" s="9"/>
    </row>
    <row r="9" spans="1:133">
      <c r="A9" s="12"/>
      <c r="B9" s="25">
        <v>312.52</v>
      </c>
      <c r="C9" s="20" t="s">
        <v>121</v>
      </c>
      <c r="D9" s="46">
        <v>0</v>
      </c>
      <c r="E9" s="46">
        <v>351000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351000</v>
      </c>
      <c r="O9" s="47">
        <f t="shared" si="1"/>
        <v>8.8962108731466234</v>
      </c>
      <c r="P9" s="9"/>
    </row>
    <row r="10" spans="1:133">
      <c r="A10" s="12"/>
      <c r="B10" s="25">
        <v>314.10000000000002</v>
      </c>
      <c r="C10" s="20" t="s">
        <v>11</v>
      </c>
      <c r="D10" s="46">
        <v>3543000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3543000</v>
      </c>
      <c r="O10" s="47">
        <f t="shared" si="1"/>
        <v>89.798504625522753</v>
      </c>
      <c r="P10" s="9"/>
    </row>
    <row r="11" spans="1:133">
      <c r="A11" s="12"/>
      <c r="B11" s="25">
        <v>314.39999999999998</v>
      </c>
      <c r="C11" s="20" t="s">
        <v>12</v>
      </c>
      <c r="D11" s="46">
        <v>18000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18000</v>
      </c>
      <c r="O11" s="47">
        <f t="shared" si="1"/>
        <v>0.45621594221264733</v>
      </c>
      <c r="P11" s="9"/>
    </row>
    <row r="12" spans="1:133">
      <c r="A12" s="12"/>
      <c r="B12" s="25">
        <v>314.8</v>
      </c>
      <c r="C12" s="20" t="s">
        <v>13</v>
      </c>
      <c r="D12" s="46">
        <v>128000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128000</v>
      </c>
      <c r="O12" s="47">
        <f t="shared" si="1"/>
        <v>3.2442022557343808</v>
      </c>
      <c r="P12" s="9"/>
    </row>
    <row r="13" spans="1:133">
      <c r="A13" s="12"/>
      <c r="B13" s="25">
        <v>315</v>
      </c>
      <c r="C13" s="20" t="s">
        <v>122</v>
      </c>
      <c r="D13" s="46">
        <v>1763000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1763000</v>
      </c>
      <c r="O13" s="47">
        <f t="shared" si="1"/>
        <v>44.683817006716509</v>
      </c>
      <c r="P13" s="9"/>
    </row>
    <row r="14" spans="1:133">
      <c r="A14" s="12"/>
      <c r="B14" s="25">
        <v>316</v>
      </c>
      <c r="C14" s="20" t="s">
        <v>123</v>
      </c>
      <c r="D14" s="46">
        <v>287000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287000</v>
      </c>
      <c r="O14" s="47">
        <f t="shared" si="1"/>
        <v>7.2741097452794321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SUM(D16:D23)</f>
        <v>3577000</v>
      </c>
      <c r="E15" s="32">
        <f t="shared" si="3"/>
        <v>42000</v>
      </c>
      <c r="F15" s="32">
        <f t="shared" si="3"/>
        <v>0</v>
      </c>
      <c r="G15" s="32">
        <f t="shared" si="3"/>
        <v>163000</v>
      </c>
      <c r="H15" s="32">
        <f t="shared" si="3"/>
        <v>0</v>
      </c>
      <c r="I15" s="32">
        <f t="shared" si="3"/>
        <v>1475000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5257000</v>
      </c>
      <c r="O15" s="45">
        <f t="shared" si="1"/>
        <v>133.24040045621595</v>
      </c>
      <c r="P15" s="10"/>
    </row>
    <row r="16" spans="1:133">
      <c r="A16" s="12"/>
      <c r="B16" s="25">
        <v>322</v>
      </c>
      <c r="C16" s="20" t="s">
        <v>0</v>
      </c>
      <c r="D16" s="46">
        <v>652000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652000</v>
      </c>
      <c r="O16" s="47">
        <f t="shared" si="1"/>
        <v>16.525155240147004</v>
      </c>
      <c r="P16" s="9"/>
    </row>
    <row r="17" spans="1:16">
      <c r="A17" s="12"/>
      <c r="B17" s="25">
        <v>323.10000000000002</v>
      </c>
      <c r="C17" s="20" t="s">
        <v>17</v>
      </c>
      <c r="D17" s="46">
        <v>2841000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2841000</v>
      </c>
      <c r="O17" s="47">
        <f t="shared" si="1"/>
        <v>72.006082879229496</v>
      </c>
      <c r="P17" s="9"/>
    </row>
    <row r="18" spans="1:16">
      <c r="A18" s="12"/>
      <c r="B18" s="25">
        <v>323.39999999999998</v>
      </c>
      <c r="C18" s="20" t="s">
        <v>18</v>
      </c>
      <c r="D18" s="46">
        <v>51000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51000</v>
      </c>
      <c r="O18" s="47">
        <f t="shared" si="1"/>
        <v>1.2926118362691674</v>
      </c>
      <c r="P18" s="9"/>
    </row>
    <row r="19" spans="1:16">
      <c r="A19" s="12"/>
      <c r="B19" s="25">
        <v>323.7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937000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937000</v>
      </c>
      <c r="O19" s="47">
        <f t="shared" si="1"/>
        <v>23.748574325180584</v>
      </c>
      <c r="P19" s="9"/>
    </row>
    <row r="20" spans="1:16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21000</v>
      </c>
      <c r="H20" s="46">
        <v>0</v>
      </c>
      <c r="I20" s="46">
        <v>538000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559000</v>
      </c>
      <c r="O20" s="47">
        <f t="shared" si="1"/>
        <v>14.168039538714991</v>
      </c>
      <c r="P20" s="9"/>
    </row>
    <row r="21" spans="1:16">
      <c r="A21" s="12"/>
      <c r="B21" s="25">
        <v>324.31</v>
      </c>
      <c r="C21" s="20" t="s">
        <v>21</v>
      </c>
      <c r="D21" s="46">
        <v>0</v>
      </c>
      <c r="E21" s="46">
        <v>0</v>
      </c>
      <c r="F21" s="46">
        <v>0</v>
      </c>
      <c r="G21" s="46">
        <v>26000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26000</v>
      </c>
      <c r="O21" s="47">
        <f t="shared" si="1"/>
        <v>0.65897858319604607</v>
      </c>
      <c r="P21" s="9"/>
    </row>
    <row r="22" spans="1:16">
      <c r="A22" s="12"/>
      <c r="B22" s="25">
        <v>324.61</v>
      </c>
      <c r="C22" s="20" t="s">
        <v>22</v>
      </c>
      <c r="D22" s="46">
        <v>0</v>
      </c>
      <c r="E22" s="46">
        <v>42000</v>
      </c>
      <c r="F22" s="46">
        <v>0</v>
      </c>
      <c r="G22" s="46">
        <v>116000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158000</v>
      </c>
      <c r="O22" s="47">
        <f t="shared" si="1"/>
        <v>4.0045621594221261</v>
      </c>
      <c r="P22" s="9"/>
    </row>
    <row r="23" spans="1:16">
      <c r="A23" s="12"/>
      <c r="B23" s="25">
        <v>329</v>
      </c>
      <c r="C23" s="20" t="s">
        <v>23</v>
      </c>
      <c r="D23" s="46">
        <v>33000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33000</v>
      </c>
      <c r="O23" s="47">
        <f t="shared" si="1"/>
        <v>0.83639589405652004</v>
      </c>
      <c r="P23" s="9"/>
    </row>
    <row r="24" spans="1:16" ht="15.75">
      <c r="A24" s="29" t="s">
        <v>26</v>
      </c>
      <c r="B24" s="30"/>
      <c r="C24" s="31"/>
      <c r="D24" s="32">
        <f t="shared" ref="D24:M24" si="6">SUM(D25:D39)</f>
        <v>3307000</v>
      </c>
      <c r="E24" s="32">
        <f t="shared" si="6"/>
        <v>1819000</v>
      </c>
      <c r="F24" s="32">
        <f t="shared" si="6"/>
        <v>0</v>
      </c>
      <c r="G24" s="32">
        <f t="shared" si="6"/>
        <v>292000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5418000</v>
      </c>
      <c r="O24" s="45">
        <f t="shared" si="1"/>
        <v>137.32099860600684</v>
      </c>
      <c r="P24" s="10"/>
    </row>
    <row r="25" spans="1:16">
      <c r="A25" s="12"/>
      <c r="B25" s="25">
        <v>331.2</v>
      </c>
      <c r="C25" s="20" t="s">
        <v>25</v>
      </c>
      <c r="D25" s="46">
        <v>44000</v>
      </c>
      <c r="E25" s="46">
        <v>15000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59000</v>
      </c>
      <c r="O25" s="47">
        <f t="shared" si="1"/>
        <v>1.4953744772525661</v>
      </c>
      <c r="P25" s="9"/>
    </row>
    <row r="26" spans="1:16">
      <c r="A26" s="12"/>
      <c r="B26" s="25">
        <v>331.41</v>
      </c>
      <c r="C26" s="20" t="s">
        <v>29</v>
      </c>
      <c r="D26" s="46">
        <v>0</v>
      </c>
      <c r="E26" s="46">
        <v>236000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236000</v>
      </c>
      <c r="O26" s="47">
        <f t="shared" si="1"/>
        <v>5.9814979090102645</v>
      </c>
      <c r="P26" s="9"/>
    </row>
    <row r="27" spans="1:16">
      <c r="A27" s="12"/>
      <c r="B27" s="25">
        <v>331.5</v>
      </c>
      <c r="C27" s="20" t="s">
        <v>27</v>
      </c>
      <c r="D27" s="46">
        <v>0</v>
      </c>
      <c r="E27" s="46">
        <v>851000</v>
      </c>
      <c r="F27" s="46">
        <v>0</v>
      </c>
      <c r="G27" s="46">
        <v>117000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968000</v>
      </c>
      <c r="O27" s="47">
        <f t="shared" si="1"/>
        <v>24.534279558991255</v>
      </c>
      <c r="P27" s="9"/>
    </row>
    <row r="28" spans="1:16">
      <c r="A28" s="12"/>
      <c r="B28" s="25">
        <v>331.7</v>
      </c>
      <c r="C28" s="20" t="s">
        <v>96</v>
      </c>
      <c r="D28" s="46">
        <v>0</v>
      </c>
      <c r="E28" s="46">
        <v>40000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40000</v>
      </c>
      <c r="O28" s="47">
        <f t="shared" si="1"/>
        <v>1.0138132049169941</v>
      </c>
      <c r="P28" s="9"/>
    </row>
    <row r="29" spans="1:16">
      <c r="A29" s="12"/>
      <c r="B29" s="25">
        <v>334.41</v>
      </c>
      <c r="C29" s="20" t="s">
        <v>31</v>
      </c>
      <c r="D29" s="46">
        <v>0</v>
      </c>
      <c r="E29" s="46">
        <v>38000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7">SUM(D29:M29)</f>
        <v>38000</v>
      </c>
      <c r="O29" s="47">
        <f t="shared" si="1"/>
        <v>0.96312254467114433</v>
      </c>
      <c r="P29" s="9"/>
    </row>
    <row r="30" spans="1:16">
      <c r="A30" s="12"/>
      <c r="B30" s="25">
        <v>334.49</v>
      </c>
      <c r="C30" s="20" t="s">
        <v>32</v>
      </c>
      <c r="D30" s="46">
        <v>0</v>
      </c>
      <c r="E30" s="46">
        <v>0</v>
      </c>
      <c r="F30" s="46">
        <v>0</v>
      </c>
      <c r="G30" s="46">
        <v>175000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175000</v>
      </c>
      <c r="O30" s="47">
        <f t="shared" si="1"/>
        <v>4.4354327715118487</v>
      </c>
      <c r="P30" s="9"/>
    </row>
    <row r="31" spans="1:16">
      <c r="A31" s="12"/>
      <c r="B31" s="25">
        <v>334.7</v>
      </c>
      <c r="C31" s="20" t="s">
        <v>33</v>
      </c>
      <c r="D31" s="46">
        <v>0</v>
      </c>
      <c r="E31" s="46">
        <v>5000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5000</v>
      </c>
      <c r="O31" s="47">
        <f t="shared" si="1"/>
        <v>0.12672665061462426</v>
      </c>
      <c r="P31" s="9"/>
    </row>
    <row r="32" spans="1:16">
      <c r="A32" s="12"/>
      <c r="B32" s="25">
        <v>335.12</v>
      </c>
      <c r="C32" s="20" t="s">
        <v>124</v>
      </c>
      <c r="D32" s="46">
        <v>1055000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1055000</v>
      </c>
      <c r="O32" s="47">
        <f t="shared" si="1"/>
        <v>26.739323279685717</v>
      </c>
      <c r="P32" s="9"/>
    </row>
    <row r="33" spans="1:16">
      <c r="A33" s="12"/>
      <c r="B33" s="25">
        <v>335.14</v>
      </c>
      <c r="C33" s="20" t="s">
        <v>125</v>
      </c>
      <c r="D33" s="46">
        <v>79000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79000</v>
      </c>
      <c r="O33" s="47">
        <f t="shared" si="1"/>
        <v>2.0022810797110631</v>
      </c>
      <c r="P33" s="9"/>
    </row>
    <row r="34" spans="1:16">
      <c r="A34" s="12"/>
      <c r="B34" s="25">
        <v>335.15</v>
      </c>
      <c r="C34" s="20" t="s">
        <v>126</v>
      </c>
      <c r="D34" s="46">
        <v>43000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43000</v>
      </c>
      <c r="O34" s="47">
        <f t="shared" si="1"/>
        <v>1.0898491952857685</v>
      </c>
      <c r="P34" s="9"/>
    </row>
    <row r="35" spans="1:16">
      <c r="A35" s="12"/>
      <c r="B35" s="25">
        <v>335.18</v>
      </c>
      <c r="C35" s="20" t="s">
        <v>127</v>
      </c>
      <c r="D35" s="46">
        <v>1880000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1880000</v>
      </c>
      <c r="O35" s="47">
        <f t="shared" si="1"/>
        <v>47.649220631098721</v>
      </c>
      <c r="P35" s="9"/>
    </row>
    <row r="36" spans="1:16">
      <c r="A36" s="12"/>
      <c r="B36" s="25">
        <v>335.21</v>
      </c>
      <c r="C36" s="20" t="s">
        <v>102</v>
      </c>
      <c r="D36" s="46">
        <v>15000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15000</v>
      </c>
      <c r="O36" s="47">
        <f t="shared" si="1"/>
        <v>0.38017995184387277</v>
      </c>
      <c r="P36" s="9"/>
    </row>
    <row r="37" spans="1:16">
      <c r="A37" s="12"/>
      <c r="B37" s="25">
        <v>335.49</v>
      </c>
      <c r="C37" s="20" t="s">
        <v>40</v>
      </c>
      <c r="D37" s="46">
        <v>9000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9000</v>
      </c>
      <c r="O37" s="47">
        <f t="shared" ref="O37:O68" si="8">(N37/O$74)</f>
        <v>0.22810797110632366</v>
      </c>
      <c r="P37" s="9"/>
    </row>
    <row r="38" spans="1:16">
      <c r="A38" s="12"/>
      <c r="B38" s="25">
        <v>338</v>
      </c>
      <c r="C38" s="20" t="s">
        <v>43</v>
      </c>
      <c r="D38" s="46">
        <v>182000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182000</v>
      </c>
      <c r="O38" s="47">
        <f t="shared" si="8"/>
        <v>4.6128500823723231</v>
      </c>
      <c r="P38" s="9"/>
    </row>
    <row r="39" spans="1:16">
      <c r="A39" s="12"/>
      <c r="B39" s="25">
        <v>339</v>
      </c>
      <c r="C39" s="20" t="s">
        <v>44</v>
      </c>
      <c r="D39" s="46">
        <v>0</v>
      </c>
      <c r="E39" s="46">
        <v>634000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634000</v>
      </c>
      <c r="O39" s="47">
        <f t="shared" si="8"/>
        <v>16.068939297934357</v>
      </c>
      <c r="P39" s="9"/>
    </row>
    <row r="40" spans="1:16" ht="15.75">
      <c r="A40" s="29" t="s">
        <v>49</v>
      </c>
      <c r="B40" s="30"/>
      <c r="C40" s="31"/>
      <c r="D40" s="32">
        <f t="shared" ref="D40:M40" si="9">SUM(D41:D55)</f>
        <v>1070000</v>
      </c>
      <c r="E40" s="32">
        <f t="shared" si="9"/>
        <v>2684000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22445000</v>
      </c>
      <c r="J40" s="32">
        <f t="shared" si="9"/>
        <v>1844000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28043000</v>
      </c>
      <c r="O40" s="45">
        <f t="shared" si="8"/>
        <v>710.75909263718165</v>
      </c>
      <c r="P40" s="10"/>
    </row>
    <row r="41" spans="1:16">
      <c r="A41" s="12"/>
      <c r="B41" s="25">
        <v>341.1</v>
      </c>
      <c r="C41" s="20" t="s">
        <v>128</v>
      </c>
      <c r="D41" s="46">
        <v>19000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19000</v>
      </c>
      <c r="O41" s="47">
        <f t="shared" si="8"/>
        <v>0.48156127233557217</v>
      </c>
      <c r="P41" s="9"/>
    </row>
    <row r="42" spans="1:16">
      <c r="A42" s="12"/>
      <c r="B42" s="25">
        <v>341.2</v>
      </c>
      <c r="C42" s="20" t="s">
        <v>129</v>
      </c>
      <c r="D42" s="46">
        <v>111000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1844000</v>
      </c>
      <c r="K42" s="46">
        <v>0</v>
      </c>
      <c r="L42" s="46">
        <v>0</v>
      </c>
      <c r="M42" s="46">
        <v>0</v>
      </c>
      <c r="N42" s="46">
        <f t="shared" ref="N42:N55" si="10">SUM(D42:M42)</f>
        <v>1955000</v>
      </c>
      <c r="O42" s="47">
        <f t="shared" si="8"/>
        <v>49.550120390318085</v>
      </c>
      <c r="P42" s="9"/>
    </row>
    <row r="43" spans="1:16">
      <c r="A43" s="12"/>
      <c r="B43" s="25">
        <v>341.3</v>
      </c>
      <c r="C43" s="20" t="s">
        <v>130</v>
      </c>
      <c r="D43" s="46">
        <v>7000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7000</v>
      </c>
      <c r="O43" s="47">
        <f t="shared" si="8"/>
        <v>0.17741731086047396</v>
      </c>
      <c r="P43" s="9"/>
    </row>
    <row r="44" spans="1:16">
      <c r="A44" s="12"/>
      <c r="B44" s="25">
        <v>341.9</v>
      </c>
      <c r="C44" s="20" t="s">
        <v>131</v>
      </c>
      <c r="D44" s="46">
        <v>1000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1000</v>
      </c>
      <c r="O44" s="47">
        <f t="shared" si="8"/>
        <v>2.534533012292485E-2</v>
      </c>
      <c r="P44" s="9"/>
    </row>
    <row r="45" spans="1:16">
      <c r="A45" s="12"/>
      <c r="B45" s="25">
        <v>342.1</v>
      </c>
      <c r="C45" s="20" t="s">
        <v>55</v>
      </c>
      <c r="D45" s="46">
        <v>64000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64000</v>
      </c>
      <c r="O45" s="47">
        <f t="shared" si="8"/>
        <v>1.6221011278671904</v>
      </c>
      <c r="P45" s="9"/>
    </row>
    <row r="46" spans="1:16">
      <c r="A46" s="12"/>
      <c r="B46" s="25">
        <v>342.2</v>
      </c>
      <c r="C46" s="20" t="s">
        <v>56</v>
      </c>
      <c r="D46" s="46">
        <v>1000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1000</v>
      </c>
      <c r="O46" s="47">
        <f t="shared" si="8"/>
        <v>2.534533012292485E-2</v>
      </c>
      <c r="P46" s="9"/>
    </row>
    <row r="47" spans="1:16">
      <c r="A47" s="12"/>
      <c r="B47" s="25">
        <v>343.3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9391000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9391000</v>
      </c>
      <c r="O47" s="47">
        <f t="shared" si="8"/>
        <v>238.01799518438727</v>
      </c>
      <c r="P47" s="9"/>
    </row>
    <row r="48" spans="1:16">
      <c r="A48" s="12"/>
      <c r="B48" s="25">
        <v>343.4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5392000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5392000</v>
      </c>
      <c r="O48" s="47">
        <f t="shared" si="8"/>
        <v>136.66202002281079</v>
      </c>
      <c r="P48" s="9"/>
    </row>
    <row r="49" spans="1:16">
      <c r="A49" s="12"/>
      <c r="B49" s="25">
        <v>343.5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7662000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7662000</v>
      </c>
      <c r="O49" s="47">
        <f t="shared" si="8"/>
        <v>194.1959194018502</v>
      </c>
      <c r="P49" s="9"/>
    </row>
    <row r="50" spans="1:16">
      <c r="A50" s="12"/>
      <c r="B50" s="25">
        <v>343.9</v>
      </c>
      <c r="C50" s="20" t="s">
        <v>60</v>
      </c>
      <c r="D50" s="46">
        <v>173000</v>
      </c>
      <c r="E50" s="46">
        <v>2684000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2857000</v>
      </c>
      <c r="O50" s="47">
        <f t="shared" si="8"/>
        <v>72.411608161196298</v>
      </c>
      <c r="P50" s="9"/>
    </row>
    <row r="51" spans="1:16">
      <c r="A51" s="12"/>
      <c r="B51" s="25">
        <v>344.9</v>
      </c>
      <c r="C51" s="20" t="s">
        <v>132</v>
      </c>
      <c r="D51" s="46">
        <v>133000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133000</v>
      </c>
      <c r="O51" s="47">
        <f t="shared" si="8"/>
        <v>3.3709289063490053</v>
      </c>
      <c r="P51" s="9"/>
    </row>
    <row r="52" spans="1:16">
      <c r="A52" s="12"/>
      <c r="B52" s="25">
        <v>347.2</v>
      </c>
      <c r="C52" s="20" t="s">
        <v>62</v>
      </c>
      <c r="D52" s="46">
        <v>161000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161000</v>
      </c>
      <c r="O52" s="47">
        <f t="shared" si="8"/>
        <v>4.0805981497909007</v>
      </c>
      <c r="P52" s="9"/>
    </row>
    <row r="53" spans="1:16">
      <c r="A53" s="12"/>
      <c r="B53" s="25">
        <v>347.3</v>
      </c>
      <c r="C53" s="20" t="s">
        <v>63</v>
      </c>
      <c r="D53" s="46">
        <v>35000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35000</v>
      </c>
      <c r="O53" s="47">
        <f t="shared" si="8"/>
        <v>0.88708655430236982</v>
      </c>
      <c r="P53" s="9"/>
    </row>
    <row r="54" spans="1:16">
      <c r="A54" s="12"/>
      <c r="B54" s="25">
        <v>347.4</v>
      </c>
      <c r="C54" s="20" t="s">
        <v>64</v>
      </c>
      <c r="D54" s="46">
        <v>24000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24000</v>
      </c>
      <c r="O54" s="47">
        <f t="shared" si="8"/>
        <v>0.6082879229501964</v>
      </c>
      <c r="P54" s="9"/>
    </row>
    <row r="55" spans="1:16">
      <c r="A55" s="12"/>
      <c r="B55" s="25">
        <v>347.5</v>
      </c>
      <c r="C55" s="20" t="s">
        <v>65</v>
      </c>
      <c r="D55" s="46">
        <v>341000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341000</v>
      </c>
      <c r="O55" s="47">
        <f t="shared" si="8"/>
        <v>8.6427575719173735</v>
      </c>
      <c r="P55" s="9"/>
    </row>
    <row r="56" spans="1:16" ht="15.75">
      <c r="A56" s="29" t="s">
        <v>50</v>
      </c>
      <c r="B56" s="30"/>
      <c r="C56" s="31"/>
      <c r="D56" s="32">
        <f t="shared" ref="D56:M56" si="11">SUM(D57:D59)</f>
        <v>127000</v>
      </c>
      <c r="E56" s="32">
        <f t="shared" si="11"/>
        <v>23000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ref="N56:N61" si="12">SUM(D56:M56)</f>
        <v>150000</v>
      </c>
      <c r="O56" s="45">
        <f t="shared" si="8"/>
        <v>3.8017995184387279</v>
      </c>
      <c r="P56" s="10"/>
    </row>
    <row r="57" spans="1:16">
      <c r="A57" s="13"/>
      <c r="B57" s="39">
        <v>351.5</v>
      </c>
      <c r="C57" s="21" t="s">
        <v>68</v>
      </c>
      <c r="D57" s="46">
        <v>83000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83000</v>
      </c>
      <c r="O57" s="47">
        <f t="shared" si="8"/>
        <v>2.1036624002027628</v>
      </c>
      <c r="P57" s="9"/>
    </row>
    <row r="58" spans="1:16">
      <c r="A58" s="13"/>
      <c r="B58" s="39">
        <v>354</v>
      </c>
      <c r="C58" s="21" t="s">
        <v>69</v>
      </c>
      <c r="D58" s="46">
        <v>44000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44000</v>
      </c>
      <c r="O58" s="47">
        <f t="shared" si="8"/>
        <v>1.1151945254086935</v>
      </c>
      <c r="P58" s="9"/>
    </row>
    <row r="59" spans="1:16">
      <c r="A59" s="13"/>
      <c r="B59" s="39">
        <v>356</v>
      </c>
      <c r="C59" s="21" t="s">
        <v>71</v>
      </c>
      <c r="D59" s="46">
        <v>0</v>
      </c>
      <c r="E59" s="46">
        <v>23000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23000</v>
      </c>
      <c r="O59" s="47">
        <f t="shared" si="8"/>
        <v>0.58294259282727157</v>
      </c>
      <c r="P59" s="9"/>
    </row>
    <row r="60" spans="1:16" ht="15.75">
      <c r="A60" s="29" t="s">
        <v>3</v>
      </c>
      <c r="B60" s="30"/>
      <c r="C60" s="31"/>
      <c r="D60" s="32">
        <f t="shared" ref="D60:M60" si="13">SUM(D61:D67)</f>
        <v>2943000</v>
      </c>
      <c r="E60" s="32">
        <f t="shared" si="13"/>
        <v>199000</v>
      </c>
      <c r="F60" s="32">
        <f t="shared" si="13"/>
        <v>2000</v>
      </c>
      <c r="G60" s="32">
        <f t="shared" si="13"/>
        <v>200000</v>
      </c>
      <c r="H60" s="32">
        <f t="shared" si="13"/>
        <v>0</v>
      </c>
      <c r="I60" s="32">
        <f t="shared" si="13"/>
        <v>134000</v>
      </c>
      <c r="J60" s="32">
        <f t="shared" si="13"/>
        <v>80000</v>
      </c>
      <c r="K60" s="32">
        <f t="shared" si="13"/>
        <v>16871000</v>
      </c>
      <c r="L60" s="32">
        <f t="shared" si="13"/>
        <v>0</v>
      </c>
      <c r="M60" s="32">
        <f t="shared" si="13"/>
        <v>0</v>
      </c>
      <c r="N60" s="32">
        <f t="shared" si="12"/>
        <v>20429000</v>
      </c>
      <c r="O60" s="45">
        <f t="shared" si="8"/>
        <v>517.77974908123178</v>
      </c>
      <c r="P60" s="10"/>
    </row>
    <row r="61" spans="1:16">
      <c r="A61" s="12"/>
      <c r="B61" s="25">
        <v>361.1</v>
      </c>
      <c r="C61" s="20" t="s">
        <v>72</v>
      </c>
      <c r="D61" s="46">
        <v>62000</v>
      </c>
      <c r="E61" s="46">
        <v>21000</v>
      </c>
      <c r="F61" s="46">
        <v>2000</v>
      </c>
      <c r="G61" s="46">
        <v>31000</v>
      </c>
      <c r="H61" s="46">
        <v>0</v>
      </c>
      <c r="I61" s="46">
        <v>114000</v>
      </c>
      <c r="J61" s="46">
        <v>0</v>
      </c>
      <c r="K61" s="46">
        <v>2346000</v>
      </c>
      <c r="L61" s="46">
        <v>0</v>
      </c>
      <c r="M61" s="46">
        <v>0</v>
      </c>
      <c r="N61" s="46">
        <f t="shared" si="12"/>
        <v>2576000</v>
      </c>
      <c r="O61" s="47">
        <f t="shared" si="8"/>
        <v>65.289570396654412</v>
      </c>
      <c r="P61" s="9"/>
    </row>
    <row r="62" spans="1:16">
      <c r="A62" s="12"/>
      <c r="B62" s="25">
        <v>361.3</v>
      </c>
      <c r="C62" s="20" t="s">
        <v>73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8073000</v>
      </c>
      <c r="L62" s="46">
        <v>0</v>
      </c>
      <c r="M62" s="46">
        <v>0</v>
      </c>
      <c r="N62" s="46">
        <f t="shared" ref="N62:N67" si="14">SUM(D62:M62)</f>
        <v>8073000</v>
      </c>
      <c r="O62" s="47">
        <f t="shared" si="8"/>
        <v>204.61285008237232</v>
      </c>
      <c r="P62" s="9"/>
    </row>
    <row r="63" spans="1:16">
      <c r="A63" s="12"/>
      <c r="B63" s="25">
        <v>362</v>
      </c>
      <c r="C63" s="20" t="s">
        <v>74</v>
      </c>
      <c r="D63" s="46">
        <v>129000</v>
      </c>
      <c r="E63" s="46">
        <v>175000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304000</v>
      </c>
      <c r="O63" s="47">
        <f t="shared" si="8"/>
        <v>7.7049803573691547</v>
      </c>
      <c r="P63" s="9"/>
    </row>
    <row r="64" spans="1:16">
      <c r="A64" s="12"/>
      <c r="B64" s="25">
        <v>364</v>
      </c>
      <c r="C64" s="20" t="s">
        <v>133</v>
      </c>
      <c r="D64" s="46">
        <v>15000</v>
      </c>
      <c r="E64" s="46">
        <v>0</v>
      </c>
      <c r="F64" s="46">
        <v>0</v>
      </c>
      <c r="G64" s="46">
        <v>40000</v>
      </c>
      <c r="H64" s="46">
        <v>0</v>
      </c>
      <c r="I64" s="46">
        <v>11000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66000</v>
      </c>
      <c r="O64" s="47">
        <f t="shared" si="8"/>
        <v>1.6727917881130401</v>
      </c>
      <c r="P64" s="9"/>
    </row>
    <row r="65" spans="1:119">
      <c r="A65" s="12"/>
      <c r="B65" s="25">
        <v>365</v>
      </c>
      <c r="C65" s="20" t="s">
        <v>134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9000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9000</v>
      </c>
      <c r="O65" s="47">
        <f t="shared" si="8"/>
        <v>0.22810797110632366</v>
      </c>
      <c r="P65" s="9"/>
    </row>
    <row r="66" spans="1:119">
      <c r="A66" s="12"/>
      <c r="B66" s="25">
        <v>368</v>
      </c>
      <c r="C66" s="20" t="s">
        <v>78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6452000</v>
      </c>
      <c r="L66" s="46">
        <v>0</v>
      </c>
      <c r="M66" s="46">
        <v>0</v>
      </c>
      <c r="N66" s="46">
        <f t="shared" si="14"/>
        <v>6452000</v>
      </c>
      <c r="O66" s="47">
        <f t="shared" si="8"/>
        <v>163.52806995311113</v>
      </c>
      <c r="P66" s="9"/>
    </row>
    <row r="67" spans="1:119">
      <c r="A67" s="12"/>
      <c r="B67" s="25">
        <v>369.9</v>
      </c>
      <c r="C67" s="20" t="s">
        <v>79</v>
      </c>
      <c r="D67" s="46">
        <v>2737000</v>
      </c>
      <c r="E67" s="46">
        <v>3000</v>
      </c>
      <c r="F67" s="46">
        <v>0</v>
      </c>
      <c r="G67" s="46">
        <v>129000</v>
      </c>
      <c r="H67" s="46">
        <v>0</v>
      </c>
      <c r="I67" s="46">
        <v>0</v>
      </c>
      <c r="J67" s="46">
        <v>80000</v>
      </c>
      <c r="K67" s="46">
        <v>0</v>
      </c>
      <c r="L67" s="46">
        <v>0</v>
      </c>
      <c r="M67" s="46">
        <v>0</v>
      </c>
      <c r="N67" s="46">
        <f t="shared" si="14"/>
        <v>2949000</v>
      </c>
      <c r="O67" s="47">
        <f t="shared" si="8"/>
        <v>74.743378532505389</v>
      </c>
      <c r="P67" s="9"/>
    </row>
    <row r="68" spans="1:119" ht="15.75">
      <c r="A68" s="29" t="s">
        <v>51</v>
      </c>
      <c r="B68" s="30"/>
      <c r="C68" s="31"/>
      <c r="D68" s="32">
        <f t="shared" ref="D68:M68" si="15">SUM(D69:D71)</f>
        <v>3600000</v>
      </c>
      <c r="E68" s="32">
        <f t="shared" si="15"/>
        <v>501000</v>
      </c>
      <c r="F68" s="32">
        <f t="shared" si="15"/>
        <v>271000</v>
      </c>
      <c r="G68" s="32">
        <f t="shared" si="15"/>
        <v>452000</v>
      </c>
      <c r="H68" s="32">
        <f t="shared" si="15"/>
        <v>0</v>
      </c>
      <c r="I68" s="32">
        <f t="shared" si="15"/>
        <v>296000</v>
      </c>
      <c r="J68" s="32">
        <f t="shared" si="15"/>
        <v>0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>SUM(D68:M68)</f>
        <v>5120000</v>
      </c>
      <c r="O68" s="45">
        <f t="shared" si="8"/>
        <v>129.76809022937525</v>
      </c>
      <c r="P68" s="9"/>
    </row>
    <row r="69" spans="1:119">
      <c r="A69" s="12"/>
      <c r="B69" s="25">
        <v>381</v>
      </c>
      <c r="C69" s="20" t="s">
        <v>80</v>
      </c>
      <c r="D69" s="46">
        <v>900000</v>
      </c>
      <c r="E69" s="46">
        <v>501000</v>
      </c>
      <c r="F69" s="46">
        <v>271000</v>
      </c>
      <c r="G69" s="46">
        <v>452000</v>
      </c>
      <c r="H69" s="46">
        <v>0</v>
      </c>
      <c r="I69" s="46">
        <v>293000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2417000</v>
      </c>
      <c r="O69" s="47">
        <f>(N69/O$74)</f>
        <v>61.259662907109366</v>
      </c>
      <c r="P69" s="9"/>
    </row>
    <row r="70" spans="1:119">
      <c r="A70" s="12"/>
      <c r="B70" s="25">
        <v>382</v>
      </c>
      <c r="C70" s="20" t="s">
        <v>90</v>
      </c>
      <c r="D70" s="46">
        <v>2700000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2700000</v>
      </c>
      <c r="O70" s="47">
        <f>(N70/O$74)</f>
        <v>68.432391331897094</v>
      </c>
      <c r="P70" s="9"/>
    </row>
    <row r="71" spans="1:119" ht="15.75" thickBot="1">
      <c r="A71" s="12"/>
      <c r="B71" s="25">
        <v>389.4</v>
      </c>
      <c r="C71" s="20" t="s">
        <v>137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3000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3000</v>
      </c>
      <c r="O71" s="47">
        <f>(N71/O$74)</f>
        <v>7.603599036877455E-2</v>
      </c>
      <c r="P71" s="9"/>
    </row>
    <row r="72" spans="1:119" ht="16.5" thickBot="1">
      <c r="A72" s="14" t="s">
        <v>66</v>
      </c>
      <c r="B72" s="23"/>
      <c r="C72" s="22"/>
      <c r="D72" s="15">
        <f t="shared" ref="D72:M72" si="16">SUM(D5,D15,D24,D40,D56,D60,D68)</f>
        <v>29110000</v>
      </c>
      <c r="E72" s="15">
        <f t="shared" si="16"/>
        <v>6002000</v>
      </c>
      <c r="F72" s="15">
        <f t="shared" si="16"/>
        <v>1014000</v>
      </c>
      <c r="G72" s="15">
        <f t="shared" si="16"/>
        <v>3432000</v>
      </c>
      <c r="H72" s="15">
        <f t="shared" si="16"/>
        <v>0</v>
      </c>
      <c r="I72" s="15">
        <f t="shared" si="16"/>
        <v>24350000</v>
      </c>
      <c r="J72" s="15">
        <f t="shared" si="16"/>
        <v>1924000</v>
      </c>
      <c r="K72" s="15">
        <f t="shared" si="16"/>
        <v>16871000</v>
      </c>
      <c r="L72" s="15">
        <f t="shared" si="16"/>
        <v>0</v>
      </c>
      <c r="M72" s="15">
        <f t="shared" si="16"/>
        <v>0</v>
      </c>
      <c r="N72" s="15">
        <f>SUM(D72:M72)</f>
        <v>82703000</v>
      </c>
      <c r="O72" s="38">
        <f>(N72/O$74)</f>
        <v>2096.134837156254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118" t="s">
        <v>138</v>
      </c>
      <c r="M74" s="118"/>
      <c r="N74" s="118"/>
      <c r="O74" s="43">
        <v>39455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100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13794000</v>
      </c>
      <c r="E5" s="27">
        <f t="shared" si="0"/>
        <v>637000</v>
      </c>
      <c r="F5" s="27">
        <f t="shared" si="0"/>
        <v>746000</v>
      </c>
      <c r="G5" s="27">
        <f t="shared" si="0"/>
        <v>2540000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17717000</v>
      </c>
      <c r="O5" s="33">
        <f t="shared" ref="O5:O36" si="1">(N5/O$73)</f>
        <v>459.50151723422465</v>
      </c>
      <c r="P5" s="6"/>
    </row>
    <row r="6" spans="1:133">
      <c r="A6" s="12"/>
      <c r="B6" s="25">
        <v>311</v>
      </c>
      <c r="C6" s="20" t="s">
        <v>2</v>
      </c>
      <c r="D6" s="46">
        <v>8125000</v>
      </c>
      <c r="E6" s="46">
        <v>0</v>
      </c>
      <c r="F6" s="46">
        <v>746000</v>
      </c>
      <c r="G6" s="46">
        <v>1424000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10295000</v>
      </c>
      <c r="O6" s="47">
        <f t="shared" si="1"/>
        <v>267.00728791140392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1116000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1116000</v>
      </c>
      <c r="O7" s="47">
        <f t="shared" si="1"/>
        <v>28.944160593407162</v>
      </c>
      <c r="P7" s="9"/>
    </row>
    <row r="8" spans="1:133">
      <c r="A8" s="12"/>
      <c r="B8" s="25">
        <v>312.51</v>
      </c>
      <c r="C8" s="20" t="s">
        <v>88</v>
      </c>
      <c r="D8" s="46">
        <v>0</v>
      </c>
      <c r="E8" s="46">
        <v>349000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349000</v>
      </c>
      <c r="O8" s="47">
        <f t="shared" si="1"/>
        <v>9.0515340923827061</v>
      </c>
      <c r="P8" s="9"/>
    </row>
    <row r="9" spans="1:133">
      <c r="A9" s="12"/>
      <c r="B9" s="25">
        <v>312.52</v>
      </c>
      <c r="C9" s="20" t="s">
        <v>121</v>
      </c>
      <c r="D9" s="46">
        <v>0</v>
      </c>
      <c r="E9" s="46">
        <v>288000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288000</v>
      </c>
      <c r="O9" s="47">
        <f t="shared" si="1"/>
        <v>7.4694607982986225</v>
      </c>
      <c r="P9" s="9"/>
    </row>
    <row r="10" spans="1:133">
      <c r="A10" s="12"/>
      <c r="B10" s="25">
        <v>314.10000000000002</v>
      </c>
      <c r="C10" s="20" t="s">
        <v>11</v>
      </c>
      <c r="D10" s="46">
        <v>3286000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3286000</v>
      </c>
      <c r="O10" s="47">
        <f t="shared" si="1"/>
        <v>85.22447285836553</v>
      </c>
      <c r="P10" s="9"/>
    </row>
    <row r="11" spans="1:133">
      <c r="A11" s="12"/>
      <c r="B11" s="25">
        <v>314.39999999999998</v>
      </c>
      <c r="C11" s="20" t="s">
        <v>12</v>
      </c>
      <c r="D11" s="46">
        <v>14000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14000</v>
      </c>
      <c r="O11" s="47">
        <f t="shared" si="1"/>
        <v>0.36309878880618307</v>
      </c>
      <c r="P11" s="9"/>
    </row>
    <row r="12" spans="1:133">
      <c r="A12" s="12"/>
      <c r="B12" s="25">
        <v>314.8</v>
      </c>
      <c r="C12" s="20" t="s">
        <v>13</v>
      </c>
      <c r="D12" s="46">
        <v>119000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119000</v>
      </c>
      <c r="O12" s="47">
        <f t="shared" si="1"/>
        <v>3.086339704852556</v>
      </c>
      <c r="P12" s="9"/>
    </row>
    <row r="13" spans="1:133">
      <c r="A13" s="12"/>
      <c r="B13" s="25">
        <v>315</v>
      </c>
      <c r="C13" s="20" t="s">
        <v>122</v>
      </c>
      <c r="D13" s="46">
        <v>1953000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1953000</v>
      </c>
      <c r="O13" s="47">
        <f t="shared" si="1"/>
        <v>50.652281038462533</v>
      </c>
      <c r="P13" s="9"/>
    </row>
    <row r="14" spans="1:133">
      <c r="A14" s="12"/>
      <c r="B14" s="25">
        <v>316</v>
      </c>
      <c r="C14" s="20" t="s">
        <v>123</v>
      </c>
      <c r="D14" s="46">
        <v>297000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297000</v>
      </c>
      <c r="O14" s="47">
        <f t="shared" si="1"/>
        <v>7.7028814482454546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SUM(D16:D23)</f>
        <v>3282000</v>
      </c>
      <c r="E15" s="32">
        <f t="shared" si="3"/>
        <v>39000</v>
      </c>
      <c r="F15" s="32">
        <f t="shared" si="3"/>
        <v>0</v>
      </c>
      <c r="G15" s="32">
        <f t="shared" si="3"/>
        <v>115000</v>
      </c>
      <c r="H15" s="32">
        <f t="shared" si="3"/>
        <v>0</v>
      </c>
      <c r="I15" s="32">
        <f t="shared" si="3"/>
        <v>1391000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4827000</v>
      </c>
      <c r="O15" s="45">
        <f t="shared" si="1"/>
        <v>125.19127525481754</v>
      </c>
      <c r="P15" s="10"/>
    </row>
    <row r="16" spans="1:133">
      <c r="A16" s="12"/>
      <c r="B16" s="25">
        <v>322</v>
      </c>
      <c r="C16" s="20" t="s">
        <v>0</v>
      </c>
      <c r="D16" s="46">
        <v>529000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529000</v>
      </c>
      <c r="O16" s="47">
        <f t="shared" si="1"/>
        <v>13.719947091319346</v>
      </c>
      <c r="P16" s="9"/>
    </row>
    <row r="17" spans="1:16">
      <c r="A17" s="12"/>
      <c r="B17" s="25">
        <v>323.10000000000002</v>
      </c>
      <c r="C17" s="20" t="s">
        <v>17</v>
      </c>
      <c r="D17" s="46">
        <v>2669000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2669000</v>
      </c>
      <c r="O17" s="47">
        <f t="shared" si="1"/>
        <v>69.222190523121611</v>
      </c>
      <c r="P17" s="9"/>
    </row>
    <row r="18" spans="1:16">
      <c r="A18" s="12"/>
      <c r="B18" s="25">
        <v>323.39999999999998</v>
      </c>
      <c r="C18" s="20" t="s">
        <v>18</v>
      </c>
      <c r="D18" s="46">
        <v>52000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52000</v>
      </c>
      <c r="O18" s="47">
        <f t="shared" si="1"/>
        <v>1.3486526441372513</v>
      </c>
      <c r="P18" s="9"/>
    </row>
    <row r="19" spans="1:16">
      <c r="A19" s="12"/>
      <c r="B19" s="25">
        <v>323.7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913000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913000</v>
      </c>
      <c r="O19" s="47">
        <f t="shared" si="1"/>
        <v>23.67922815571751</v>
      </c>
      <c r="P19" s="9"/>
    </row>
    <row r="20" spans="1:16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12000</v>
      </c>
      <c r="H20" s="46">
        <v>0</v>
      </c>
      <c r="I20" s="46">
        <v>478000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490000</v>
      </c>
      <c r="O20" s="47">
        <f t="shared" si="1"/>
        <v>12.708457608216406</v>
      </c>
      <c r="P20" s="9"/>
    </row>
    <row r="21" spans="1:16">
      <c r="A21" s="12"/>
      <c r="B21" s="25">
        <v>324.31</v>
      </c>
      <c r="C21" s="20" t="s">
        <v>21</v>
      </c>
      <c r="D21" s="46">
        <v>0</v>
      </c>
      <c r="E21" s="46">
        <v>0</v>
      </c>
      <c r="F21" s="46">
        <v>0</v>
      </c>
      <c r="G21" s="46">
        <v>21000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21000</v>
      </c>
      <c r="O21" s="47">
        <f t="shared" si="1"/>
        <v>0.54464818320927455</v>
      </c>
      <c r="P21" s="9"/>
    </row>
    <row r="22" spans="1:16">
      <c r="A22" s="12"/>
      <c r="B22" s="25">
        <v>324.61</v>
      </c>
      <c r="C22" s="20" t="s">
        <v>22</v>
      </c>
      <c r="D22" s="46">
        <v>0</v>
      </c>
      <c r="E22" s="46">
        <v>39000</v>
      </c>
      <c r="F22" s="46">
        <v>0</v>
      </c>
      <c r="G22" s="46">
        <v>82000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121000</v>
      </c>
      <c r="O22" s="47">
        <f t="shared" si="1"/>
        <v>3.1382109603962962</v>
      </c>
      <c r="P22" s="9"/>
    </row>
    <row r="23" spans="1:16">
      <c r="A23" s="12"/>
      <c r="B23" s="25">
        <v>329</v>
      </c>
      <c r="C23" s="20" t="s">
        <v>23</v>
      </c>
      <c r="D23" s="46">
        <v>32000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32000</v>
      </c>
      <c r="O23" s="47">
        <f t="shared" si="1"/>
        <v>0.82994008869984703</v>
      </c>
      <c r="P23" s="9"/>
    </row>
    <row r="24" spans="1:16" ht="15.75">
      <c r="A24" s="29" t="s">
        <v>26</v>
      </c>
      <c r="B24" s="30"/>
      <c r="C24" s="31"/>
      <c r="D24" s="32">
        <f t="shared" ref="D24:M24" si="6">SUM(D25:D40)</f>
        <v>3172000</v>
      </c>
      <c r="E24" s="32">
        <f t="shared" si="6"/>
        <v>3906000</v>
      </c>
      <c r="F24" s="32">
        <f t="shared" si="6"/>
        <v>0</v>
      </c>
      <c r="G24" s="32">
        <f t="shared" si="6"/>
        <v>1634000</v>
      </c>
      <c r="H24" s="32">
        <f t="shared" si="6"/>
        <v>0</v>
      </c>
      <c r="I24" s="32">
        <f t="shared" si="6"/>
        <v>344000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9056000</v>
      </c>
      <c r="O24" s="45">
        <f t="shared" si="1"/>
        <v>234.87304510205669</v>
      </c>
      <c r="P24" s="10"/>
    </row>
    <row r="25" spans="1:16">
      <c r="A25" s="12"/>
      <c r="B25" s="25">
        <v>331.2</v>
      </c>
      <c r="C25" s="20" t="s">
        <v>25</v>
      </c>
      <c r="D25" s="46">
        <v>44000</v>
      </c>
      <c r="E25" s="46">
        <v>46000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90000</v>
      </c>
      <c r="O25" s="47">
        <f t="shared" si="1"/>
        <v>2.3342064994683196</v>
      </c>
      <c r="P25" s="9"/>
    </row>
    <row r="26" spans="1:16">
      <c r="A26" s="12"/>
      <c r="B26" s="25">
        <v>331.41</v>
      </c>
      <c r="C26" s="20" t="s">
        <v>29</v>
      </c>
      <c r="D26" s="46">
        <v>0</v>
      </c>
      <c r="E26" s="46">
        <v>2113000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2113000</v>
      </c>
      <c r="O26" s="47">
        <f t="shared" si="1"/>
        <v>54.801981481961768</v>
      </c>
      <c r="P26" s="9"/>
    </row>
    <row r="27" spans="1:16">
      <c r="A27" s="12"/>
      <c r="B27" s="25">
        <v>331.5</v>
      </c>
      <c r="C27" s="20" t="s">
        <v>27</v>
      </c>
      <c r="D27" s="46">
        <v>0</v>
      </c>
      <c r="E27" s="46">
        <v>770000</v>
      </c>
      <c r="F27" s="46">
        <v>0</v>
      </c>
      <c r="G27" s="46">
        <v>861000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1631000</v>
      </c>
      <c r="O27" s="47">
        <f t="shared" si="1"/>
        <v>42.301008895920326</v>
      </c>
      <c r="P27" s="9"/>
    </row>
    <row r="28" spans="1:16">
      <c r="A28" s="12"/>
      <c r="B28" s="25">
        <v>331.7</v>
      </c>
      <c r="C28" s="20" t="s">
        <v>96</v>
      </c>
      <c r="D28" s="46">
        <v>0</v>
      </c>
      <c r="E28" s="46">
        <v>138000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138000</v>
      </c>
      <c r="O28" s="47">
        <f t="shared" si="1"/>
        <v>3.5791166325180903</v>
      </c>
      <c r="P28" s="9"/>
    </row>
    <row r="29" spans="1:16">
      <c r="A29" s="12"/>
      <c r="B29" s="25">
        <v>334.41</v>
      </c>
      <c r="C29" s="20" t="s">
        <v>31</v>
      </c>
      <c r="D29" s="46">
        <v>0</v>
      </c>
      <c r="E29" s="46">
        <v>240000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240000</v>
      </c>
      <c r="O29" s="47">
        <f t="shared" si="1"/>
        <v>6.2245506652488523</v>
      </c>
      <c r="P29" s="9"/>
    </row>
    <row r="30" spans="1:16">
      <c r="A30" s="12"/>
      <c r="B30" s="25">
        <v>334.49</v>
      </c>
      <c r="C30" s="20" t="s">
        <v>32</v>
      </c>
      <c r="D30" s="46">
        <v>0</v>
      </c>
      <c r="E30" s="46">
        <v>0</v>
      </c>
      <c r="F30" s="46">
        <v>0</v>
      </c>
      <c r="G30" s="46">
        <v>26000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26000</v>
      </c>
      <c r="O30" s="47">
        <f t="shared" si="1"/>
        <v>0.67432632206862564</v>
      </c>
      <c r="P30" s="9"/>
    </row>
    <row r="31" spans="1:16">
      <c r="A31" s="12"/>
      <c r="B31" s="25">
        <v>335.12</v>
      </c>
      <c r="C31" s="20" t="s">
        <v>124</v>
      </c>
      <c r="D31" s="46">
        <v>996000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996000</v>
      </c>
      <c r="O31" s="47">
        <f t="shared" si="1"/>
        <v>25.831885260782737</v>
      </c>
      <c r="P31" s="9"/>
    </row>
    <row r="32" spans="1:16">
      <c r="A32" s="12"/>
      <c r="B32" s="25">
        <v>335.14</v>
      </c>
      <c r="C32" s="20" t="s">
        <v>125</v>
      </c>
      <c r="D32" s="46">
        <v>80000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80000</v>
      </c>
      <c r="O32" s="47">
        <f t="shared" si="1"/>
        <v>2.0748502217496174</v>
      </c>
      <c r="P32" s="9"/>
    </row>
    <row r="33" spans="1:16">
      <c r="A33" s="12"/>
      <c r="B33" s="25">
        <v>335.15</v>
      </c>
      <c r="C33" s="20" t="s">
        <v>126</v>
      </c>
      <c r="D33" s="46">
        <v>67000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67000</v>
      </c>
      <c r="O33" s="47">
        <f t="shared" si="1"/>
        <v>1.7376870607153045</v>
      </c>
      <c r="P33" s="9"/>
    </row>
    <row r="34" spans="1:16">
      <c r="A34" s="12"/>
      <c r="B34" s="25">
        <v>335.18</v>
      </c>
      <c r="C34" s="20" t="s">
        <v>127</v>
      </c>
      <c r="D34" s="46">
        <v>1767000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1767000</v>
      </c>
      <c r="O34" s="47">
        <f t="shared" si="1"/>
        <v>45.828254272894675</v>
      </c>
      <c r="P34" s="9"/>
    </row>
    <row r="35" spans="1:16">
      <c r="A35" s="12"/>
      <c r="B35" s="25">
        <v>335.21</v>
      </c>
      <c r="C35" s="20" t="s">
        <v>102</v>
      </c>
      <c r="D35" s="46">
        <v>15000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15000</v>
      </c>
      <c r="O35" s="47">
        <f t="shared" si="1"/>
        <v>0.38903441657805327</v>
      </c>
      <c r="P35" s="9"/>
    </row>
    <row r="36" spans="1:16">
      <c r="A36" s="12"/>
      <c r="B36" s="25">
        <v>335.49</v>
      </c>
      <c r="C36" s="20" t="s">
        <v>40</v>
      </c>
      <c r="D36" s="46">
        <v>10000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10000</v>
      </c>
      <c r="O36" s="47">
        <f t="shared" si="1"/>
        <v>0.25935627771870218</v>
      </c>
      <c r="P36" s="9"/>
    </row>
    <row r="37" spans="1:16">
      <c r="A37" s="12"/>
      <c r="B37" s="25">
        <v>337.3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344000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8">SUM(D37:M37)</f>
        <v>344000</v>
      </c>
      <c r="O37" s="47">
        <f t="shared" ref="O37:O68" si="9">(N37/O$73)</f>
        <v>8.9218559535233553</v>
      </c>
      <c r="P37" s="9"/>
    </row>
    <row r="38" spans="1:16">
      <c r="A38" s="12"/>
      <c r="B38" s="25">
        <v>337.7</v>
      </c>
      <c r="C38" s="20" t="s">
        <v>42</v>
      </c>
      <c r="D38" s="46">
        <v>0</v>
      </c>
      <c r="E38" s="46">
        <v>0</v>
      </c>
      <c r="F38" s="46">
        <v>0</v>
      </c>
      <c r="G38" s="46">
        <v>747000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747000</v>
      </c>
      <c r="O38" s="47">
        <f t="shared" si="9"/>
        <v>19.373913945587052</v>
      </c>
      <c r="P38" s="9"/>
    </row>
    <row r="39" spans="1:16">
      <c r="A39" s="12"/>
      <c r="B39" s="25">
        <v>338</v>
      </c>
      <c r="C39" s="20" t="s">
        <v>43</v>
      </c>
      <c r="D39" s="46">
        <v>193000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193000</v>
      </c>
      <c r="O39" s="47">
        <f t="shared" si="9"/>
        <v>5.0055761599709525</v>
      </c>
      <c r="P39" s="9"/>
    </row>
    <row r="40" spans="1:16">
      <c r="A40" s="12"/>
      <c r="B40" s="25">
        <v>339</v>
      </c>
      <c r="C40" s="20" t="s">
        <v>44</v>
      </c>
      <c r="D40" s="46">
        <v>0</v>
      </c>
      <c r="E40" s="46">
        <v>599000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599000</v>
      </c>
      <c r="O40" s="47">
        <f t="shared" si="9"/>
        <v>15.53544103535026</v>
      </c>
      <c r="P40" s="9"/>
    </row>
    <row r="41" spans="1:16" ht="15.75">
      <c r="A41" s="29" t="s">
        <v>49</v>
      </c>
      <c r="B41" s="30"/>
      <c r="C41" s="31"/>
      <c r="D41" s="32">
        <f t="shared" ref="D41:M41" si="10">SUM(D42:D55)</f>
        <v>998000</v>
      </c>
      <c r="E41" s="32">
        <f t="shared" si="10"/>
        <v>2635000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22086000</v>
      </c>
      <c r="J41" s="32">
        <f t="shared" si="10"/>
        <v>1781000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27500000</v>
      </c>
      <c r="O41" s="45">
        <f t="shared" si="9"/>
        <v>713.22976372643097</v>
      </c>
      <c r="P41" s="10"/>
    </row>
    <row r="42" spans="1:16">
      <c r="A42" s="12"/>
      <c r="B42" s="25">
        <v>341.1</v>
      </c>
      <c r="C42" s="20" t="s">
        <v>128</v>
      </c>
      <c r="D42" s="46">
        <v>17000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17000</v>
      </c>
      <c r="O42" s="47">
        <f t="shared" si="9"/>
        <v>0.44090567212179371</v>
      </c>
      <c r="P42" s="9"/>
    </row>
    <row r="43" spans="1:16">
      <c r="A43" s="12"/>
      <c r="B43" s="25">
        <v>341.2</v>
      </c>
      <c r="C43" s="20" t="s">
        <v>129</v>
      </c>
      <c r="D43" s="46">
        <v>72000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1781000</v>
      </c>
      <c r="K43" s="46">
        <v>0</v>
      </c>
      <c r="L43" s="46">
        <v>0</v>
      </c>
      <c r="M43" s="46">
        <v>0</v>
      </c>
      <c r="N43" s="46">
        <f t="shared" ref="N43:N55" si="11">SUM(D43:M43)</f>
        <v>1853000</v>
      </c>
      <c r="O43" s="47">
        <f t="shared" si="9"/>
        <v>48.058718261275516</v>
      </c>
      <c r="P43" s="9"/>
    </row>
    <row r="44" spans="1:16">
      <c r="A44" s="12"/>
      <c r="B44" s="25">
        <v>341.3</v>
      </c>
      <c r="C44" s="20" t="s">
        <v>130</v>
      </c>
      <c r="D44" s="46">
        <v>4000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4000</v>
      </c>
      <c r="O44" s="47">
        <f t="shared" si="9"/>
        <v>0.10374251108748088</v>
      </c>
      <c r="P44" s="9"/>
    </row>
    <row r="45" spans="1:16">
      <c r="A45" s="12"/>
      <c r="B45" s="25">
        <v>341.9</v>
      </c>
      <c r="C45" s="20" t="s">
        <v>131</v>
      </c>
      <c r="D45" s="46">
        <v>1000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1000</v>
      </c>
      <c r="O45" s="47">
        <f t="shared" si="9"/>
        <v>2.593562777187022E-2</v>
      </c>
      <c r="P45" s="9"/>
    </row>
    <row r="46" spans="1:16">
      <c r="A46" s="12"/>
      <c r="B46" s="25">
        <v>342.1</v>
      </c>
      <c r="C46" s="20" t="s">
        <v>55</v>
      </c>
      <c r="D46" s="46">
        <v>44000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44000</v>
      </c>
      <c r="O46" s="47">
        <f t="shared" si="9"/>
        <v>1.1411676219622895</v>
      </c>
      <c r="P46" s="9"/>
    </row>
    <row r="47" spans="1:16">
      <c r="A47" s="12"/>
      <c r="B47" s="25">
        <v>343.3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9333000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9333000</v>
      </c>
      <c r="O47" s="47">
        <f t="shared" si="9"/>
        <v>242.05721399486475</v>
      </c>
      <c r="P47" s="9"/>
    </row>
    <row r="48" spans="1:16">
      <c r="A48" s="12"/>
      <c r="B48" s="25">
        <v>343.4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5194000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5194000</v>
      </c>
      <c r="O48" s="47">
        <f t="shared" si="9"/>
        <v>134.70965064709392</v>
      </c>
      <c r="P48" s="9"/>
    </row>
    <row r="49" spans="1:16">
      <c r="A49" s="12"/>
      <c r="B49" s="25">
        <v>343.5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7559000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7559000</v>
      </c>
      <c r="O49" s="47">
        <f t="shared" si="9"/>
        <v>196.04741032756698</v>
      </c>
      <c r="P49" s="9"/>
    </row>
    <row r="50" spans="1:16">
      <c r="A50" s="12"/>
      <c r="B50" s="25">
        <v>343.9</v>
      </c>
      <c r="C50" s="20" t="s">
        <v>60</v>
      </c>
      <c r="D50" s="46">
        <v>173000</v>
      </c>
      <c r="E50" s="46">
        <v>2635000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2808000</v>
      </c>
      <c r="O50" s="47">
        <f t="shared" si="9"/>
        <v>72.827242783411577</v>
      </c>
      <c r="P50" s="9"/>
    </row>
    <row r="51" spans="1:16">
      <c r="A51" s="12"/>
      <c r="B51" s="25">
        <v>344.9</v>
      </c>
      <c r="C51" s="20" t="s">
        <v>132</v>
      </c>
      <c r="D51" s="46">
        <v>118000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118000</v>
      </c>
      <c r="O51" s="47">
        <f t="shared" si="9"/>
        <v>3.060404077080686</v>
      </c>
      <c r="P51" s="9"/>
    </row>
    <row r="52" spans="1:16">
      <c r="A52" s="12"/>
      <c r="B52" s="25">
        <v>347.2</v>
      </c>
      <c r="C52" s="20" t="s">
        <v>62</v>
      </c>
      <c r="D52" s="46">
        <v>165000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165000</v>
      </c>
      <c r="O52" s="47">
        <f t="shared" si="9"/>
        <v>4.2793785823585857</v>
      </c>
      <c r="P52" s="9"/>
    </row>
    <row r="53" spans="1:16">
      <c r="A53" s="12"/>
      <c r="B53" s="25">
        <v>347.3</v>
      </c>
      <c r="C53" s="20" t="s">
        <v>63</v>
      </c>
      <c r="D53" s="46">
        <v>55000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55000</v>
      </c>
      <c r="O53" s="47">
        <f t="shared" si="9"/>
        <v>1.426459527452862</v>
      </c>
      <c r="P53" s="9"/>
    </row>
    <row r="54" spans="1:16">
      <c r="A54" s="12"/>
      <c r="B54" s="25">
        <v>347.4</v>
      </c>
      <c r="C54" s="20" t="s">
        <v>64</v>
      </c>
      <c r="D54" s="46">
        <v>26000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26000</v>
      </c>
      <c r="O54" s="47">
        <f t="shared" si="9"/>
        <v>0.67432632206862564</v>
      </c>
      <c r="P54" s="9"/>
    </row>
    <row r="55" spans="1:16">
      <c r="A55" s="12"/>
      <c r="B55" s="25">
        <v>347.5</v>
      </c>
      <c r="C55" s="20" t="s">
        <v>65</v>
      </c>
      <c r="D55" s="46">
        <v>323000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323000</v>
      </c>
      <c r="O55" s="47">
        <f t="shared" si="9"/>
        <v>8.3772077703140813</v>
      </c>
      <c r="P55" s="9"/>
    </row>
    <row r="56" spans="1:16" ht="15.75">
      <c r="A56" s="29" t="s">
        <v>50</v>
      </c>
      <c r="B56" s="30"/>
      <c r="C56" s="31"/>
      <c r="D56" s="32">
        <f t="shared" ref="D56:M56" si="12">SUM(D57:D59)</f>
        <v>206000</v>
      </c>
      <c r="E56" s="32">
        <f t="shared" si="12"/>
        <v>7000</v>
      </c>
      <c r="F56" s="32">
        <f t="shared" si="12"/>
        <v>0</v>
      </c>
      <c r="G56" s="32">
        <f t="shared" si="12"/>
        <v>0</v>
      </c>
      <c r="H56" s="32">
        <f t="shared" si="12"/>
        <v>0</v>
      </c>
      <c r="I56" s="32">
        <f t="shared" si="12"/>
        <v>0</v>
      </c>
      <c r="J56" s="32">
        <f t="shared" si="12"/>
        <v>0</v>
      </c>
      <c r="K56" s="32">
        <f t="shared" si="12"/>
        <v>0</v>
      </c>
      <c r="L56" s="32">
        <f t="shared" si="12"/>
        <v>0</v>
      </c>
      <c r="M56" s="32">
        <f t="shared" si="12"/>
        <v>0</v>
      </c>
      <c r="N56" s="32">
        <f t="shared" ref="N56:N61" si="13">SUM(D56:M56)</f>
        <v>213000</v>
      </c>
      <c r="O56" s="45">
        <f t="shared" si="9"/>
        <v>5.5242887154083569</v>
      </c>
      <c r="P56" s="10"/>
    </row>
    <row r="57" spans="1:16">
      <c r="A57" s="13"/>
      <c r="B57" s="39">
        <v>351.5</v>
      </c>
      <c r="C57" s="21" t="s">
        <v>68</v>
      </c>
      <c r="D57" s="46">
        <v>83000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83000</v>
      </c>
      <c r="O57" s="47">
        <f t="shared" si="9"/>
        <v>2.1526571050652281</v>
      </c>
      <c r="P57" s="9"/>
    </row>
    <row r="58" spans="1:16">
      <c r="A58" s="13"/>
      <c r="B58" s="39">
        <v>354</v>
      </c>
      <c r="C58" s="21" t="s">
        <v>69</v>
      </c>
      <c r="D58" s="46">
        <v>123000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123000</v>
      </c>
      <c r="O58" s="47">
        <f t="shared" si="9"/>
        <v>3.1900822159400368</v>
      </c>
      <c r="P58" s="9"/>
    </row>
    <row r="59" spans="1:16">
      <c r="A59" s="13"/>
      <c r="B59" s="39">
        <v>356</v>
      </c>
      <c r="C59" s="21" t="s">
        <v>71</v>
      </c>
      <c r="D59" s="46">
        <v>0</v>
      </c>
      <c r="E59" s="46">
        <v>7000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7000</v>
      </c>
      <c r="O59" s="47">
        <f t="shared" si="9"/>
        <v>0.18154939440309154</v>
      </c>
      <c r="P59" s="9"/>
    </row>
    <row r="60" spans="1:16" ht="15.75">
      <c r="A60" s="29" t="s">
        <v>3</v>
      </c>
      <c r="B60" s="30"/>
      <c r="C60" s="31"/>
      <c r="D60" s="32">
        <f t="shared" ref="D60:M60" si="14">SUM(D61:D67)</f>
        <v>2520000</v>
      </c>
      <c r="E60" s="32">
        <f t="shared" si="14"/>
        <v>197000</v>
      </c>
      <c r="F60" s="32">
        <f t="shared" si="14"/>
        <v>0</v>
      </c>
      <c r="G60" s="32">
        <f t="shared" si="14"/>
        <v>114000</v>
      </c>
      <c r="H60" s="32">
        <f t="shared" si="14"/>
        <v>0</v>
      </c>
      <c r="I60" s="32">
        <f t="shared" si="14"/>
        <v>45000</v>
      </c>
      <c r="J60" s="32">
        <f t="shared" si="14"/>
        <v>590000</v>
      </c>
      <c r="K60" s="32">
        <f t="shared" si="14"/>
        <v>16911000</v>
      </c>
      <c r="L60" s="32">
        <f t="shared" si="14"/>
        <v>0</v>
      </c>
      <c r="M60" s="32">
        <f t="shared" si="14"/>
        <v>0</v>
      </c>
      <c r="N60" s="32">
        <f t="shared" si="13"/>
        <v>20377000</v>
      </c>
      <c r="O60" s="45">
        <f t="shared" si="9"/>
        <v>528.49028710739947</v>
      </c>
      <c r="P60" s="10"/>
    </row>
    <row r="61" spans="1:16">
      <c r="A61" s="12"/>
      <c r="B61" s="25">
        <v>361.1</v>
      </c>
      <c r="C61" s="20" t="s">
        <v>72</v>
      </c>
      <c r="D61" s="46">
        <v>17000</v>
      </c>
      <c r="E61" s="46">
        <v>11000</v>
      </c>
      <c r="F61" s="46">
        <v>0</v>
      </c>
      <c r="G61" s="46">
        <v>14000</v>
      </c>
      <c r="H61" s="46">
        <v>0</v>
      </c>
      <c r="I61" s="46">
        <v>47000</v>
      </c>
      <c r="J61" s="46">
        <v>0</v>
      </c>
      <c r="K61" s="46">
        <v>2239000</v>
      </c>
      <c r="L61" s="46">
        <v>0</v>
      </c>
      <c r="M61" s="46">
        <v>0</v>
      </c>
      <c r="N61" s="46">
        <f t="shared" si="13"/>
        <v>2328000</v>
      </c>
      <c r="O61" s="47">
        <f t="shared" si="9"/>
        <v>60.378141452913866</v>
      </c>
      <c r="P61" s="9"/>
    </row>
    <row r="62" spans="1:16">
      <c r="A62" s="12"/>
      <c r="B62" s="25">
        <v>361.3</v>
      </c>
      <c r="C62" s="20" t="s">
        <v>73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8242000</v>
      </c>
      <c r="L62" s="46">
        <v>0</v>
      </c>
      <c r="M62" s="46">
        <v>0</v>
      </c>
      <c r="N62" s="46">
        <f t="shared" ref="N62:N67" si="15">SUM(D62:M62)</f>
        <v>8242000</v>
      </c>
      <c r="O62" s="47">
        <f t="shared" si="9"/>
        <v>213.76144409575434</v>
      </c>
      <c r="P62" s="9"/>
    </row>
    <row r="63" spans="1:16">
      <c r="A63" s="12"/>
      <c r="B63" s="25">
        <v>362</v>
      </c>
      <c r="C63" s="20" t="s">
        <v>74</v>
      </c>
      <c r="D63" s="46">
        <v>132000</v>
      </c>
      <c r="E63" s="46">
        <v>186000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318000</v>
      </c>
      <c r="O63" s="47">
        <f t="shared" si="9"/>
        <v>8.2475296314547286</v>
      </c>
      <c r="P63" s="9"/>
    </row>
    <row r="64" spans="1:16">
      <c r="A64" s="12"/>
      <c r="B64" s="25">
        <v>364</v>
      </c>
      <c r="C64" s="20" t="s">
        <v>133</v>
      </c>
      <c r="D64" s="46">
        <v>9000</v>
      </c>
      <c r="E64" s="46">
        <v>0</v>
      </c>
      <c r="F64" s="46">
        <v>0</v>
      </c>
      <c r="G64" s="46">
        <v>100000</v>
      </c>
      <c r="H64" s="46">
        <v>0</v>
      </c>
      <c r="I64" s="46">
        <v>-4000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105000</v>
      </c>
      <c r="O64" s="47">
        <f t="shared" si="9"/>
        <v>2.7232409160463731</v>
      </c>
      <c r="P64" s="9"/>
    </row>
    <row r="65" spans="1:119">
      <c r="A65" s="12"/>
      <c r="B65" s="25">
        <v>365</v>
      </c>
      <c r="C65" s="20" t="s">
        <v>134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2000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2000</v>
      </c>
      <c r="O65" s="47">
        <f t="shared" si="9"/>
        <v>5.187125554374044E-2</v>
      </c>
      <c r="P65" s="9"/>
    </row>
    <row r="66" spans="1:119">
      <c r="A66" s="12"/>
      <c r="B66" s="25">
        <v>368</v>
      </c>
      <c r="C66" s="20" t="s">
        <v>78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6430000</v>
      </c>
      <c r="L66" s="46">
        <v>0</v>
      </c>
      <c r="M66" s="46">
        <v>0</v>
      </c>
      <c r="N66" s="46">
        <f t="shared" si="15"/>
        <v>6430000</v>
      </c>
      <c r="O66" s="47">
        <f t="shared" si="9"/>
        <v>166.76608657312551</v>
      </c>
      <c r="P66" s="9"/>
    </row>
    <row r="67" spans="1:119">
      <c r="A67" s="12"/>
      <c r="B67" s="25">
        <v>369.9</v>
      </c>
      <c r="C67" s="20" t="s">
        <v>79</v>
      </c>
      <c r="D67" s="46">
        <v>2362000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590000</v>
      </c>
      <c r="K67" s="46">
        <v>0</v>
      </c>
      <c r="L67" s="46">
        <v>0</v>
      </c>
      <c r="M67" s="46">
        <v>0</v>
      </c>
      <c r="N67" s="46">
        <f t="shared" si="15"/>
        <v>2952000</v>
      </c>
      <c r="O67" s="47">
        <f t="shared" si="9"/>
        <v>76.561973182560891</v>
      </c>
      <c r="P67" s="9"/>
    </row>
    <row r="68" spans="1:119" ht="15.75">
      <c r="A68" s="29" t="s">
        <v>51</v>
      </c>
      <c r="B68" s="30"/>
      <c r="C68" s="31"/>
      <c r="D68" s="32">
        <f t="shared" ref="D68:M68" si="16">SUM(D69:D70)</f>
        <v>3584000</v>
      </c>
      <c r="E68" s="32">
        <f t="shared" si="16"/>
        <v>375000</v>
      </c>
      <c r="F68" s="32">
        <f t="shared" si="16"/>
        <v>272000</v>
      </c>
      <c r="G68" s="32">
        <f t="shared" si="16"/>
        <v>1303000</v>
      </c>
      <c r="H68" s="32">
        <f t="shared" si="16"/>
        <v>0</v>
      </c>
      <c r="I68" s="32">
        <f t="shared" si="16"/>
        <v>278000</v>
      </c>
      <c r="J68" s="32">
        <f t="shared" si="16"/>
        <v>0</v>
      </c>
      <c r="K68" s="32">
        <f t="shared" si="16"/>
        <v>0</v>
      </c>
      <c r="L68" s="32">
        <f t="shared" si="16"/>
        <v>0</v>
      </c>
      <c r="M68" s="32">
        <f t="shared" si="16"/>
        <v>0</v>
      </c>
      <c r="N68" s="32">
        <f>SUM(D68:M68)</f>
        <v>5812000</v>
      </c>
      <c r="O68" s="45">
        <f t="shared" si="9"/>
        <v>150.7378686101097</v>
      </c>
      <c r="P68" s="9"/>
    </row>
    <row r="69" spans="1:119">
      <c r="A69" s="12"/>
      <c r="B69" s="25">
        <v>381</v>
      </c>
      <c r="C69" s="20" t="s">
        <v>80</v>
      </c>
      <c r="D69" s="46">
        <v>897000</v>
      </c>
      <c r="E69" s="46">
        <v>375000</v>
      </c>
      <c r="F69" s="46">
        <v>272000</v>
      </c>
      <c r="G69" s="46">
        <v>1303000</v>
      </c>
      <c r="H69" s="46">
        <v>0</v>
      </c>
      <c r="I69" s="46">
        <v>278000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3125000</v>
      </c>
      <c r="O69" s="47">
        <f>(N69/O$73)</f>
        <v>81.04883678709443</v>
      </c>
      <c r="P69" s="9"/>
    </row>
    <row r="70" spans="1:119" ht="15.75" thickBot="1">
      <c r="A70" s="12"/>
      <c r="B70" s="25">
        <v>382</v>
      </c>
      <c r="C70" s="20" t="s">
        <v>90</v>
      </c>
      <c r="D70" s="46">
        <v>2687000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2687000</v>
      </c>
      <c r="O70" s="47">
        <f>(N70/O$73)</f>
        <v>69.68903182301527</v>
      </c>
      <c r="P70" s="9"/>
    </row>
    <row r="71" spans="1:119" ht="16.5" thickBot="1">
      <c r="A71" s="14" t="s">
        <v>66</v>
      </c>
      <c r="B71" s="23"/>
      <c r="C71" s="22"/>
      <c r="D71" s="15">
        <f t="shared" ref="D71:M71" si="17">SUM(D5,D15,D24,D41,D56,D60,D68)</f>
        <v>27556000</v>
      </c>
      <c r="E71" s="15">
        <f t="shared" si="17"/>
        <v>7796000</v>
      </c>
      <c r="F71" s="15">
        <f t="shared" si="17"/>
        <v>1018000</v>
      </c>
      <c r="G71" s="15">
        <f t="shared" si="17"/>
        <v>5706000</v>
      </c>
      <c r="H71" s="15">
        <f t="shared" si="17"/>
        <v>0</v>
      </c>
      <c r="I71" s="15">
        <f t="shared" si="17"/>
        <v>24144000</v>
      </c>
      <c r="J71" s="15">
        <f t="shared" si="17"/>
        <v>2371000</v>
      </c>
      <c r="K71" s="15">
        <f t="shared" si="17"/>
        <v>16911000</v>
      </c>
      <c r="L71" s="15">
        <f t="shared" si="17"/>
        <v>0</v>
      </c>
      <c r="M71" s="15">
        <f t="shared" si="17"/>
        <v>0</v>
      </c>
      <c r="N71" s="15">
        <f>SUM(D71:M71)</f>
        <v>85502000</v>
      </c>
      <c r="O71" s="38">
        <f>(N71/O$73)</f>
        <v>2217.5480457504473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135</v>
      </c>
      <c r="M73" s="118"/>
      <c r="N73" s="118"/>
      <c r="O73" s="43">
        <v>38557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100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13382000</v>
      </c>
      <c r="E5" s="27">
        <f t="shared" si="0"/>
        <v>649000</v>
      </c>
      <c r="F5" s="27">
        <f t="shared" si="0"/>
        <v>738000</v>
      </c>
      <c r="G5" s="27">
        <f t="shared" si="0"/>
        <v>2557000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17326000</v>
      </c>
      <c r="O5" s="33">
        <f t="shared" ref="O5:O36" si="1">(N5/O$76)</f>
        <v>448.72060499326636</v>
      </c>
      <c r="P5" s="6"/>
    </row>
    <row r="6" spans="1:133">
      <c r="A6" s="12"/>
      <c r="B6" s="25">
        <v>311</v>
      </c>
      <c r="C6" s="20" t="s">
        <v>2</v>
      </c>
      <c r="D6" s="46">
        <v>7881000</v>
      </c>
      <c r="E6" s="46">
        <v>0</v>
      </c>
      <c r="F6" s="46">
        <v>738000</v>
      </c>
      <c r="G6" s="46">
        <v>1431000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10050000</v>
      </c>
      <c r="O6" s="47">
        <f t="shared" si="1"/>
        <v>260.28177768569356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1126000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1126000</v>
      </c>
      <c r="O7" s="47">
        <f t="shared" si="1"/>
        <v>29.161918574536415</v>
      </c>
      <c r="P7" s="9"/>
    </row>
    <row r="8" spans="1:133">
      <c r="A8" s="12"/>
      <c r="B8" s="25">
        <v>312.51</v>
      </c>
      <c r="C8" s="20" t="s">
        <v>94</v>
      </c>
      <c r="D8" s="46">
        <v>0</v>
      </c>
      <c r="E8" s="46">
        <v>351000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351000</v>
      </c>
      <c r="O8" s="47">
        <f t="shared" si="1"/>
        <v>9.0904382057391491</v>
      </c>
      <c r="P8" s="9"/>
    </row>
    <row r="9" spans="1:133">
      <c r="A9" s="12"/>
      <c r="B9" s="25">
        <v>312.52</v>
      </c>
      <c r="C9" s="20" t="s">
        <v>89</v>
      </c>
      <c r="D9" s="46">
        <v>0</v>
      </c>
      <c r="E9" s="46">
        <v>298000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298000</v>
      </c>
      <c r="O9" s="47">
        <f t="shared" si="1"/>
        <v>7.717807935356884</v>
      </c>
      <c r="P9" s="9"/>
    </row>
    <row r="10" spans="1:133">
      <c r="A10" s="12"/>
      <c r="B10" s="25">
        <v>314.10000000000002</v>
      </c>
      <c r="C10" s="20" t="s">
        <v>11</v>
      </c>
      <c r="D10" s="46">
        <v>3090000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3090000</v>
      </c>
      <c r="O10" s="47">
        <f t="shared" si="1"/>
        <v>80.026934631720707</v>
      </c>
      <c r="P10" s="9"/>
    </row>
    <row r="11" spans="1:133">
      <c r="A11" s="12"/>
      <c r="B11" s="25">
        <v>314.39999999999998</v>
      </c>
      <c r="C11" s="20" t="s">
        <v>12</v>
      </c>
      <c r="D11" s="46">
        <v>6000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6000</v>
      </c>
      <c r="O11" s="47">
        <f t="shared" si="1"/>
        <v>0.15539210608101109</v>
      </c>
      <c r="P11" s="9"/>
    </row>
    <row r="12" spans="1:133">
      <c r="A12" s="12"/>
      <c r="B12" s="25">
        <v>314.8</v>
      </c>
      <c r="C12" s="20" t="s">
        <v>13</v>
      </c>
      <c r="D12" s="46">
        <v>159000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159000</v>
      </c>
      <c r="O12" s="47">
        <f t="shared" si="1"/>
        <v>4.1178908111467933</v>
      </c>
      <c r="P12" s="9"/>
    </row>
    <row r="13" spans="1:133">
      <c r="A13" s="12"/>
      <c r="B13" s="25">
        <v>315</v>
      </c>
      <c r="C13" s="20" t="s">
        <v>14</v>
      </c>
      <c r="D13" s="46">
        <v>1956000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1956000</v>
      </c>
      <c r="O13" s="47">
        <f t="shared" si="1"/>
        <v>50.657826582409612</v>
      </c>
      <c r="P13" s="9"/>
    </row>
    <row r="14" spans="1:133">
      <c r="A14" s="12"/>
      <c r="B14" s="25">
        <v>316</v>
      </c>
      <c r="C14" s="20" t="s">
        <v>15</v>
      </c>
      <c r="D14" s="46">
        <v>290000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290000</v>
      </c>
      <c r="O14" s="47">
        <f t="shared" si="1"/>
        <v>7.5106184605822026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SUM(D16:D23)</f>
        <v>3149000</v>
      </c>
      <c r="E15" s="32">
        <f t="shared" si="3"/>
        <v>39000</v>
      </c>
      <c r="F15" s="32">
        <f t="shared" si="3"/>
        <v>0</v>
      </c>
      <c r="G15" s="32">
        <f t="shared" si="3"/>
        <v>58000</v>
      </c>
      <c r="H15" s="32">
        <f t="shared" si="3"/>
        <v>0</v>
      </c>
      <c r="I15" s="32">
        <f t="shared" si="3"/>
        <v>1143000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4389000</v>
      </c>
      <c r="O15" s="45">
        <f t="shared" si="1"/>
        <v>113.6693255982596</v>
      </c>
      <c r="P15" s="10"/>
    </row>
    <row r="16" spans="1:133">
      <c r="A16" s="12"/>
      <c r="B16" s="25">
        <v>322</v>
      </c>
      <c r="C16" s="20" t="s">
        <v>0</v>
      </c>
      <c r="D16" s="46">
        <v>397000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397000</v>
      </c>
      <c r="O16" s="47">
        <f t="shared" si="1"/>
        <v>10.281777685693568</v>
      </c>
      <c r="P16" s="9"/>
    </row>
    <row r="17" spans="1:16">
      <c r="A17" s="12"/>
      <c r="B17" s="25">
        <v>323.10000000000002</v>
      </c>
      <c r="C17" s="20" t="s">
        <v>17</v>
      </c>
      <c r="D17" s="46">
        <v>2679000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2679000</v>
      </c>
      <c r="O17" s="47">
        <f t="shared" si="1"/>
        <v>69.382575365171448</v>
      </c>
      <c r="P17" s="9"/>
    </row>
    <row r="18" spans="1:16">
      <c r="A18" s="12"/>
      <c r="B18" s="25">
        <v>323.39999999999998</v>
      </c>
      <c r="C18" s="20" t="s">
        <v>18</v>
      </c>
      <c r="D18" s="46">
        <v>45000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45000</v>
      </c>
      <c r="O18" s="47">
        <f t="shared" si="1"/>
        <v>1.1654407956075832</v>
      </c>
      <c r="P18" s="9"/>
    </row>
    <row r="19" spans="1:16">
      <c r="A19" s="12"/>
      <c r="B19" s="25">
        <v>323.7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916000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916000</v>
      </c>
      <c r="O19" s="47">
        <f t="shared" si="1"/>
        <v>23.723194861701025</v>
      </c>
      <c r="P19" s="9"/>
    </row>
    <row r="20" spans="1:16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11000</v>
      </c>
      <c r="H20" s="46">
        <v>0</v>
      </c>
      <c r="I20" s="46">
        <v>227000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238000</v>
      </c>
      <c r="O20" s="47">
        <f t="shared" si="1"/>
        <v>6.1638868745467734</v>
      </c>
      <c r="P20" s="9"/>
    </row>
    <row r="21" spans="1:16">
      <c r="A21" s="12"/>
      <c r="B21" s="25">
        <v>324.31</v>
      </c>
      <c r="C21" s="20" t="s">
        <v>21</v>
      </c>
      <c r="D21" s="46">
        <v>0</v>
      </c>
      <c r="E21" s="46">
        <v>0</v>
      </c>
      <c r="F21" s="46">
        <v>0</v>
      </c>
      <c r="G21" s="46">
        <v>13000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13000</v>
      </c>
      <c r="O21" s="47">
        <f t="shared" si="1"/>
        <v>0.33668289650885735</v>
      </c>
      <c r="P21" s="9"/>
    </row>
    <row r="22" spans="1:16">
      <c r="A22" s="12"/>
      <c r="B22" s="25">
        <v>324.61</v>
      </c>
      <c r="C22" s="20" t="s">
        <v>22</v>
      </c>
      <c r="D22" s="46">
        <v>0</v>
      </c>
      <c r="E22" s="46">
        <v>39000</v>
      </c>
      <c r="F22" s="46">
        <v>0</v>
      </c>
      <c r="G22" s="46">
        <v>34000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73000</v>
      </c>
      <c r="O22" s="47">
        <f t="shared" si="1"/>
        <v>1.8906039573189681</v>
      </c>
      <c r="P22" s="9"/>
    </row>
    <row r="23" spans="1:16">
      <c r="A23" s="12"/>
      <c r="B23" s="25">
        <v>329</v>
      </c>
      <c r="C23" s="20" t="s">
        <v>23</v>
      </c>
      <c r="D23" s="46">
        <v>28000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5">SUM(D23:M23)</f>
        <v>28000</v>
      </c>
      <c r="O23" s="47">
        <f t="shared" si="1"/>
        <v>0.72516316171138506</v>
      </c>
      <c r="P23" s="9"/>
    </row>
    <row r="24" spans="1:16" ht="15.75">
      <c r="A24" s="29" t="s">
        <v>26</v>
      </c>
      <c r="B24" s="30"/>
      <c r="C24" s="31"/>
      <c r="D24" s="32">
        <f t="shared" ref="D24:M24" si="6">SUM(D25:D41)</f>
        <v>3007000</v>
      </c>
      <c r="E24" s="32">
        <f t="shared" si="6"/>
        <v>974000</v>
      </c>
      <c r="F24" s="32">
        <f t="shared" si="6"/>
        <v>0</v>
      </c>
      <c r="G24" s="32">
        <f t="shared" si="6"/>
        <v>1030000</v>
      </c>
      <c r="H24" s="32">
        <f t="shared" si="6"/>
        <v>0</v>
      </c>
      <c r="I24" s="32">
        <f t="shared" si="6"/>
        <v>969000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5980000</v>
      </c>
      <c r="O24" s="45">
        <f t="shared" si="1"/>
        <v>154.87413239407439</v>
      </c>
      <c r="P24" s="10"/>
    </row>
    <row r="25" spans="1:16">
      <c r="A25" s="12"/>
      <c r="B25" s="25">
        <v>331.1</v>
      </c>
      <c r="C25" s="20" t="s">
        <v>24</v>
      </c>
      <c r="D25" s="46">
        <v>0</v>
      </c>
      <c r="E25" s="46">
        <v>25000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25000</v>
      </c>
      <c r="O25" s="47">
        <f t="shared" si="1"/>
        <v>0.64746710867087953</v>
      </c>
      <c r="P25" s="9"/>
    </row>
    <row r="26" spans="1:16">
      <c r="A26" s="12"/>
      <c r="B26" s="25">
        <v>331.2</v>
      </c>
      <c r="C26" s="20" t="s">
        <v>25</v>
      </c>
      <c r="D26" s="46">
        <v>41000</v>
      </c>
      <c r="E26" s="46">
        <v>12000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53000</v>
      </c>
      <c r="O26" s="47">
        <f t="shared" si="1"/>
        <v>1.3726302703822646</v>
      </c>
      <c r="P26" s="9"/>
    </row>
    <row r="27" spans="1:16">
      <c r="A27" s="12"/>
      <c r="B27" s="25">
        <v>331.41</v>
      </c>
      <c r="C27" s="20" t="s">
        <v>29</v>
      </c>
      <c r="D27" s="46">
        <v>0</v>
      </c>
      <c r="E27" s="46">
        <v>196000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196000</v>
      </c>
      <c r="O27" s="47">
        <f t="shared" si="1"/>
        <v>5.0761421319796955</v>
      </c>
      <c r="P27" s="9"/>
    </row>
    <row r="28" spans="1:16">
      <c r="A28" s="12"/>
      <c r="B28" s="25">
        <v>331.5</v>
      </c>
      <c r="C28" s="20" t="s">
        <v>27</v>
      </c>
      <c r="D28" s="46">
        <v>0</v>
      </c>
      <c r="E28" s="46">
        <v>220000</v>
      </c>
      <c r="F28" s="46">
        <v>0</v>
      </c>
      <c r="G28" s="46">
        <v>49000</v>
      </c>
      <c r="H28" s="46">
        <v>0</v>
      </c>
      <c r="I28" s="46">
        <v>1000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270000</v>
      </c>
      <c r="O28" s="47">
        <f t="shared" si="1"/>
        <v>6.9926447736454991</v>
      </c>
      <c r="P28" s="9"/>
    </row>
    <row r="29" spans="1:16">
      <c r="A29" s="12"/>
      <c r="B29" s="25">
        <v>331.7</v>
      </c>
      <c r="C29" s="20" t="s">
        <v>96</v>
      </c>
      <c r="D29" s="46">
        <v>0</v>
      </c>
      <c r="E29" s="46">
        <v>27000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27000</v>
      </c>
      <c r="O29" s="47">
        <f t="shared" si="1"/>
        <v>0.69926447736454989</v>
      </c>
      <c r="P29" s="9"/>
    </row>
    <row r="30" spans="1:16">
      <c r="A30" s="12"/>
      <c r="B30" s="25">
        <v>334.39</v>
      </c>
      <c r="C30" s="20" t="s">
        <v>30</v>
      </c>
      <c r="D30" s="46">
        <v>0</v>
      </c>
      <c r="E30" s="46">
        <v>24000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7">SUM(D30:M30)</f>
        <v>24000</v>
      </c>
      <c r="O30" s="47">
        <f t="shared" si="1"/>
        <v>0.62156842432404436</v>
      </c>
      <c r="P30" s="9"/>
    </row>
    <row r="31" spans="1:16">
      <c r="A31" s="12"/>
      <c r="B31" s="25">
        <v>334.41</v>
      </c>
      <c r="C31" s="20" t="s">
        <v>31</v>
      </c>
      <c r="D31" s="46">
        <v>0</v>
      </c>
      <c r="E31" s="46">
        <v>-59000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-59000</v>
      </c>
      <c r="O31" s="47">
        <f t="shared" si="1"/>
        <v>-1.5280223764632757</v>
      </c>
      <c r="P31" s="9"/>
    </row>
    <row r="32" spans="1:16">
      <c r="A32" s="12"/>
      <c r="B32" s="25">
        <v>334.49</v>
      </c>
      <c r="C32" s="20" t="s">
        <v>32</v>
      </c>
      <c r="D32" s="46">
        <v>0</v>
      </c>
      <c r="E32" s="46">
        <v>0</v>
      </c>
      <c r="F32" s="46">
        <v>0</v>
      </c>
      <c r="G32" s="46">
        <v>981000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981000</v>
      </c>
      <c r="O32" s="47">
        <f t="shared" si="1"/>
        <v>25.406609344245311</v>
      </c>
      <c r="P32" s="9"/>
    </row>
    <row r="33" spans="1:16">
      <c r="A33" s="12"/>
      <c r="B33" s="25">
        <v>335.12</v>
      </c>
      <c r="C33" s="20" t="s">
        <v>35</v>
      </c>
      <c r="D33" s="46">
        <v>1018000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1018000</v>
      </c>
      <c r="O33" s="47">
        <f t="shared" si="1"/>
        <v>26.364860665078215</v>
      </c>
      <c r="P33" s="9"/>
    </row>
    <row r="34" spans="1:16">
      <c r="A34" s="12"/>
      <c r="B34" s="25">
        <v>335.14</v>
      </c>
      <c r="C34" s="20" t="s">
        <v>36</v>
      </c>
      <c r="D34" s="46">
        <v>81000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81000</v>
      </c>
      <c r="O34" s="47">
        <f t="shared" si="1"/>
        <v>2.0977934320936495</v>
      </c>
      <c r="P34" s="9"/>
    </row>
    <row r="35" spans="1:16">
      <c r="A35" s="12"/>
      <c r="B35" s="25">
        <v>335.15</v>
      </c>
      <c r="C35" s="20" t="s">
        <v>37</v>
      </c>
      <c r="D35" s="46">
        <v>8000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8000</v>
      </c>
      <c r="O35" s="47">
        <f t="shared" si="1"/>
        <v>0.20718947477468144</v>
      </c>
      <c r="P35" s="9"/>
    </row>
    <row r="36" spans="1:16">
      <c r="A36" s="12"/>
      <c r="B36" s="25">
        <v>335.18</v>
      </c>
      <c r="C36" s="20" t="s">
        <v>38</v>
      </c>
      <c r="D36" s="46">
        <v>1670000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1670000</v>
      </c>
      <c r="O36" s="47">
        <f t="shared" si="1"/>
        <v>43.250802859214751</v>
      </c>
      <c r="P36" s="9"/>
    </row>
    <row r="37" spans="1:16">
      <c r="A37" s="12"/>
      <c r="B37" s="25">
        <v>335.21</v>
      </c>
      <c r="C37" s="20" t="s">
        <v>102</v>
      </c>
      <c r="D37" s="46">
        <v>13000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13000</v>
      </c>
      <c r="O37" s="47">
        <f t="shared" ref="O37:O68" si="8">(N37/O$76)</f>
        <v>0.33668289650885735</v>
      </c>
      <c r="P37" s="9"/>
    </row>
    <row r="38" spans="1:16">
      <c r="A38" s="12"/>
      <c r="B38" s="25">
        <v>335.49</v>
      </c>
      <c r="C38" s="20" t="s">
        <v>40</v>
      </c>
      <c r="D38" s="46">
        <v>11000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11000</v>
      </c>
      <c r="O38" s="47">
        <f t="shared" si="8"/>
        <v>0.284885527815187</v>
      </c>
      <c r="P38" s="9"/>
    </row>
    <row r="39" spans="1:16">
      <c r="A39" s="12"/>
      <c r="B39" s="25">
        <v>337.3</v>
      </c>
      <c r="C39" s="20" t="s">
        <v>41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968000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968000</v>
      </c>
      <c r="O39" s="47">
        <f t="shared" si="8"/>
        <v>25.069926447736457</v>
      </c>
      <c r="P39" s="9"/>
    </row>
    <row r="40" spans="1:16">
      <c r="A40" s="12"/>
      <c r="B40" s="25">
        <v>338</v>
      </c>
      <c r="C40" s="20" t="s">
        <v>43</v>
      </c>
      <c r="D40" s="46">
        <v>165000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165000</v>
      </c>
      <c r="O40" s="47">
        <f t="shared" si="8"/>
        <v>4.2732829172278048</v>
      </c>
      <c r="P40" s="9"/>
    </row>
    <row r="41" spans="1:16">
      <c r="A41" s="12"/>
      <c r="B41" s="25">
        <v>339</v>
      </c>
      <c r="C41" s="20" t="s">
        <v>44</v>
      </c>
      <c r="D41" s="46">
        <v>0</v>
      </c>
      <c r="E41" s="46">
        <v>529000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529000</v>
      </c>
      <c r="O41" s="47">
        <f t="shared" si="8"/>
        <v>13.70040401947581</v>
      </c>
      <c r="P41" s="9"/>
    </row>
    <row r="42" spans="1:16" ht="15.75">
      <c r="A42" s="29" t="s">
        <v>49</v>
      </c>
      <c r="B42" s="30"/>
      <c r="C42" s="31"/>
      <c r="D42" s="32">
        <f t="shared" ref="D42:M42" si="9">SUM(D43:D56)</f>
        <v>998000</v>
      </c>
      <c r="E42" s="32">
        <f t="shared" si="9"/>
        <v>2621000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22205000</v>
      </c>
      <c r="J42" s="32">
        <f t="shared" si="9"/>
        <v>1761000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27585000</v>
      </c>
      <c r="O42" s="45">
        <f t="shared" si="8"/>
        <v>714.41520770744842</v>
      </c>
      <c r="P42" s="10"/>
    </row>
    <row r="43" spans="1:16">
      <c r="A43" s="12"/>
      <c r="B43" s="25">
        <v>341.1</v>
      </c>
      <c r="C43" s="20" t="s">
        <v>91</v>
      </c>
      <c r="D43" s="46">
        <v>13000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13000</v>
      </c>
      <c r="O43" s="47">
        <f t="shared" si="8"/>
        <v>0.33668289650885735</v>
      </c>
      <c r="P43" s="9"/>
    </row>
    <row r="44" spans="1:16">
      <c r="A44" s="12"/>
      <c r="B44" s="25">
        <v>341.2</v>
      </c>
      <c r="C44" s="20" t="s">
        <v>52</v>
      </c>
      <c r="D44" s="46">
        <v>68000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1761000</v>
      </c>
      <c r="K44" s="46">
        <v>0</v>
      </c>
      <c r="L44" s="46">
        <v>0</v>
      </c>
      <c r="M44" s="46">
        <v>0</v>
      </c>
      <c r="N44" s="46">
        <f t="shared" ref="N44:N56" si="10">SUM(D44:M44)</f>
        <v>1829000</v>
      </c>
      <c r="O44" s="47">
        <f t="shared" si="8"/>
        <v>47.368693670361544</v>
      </c>
      <c r="P44" s="9"/>
    </row>
    <row r="45" spans="1:16">
      <c r="A45" s="12"/>
      <c r="B45" s="25">
        <v>341.3</v>
      </c>
      <c r="C45" s="20" t="s">
        <v>53</v>
      </c>
      <c r="D45" s="46">
        <v>4000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4000</v>
      </c>
      <c r="O45" s="47">
        <f t="shared" si="8"/>
        <v>0.10359473738734072</v>
      </c>
      <c r="P45" s="9"/>
    </row>
    <row r="46" spans="1:16">
      <c r="A46" s="12"/>
      <c r="B46" s="25">
        <v>341.9</v>
      </c>
      <c r="C46" s="20" t="s">
        <v>54</v>
      </c>
      <c r="D46" s="46">
        <v>1000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1000</v>
      </c>
      <c r="O46" s="47">
        <f t="shared" si="8"/>
        <v>2.589868434683518E-2</v>
      </c>
      <c r="P46" s="9"/>
    </row>
    <row r="47" spans="1:16">
      <c r="A47" s="12"/>
      <c r="B47" s="25">
        <v>342.1</v>
      </c>
      <c r="C47" s="20" t="s">
        <v>55</v>
      </c>
      <c r="D47" s="46">
        <v>62000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62000</v>
      </c>
      <c r="O47" s="47">
        <f t="shared" si="8"/>
        <v>1.6057184295037812</v>
      </c>
      <c r="P47" s="9"/>
    </row>
    <row r="48" spans="1:16">
      <c r="A48" s="12"/>
      <c r="B48" s="25">
        <v>343.3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9535000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9535000</v>
      </c>
      <c r="O48" s="47">
        <f t="shared" si="8"/>
        <v>246.94395524707346</v>
      </c>
      <c r="P48" s="9"/>
    </row>
    <row r="49" spans="1:16">
      <c r="A49" s="12"/>
      <c r="B49" s="25">
        <v>343.4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5177000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5177000</v>
      </c>
      <c r="O49" s="47">
        <f t="shared" si="8"/>
        <v>134.07748886356572</v>
      </c>
      <c r="P49" s="9"/>
    </row>
    <row r="50" spans="1:16">
      <c r="A50" s="12"/>
      <c r="B50" s="25">
        <v>343.5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7493000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7493000</v>
      </c>
      <c r="O50" s="47">
        <f t="shared" si="8"/>
        <v>194.05884181083601</v>
      </c>
      <c r="P50" s="9"/>
    </row>
    <row r="51" spans="1:16">
      <c r="A51" s="12"/>
      <c r="B51" s="25">
        <v>343.9</v>
      </c>
      <c r="C51" s="20" t="s">
        <v>60</v>
      </c>
      <c r="D51" s="46">
        <v>173000</v>
      </c>
      <c r="E51" s="46">
        <v>2621000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2794000</v>
      </c>
      <c r="O51" s="47">
        <f t="shared" si="8"/>
        <v>72.360924065057489</v>
      </c>
      <c r="P51" s="9"/>
    </row>
    <row r="52" spans="1:16">
      <c r="A52" s="12"/>
      <c r="B52" s="25">
        <v>344.9</v>
      </c>
      <c r="C52" s="20" t="s">
        <v>61</v>
      </c>
      <c r="D52" s="46">
        <v>111000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111000</v>
      </c>
      <c r="O52" s="47">
        <f t="shared" si="8"/>
        <v>2.8747539624987049</v>
      </c>
      <c r="P52" s="9"/>
    </row>
    <row r="53" spans="1:16">
      <c r="A53" s="12"/>
      <c r="B53" s="25">
        <v>347.2</v>
      </c>
      <c r="C53" s="20" t="s">
        <v>62</v>
      </c>
      <c r="D53" s="46">
        <v>193000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193000</v>
      </c>
      <c r="O53" s="47">
        <f t="shared" si="8"/>
        <v>4.9984460789391898</v>
      </c>
      <c r="P53" s="9"/>
    </row>
    <row r="54" spans="1:16">
      <c r="A54" s="12"/>
      <c r="B54" s="25">
        <v>347.3</v>
      </c>
      <c r="C54" s="20" t="s">
        <v>63</v>
      </c>
      <c r="D54" s="46">
        <v>64000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64000</v>
      </c>
      <c r="O54" s="47">
        <f t="shared" si="8"/>
        <v>1.6575157981974515</v>
      </c>
      <c r="P54" s="9"/>
    </row>
    <row r="55" spans="1:16">
      <c r="A55" s="12"/>
      <c r="B55" s="25">
        <v>347.4</v>
      </c>
      <c r="C55" s="20" t="s">
        <v>64</v>
      </c>
      <c r="D55" s="46">
        <v>24000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24000</v>
      </c>
      <c r="O55" s="47">
        <f t="shared" si="8"/>
        <v>0.62156842432404436</v>
      </c>
      <c r="P55" s="9"/>
    </row>
    <row r="56" spans="1:16">
      <c r="A56" s="12"/>
      <c r="B56" s="25">
        <v>347.5</v>
      </c>
      <c r="C56" s="20" t="s">
        <v>65</v>
      </c>
      <c r="D56" s="46">
        <v>285000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285000</v>
      </c>
      <c r="O56" s="47">
        <f t="shared" si="8"/>
        <v>7.381125038848027</v>
      </c>
      <c r="P56" s="9"/>
    </row>
    <row r="57" spans="1:16" ht="15.75">
      <c r="A57" s="29" t="s">
        <v>50</v>
      </c>
      <c r="B57" s="30"/>
      <c r="C57" s="31"/>
      <c r="D57" s="32">
        <f t="shared" ref="D57:M57" si="11">SUM(D58:D60)</f>
        <v>147000</v>
      </c>
      <c r="E57" s="32">
        <f t="shared" si="11"/>
        <v>15000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 t="shared" ref="N57:N62" si="12">SUM(D57:M57)</f>
        <v>162000</v>
      </c>
      <c r="O57" s="45">
        <f t="shared" si="8"/>
        <v>4.1955868641872991</v>
      </c>
      <c r="P57" s="10"/>
    </row>
    <row r="58" spans="1:16">
      <c r="A58" s="13"/>
      <c r="B58" s="39">
        <v>351.5</v>
      </c>
      <c r="C58" s="21" t="s">
        <v>68</v>
      </c>
      <c r="D58" s="46">
        <v>104000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104000</v>
      </c>
      <c r="O58" s="47">
        <f t="shared" si="8"/>
        <v>2.6934631720708588</v>
      </c>
      <c r="P58" s="9"/>
    </row>
    <row r="59" spans="1:16">
      <c r="A59" s="13"/>
      <c r="B59" s="39">
        <v>354</v>
      </c>
      <c r="C59" s="21" t="s">
        <v>69</v>
      </c>
      <c r="D59" s="46">
        <v>43000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43000</v>
      </c>
      <c r="O59" s="47">
        <f t="shared" si="8"/>
        <v>1.1136434269139128</v>
      </c>
      <c r="P59" s="9"/>
    </row>
    <row r="60" spans="1:16">
      <c r="A60" s="13"/>
      <c r="B60" s="39">
        <v>356</v>
      </c>
      <c r="C60" s="21" t="s">
        <v>71</v>
      </c>
      <c r="D60" s="46">
        <v>0</v>
      </c>
      <c r="E60" s="46">
        <v>15000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15000</v>
      </c>
      <c r="O60" s="47">
        <f t="shared" si="8"/>
        <v>0.38848026520252771</v>
      </c>
      <c r="P60" s="9"/>
    </row>
    <row r="61" spans="1:16" ht="15.75">
      <c r="A61" s="29" t="s">
        <v>3</v>
      </c>
      <c r="B61" s="30"/>
      <c r="C61" s="31"/>
      <c r="D61" s="32">
        <f t="shared" ref="D61:M61" si="13">SUM(D62:D69)</f>
        <v>2538000</v>
      </c>
      <c r="E61" s="32">
        <f t="shared" si="13"/>
        <v>277000</v>
      </c>
      <c r="F61" s="32">
        <f t="shared" si="13"/>
        <v>0</v>
      </c>
      <c r="G61" s="32">
        <f t="shared" si="13"/>
        <v>175000</v>
      </c>
      <c r="H61" s="32">
        <f t="shared" si="13"/>
        <v>0</v>
      </c>
      <c r="I61" s="32">
        <f t="shared" si="13"/>
        <v>65000</v>
      </c>
      <c r="J61" s="32">
        <f t="shared" si="13"/>
        <v>221000</v>
      </c>
      <c r="K61" s="32">
        <f t="shared" si="13"/>
        <v>18100000</v>
      </c>
      <c r="L61" s="32">
        <f t="shared" si="13"/>
        <v>0</v>
      </c>
      <c r="M61" s="32">
        <f t="shared" si="13"/>
        <v>0</v>
      </c>
      <c r="N61" s="32">
        <f t="shared" si="12"/>
        <v>21376000</v>
      </c>
      <c r="O61" s="45">
        <f t="shared" si="8"/>
        <v>553.61027659794877</v>
      </c>
      <c r="P61" s="10"/>
    </row>
    <row r="62" spans="1:16">
      <c r="A62" s="12"/>
      <c r="B62" s="25">
        <v>361.1</v>
      </c>
      <c r="C62" s="20" t="s">
        <v>72</v>
      </c>
      <c r="D62" s="46">
        <v>102000</v>
      </c>
      <c r="E62" s="46">
        <v>56000</v>
      </c>
      <c r="F62" s="46">
        <v>0</v>
      </c>
      <c r="G62" s="46">
        <v>77000</v>
      </c>
      <c r="H62" s="46">
        <v>0</v>
      </c>
      <c r="I62" s="46">
        <v>115000</v>
      </c>
      <c r="J62" s="46">
        <v>0</v>
      </c>
      <c r="K62" s="46">
        <v>2171000</v>
      </c>
      <c r="L62" s="46">
        <v>0</v>
      </c>
      <c r="M62" s="46">
        <v>0</v>
      </c>
      <c r="N62" s="46">
        <f t="shared" si="12"/>
        <v>2521000</v>
      </c>
      <c r="O62" s="47">
        <f t="shared" si="8"/>
        <v>65.290583238371497</v>
      </c>
      <c r="P62" s="9"/>
    </row>
    <row r="63" spans="1:16">
      <c r="A63" s="12"/>
      <c r="B63" s="25">
        <v>361.3</v>
      </c>
      <c r="C63" s="20" t="s">
        <v>73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10521000</v>
      </c>
      <c r="L63" s="46">
        <v>0</v>
      </c>
      <c r="M63" s="46">
        <v>0</v>
      </c>
      <c r="N63" s="46">
        <f t="shared" ref="N63:N69" si="14">SUM(D63:M63)</f>
        <v>10521000</v>
      </c>
      <c r="O63" s="47">
        <f t="shared" si="8"/>
        <v>272.48005801305294</v>
      </c>
      <c r="P63" s="9"/>
    </row>
    <row r="64" spans="1:16">
      <c r="A64" s="12"/>
      <c r="B64" s="25">
        <v>362</v>
      </c>
      <c r="C64" s="20" t="s">
        <v>74</v>
      </c>
      <c r="D64" s="46">
        <v>132000</v>
      </c>
      <c r="E64" s="46">
        <v>207000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339000</v>
      </c>
      <c r="O64" s="47">
        <f t="shared" si="8"/>
        <v>8.7796539935771261</v>
      </c>
      <c r="P64" s="9"/>
    </row>
    <row r="65" spans="1:119">
      <c r="A65" s="12"/>
      <c r="B65" s="25">
        <v>364</v>
      </c>
      <c r="C65" s="20" t="s">
        <v>75</v>
      </c>
      <c r="D65" s="46">
        <v>16000</v>
      </c>
      <c r="E65" s="46">
        <v>0</v>
      </c>
      <c r="F65" s="46">
        <v>0</v>
      </c>
      <c r="G65" s="46">
        <v>58000</v>
      </c>
      <c r="H65" s="46">
        <v>0</v>
      </c>
      <c r="I65" s="46">
        <v>-61000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13000</v>
      </c>
      <c r="O65" s="47">
        <f t="shared" si="8"/>
        <v>0.33668289650885735</v>
      </c>
      <c r="P65" s="9"/>
    </row>
    <row r="66" spans="1:119">
      <c r="A66" s="12"/>
      <c r="B66" s="25">
        <v>365</v>
      </c>
      <c r="C66" s="20" t="s">
        <v>76</v>
      </c>
      <c r="D66" s="46">
        <v>0</v>
      </c>
      <c r="E66" s="46">
        <v>14000</v>
      </c>
      <c r="F66" s="46">
        <v>0</v>
      </c>
      <c r="G66" s="46">
        <v>0</v>
      </c>
      <c r="H66" s="46">
        <v>0</v>
      </c>
      <c r="I66" s="46">
        <v>6000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20000</v>
      </c>
      <c r="O66" s="47">
        <f t="shared" si="8"/>
        <v>0.51797368693670365</v>
      </c>
      <c r="P66" s="9"/>
    </row>
    <row r="67" spans="1:119">
      <c r="A67" s="12"/>
      <c r="B67" s="25">
        <v>366</v>
      </c>
      <c r="C67" s="20" t="s">
        <v>77</v>
      </c>
      <c r="D67" s="46">
        <v>28000</v>
      </c>
      <c r="E67" s="46">
        <v>0</v>
      </c>
      <c r="F67" s="46">
        <v>0</v>
      </c>
      <c r="G67" s="46">
        <v>0</v>
      </c>
      <c r="H67" s="46">
        <v>0</v>
      </c>
      <c r="I67" s="46">
        <v>5000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33000</v>
      </c>
      <c r="O67" s="47">
        <f t="shared" si="8"/>
        <v>0.85465658344556095</v>
      </c>
      <c r="P67" s="9"/>
    </row>
    <row r="68" spans="1:119">
      <c r="A68" s="12"/>
      <c r="B68" s="25">
        <v>368</v>
      </c>
      <c r="C68" s="20" t="s">
        <v>78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5408000</v>
      </c>
      <c r="L68" s="46">
        <v>0</v>
      </c>
      <c r="M68" s="46">
        <v>0</v>
      </c>
      <c r="N68" s="46">
        <f t="shared" si="14"/>
        <v>5408000</v>
      </c>
      <c r="O68" s="47">
        <f t="shared" si="8"/>
        <v>140.06008494768466</v>
      </c>
      <c r="P68" s="9"/>
    </row>
    <row r="69" spans="1:119">
      <c r="A69" s="12"/>
      <c r="B69" s="25">
        <v>369.9</v>
      </c>
      <c r="C69" s="20" t="s">
        <v>79</v>
      </c>
      <c r="D69" s="46">
        <v>2260000</v>
      </c>
      <c r="E69" s="46">
        <v>0</v>
      </c>
      <c r="F69" s="46">
        <v>0</v>
      </c>
      <c r="G69" s="46">
        <v>40000</v>
      </c>
      <c r="H69" s="46">
        <v>0</v>
      </c>
      <c r="I69" s="46">
        <v>0</v>
      </c>
      <c r="J69" s="46">
        <v>221000</v>
      </c>
      <c r="K69" s="46">
        <v>0</v>
      </c>
      <c r="L69" s="46">
        <v>0</v>
      </c>
      <c r="M69" s="46">
        <v>0</v>
      </c>
      <c r="N69" s="46">
        <f t="shared" si="14"/>
        <v>2521000</v>
      </c>
      <c r="O69" s="47">
        <f t="shared" ref="O69:O74" si="15">(N69/O$76)</f>
        <v>65.290583238371497</v>
      </c>
      <c r="P69" s="9"/>
    </row>
    <row r="70" spans="1:119" ht="15.75">
      <c r="A70" s="29" t="s">
        <v>51</v>
      </c>
      <c r="B70" s="30"/>
      <c r="C70" s="31"/>
      <c r="D70" s="32">
        <f t="shared" ref="D70:M70" si="16">SUM(D71:D73)</f>
        <v>3573000</v>
      </c>
      <c r="E70" s="32">
        <f t="shared" si="16"/>
        <v>357000</v>
      </c>
      <c r="F70" s="32">
        <f t="shared" si="16"/>
        <v>371000</v>
      </c>
      <c r="G70" s="32">
        <f t="shared" si="16"/>
        <v>1572000</v>
      </c>
      <c r="H70" s="32">
        <f t="shared" si="16"/>
        <v>0</v>
      </c>
      <c r="I70" s="32">
        <f t="shared" si="16"/>
        <v>273000</v>
      </c>
      <c r="J70" s="32">
        <f t="shared" si="16"/>
        <v>0</v>
      </c>
      <c r="K70" s="32">
        <f t="shared" si="16"/>
        <v>0</v>
      </c>
      <c r="L70" s="32">
        <f t="shared" si="16"/>
        <v>0</v>
      </c>
      <c r="M70" s="32">
        <f t="shared" si="16"/>
        <v>0</v>
      </c>
      <c r="N70" s="32">
        <f>SUM(D70:M70)</f>
        <v>6146000</v>
      </c>
      <c r="O70" s="45">
        <f t="shared" si="15"/>
        <v>159.17331399564901</v>
      </c>
      <c r="P70" s="9"/>
    </row>
    <row r="71" spans="1:119">
      <c r="A71" s="12"/>
      <c r="B71" s="25">
        <v>381</v>
      </c>
      <c r="C71" s="20" t="s">
        <v>80</v>
      </c>
      <c r="D71" s="46">
        <v>913000</v>
      </c>
      <c r="E71" s="46">
        <v>357000</v>
      </c>
      <c r="F71" s="46">
        <v>371000</v>
      </c>
      <c r="G71" s="46">
        <v>1572000</v>
      </c>
      <c r="H71" s="46">
        <v>0</v>
      </c>
      <c r="I71" s="46">
        <v>232000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3445000</v>
      </c>
      <c r="O71" s="47">
        <f t="shared" si="15"/>
        <v>89.220967574847194</v>
      </c>
      <c r="P71" s="9"/>
    </row>
    <row r="72" spans="1:119">
      <c r="A72" s="12"/>
      <c r="B72" s="25">
        <v>382</v>
      </c>
      <c r="C72" s="20" t="s">
        <v>90</v>
      </c>
      <c r="D72" s="46">
        <v>2660000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2660000</v>
      </c>
      <c r="O72" s="47">
        <f t="shared" si="15"/>
        <v>68.890500362581577</v>
      </c>
      <c r="P72" s="9"/>
    </row>
    <row r="73" spans="1:119" ht="15.75" thickBot="1">
      <c r="A73" s="12"/>
      <c r="B73" s="25">
        <v>389.7</v>
      </c>
      <c r="C73" s="20" t="s">
        <v>106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41000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41000</v>
      </c>
      <c r="O73" s="47">
        <f t="shared" si="15"/>
        <v>1.0618460582202425</v>
      </c>
      <c r="P73" s="9"/>
    </row>
    <row r="74" spans="1:119" ht="16.5" thickBot="1">
      <c r="A74" s="14" t="s">
        <v>66</v>
      </c>
      <c r="B74" s="23"/>
      <c r="C74" s="22"/>
      <c r="D74" s="15">
        <f t="shared" ref="D74:M74" si="17">SUM(D5,D15,D24,D42,D57,D61,D70)</f>
        <v>26794000</v>
      </c>
      <c r="E74" s="15">
        <f t="shared" si="17"/>
        <v>4932000</v>
      </c>
      <c r="F74" s="15">
        <f t="shared" si="17"/>
        <v>1109000</v>
      </c>
      <c r="G74" s="15">
        <f t="shared" si="17"/>
        <v>5392000</v>
      </c>
      <c r="H74" s="15">
        <f t="shared" si="17"/>
        <v>0</v>
      </c>
      <c r="I74" s="15">
        <f t="shared" si="17"/>
        <v>24655000</v>
      </c>
      <c r="J74" s="15">
        <f t="shared" si="17"/>
        <v>1982000</v>
      </c>
      <c r="K74" s="15">
        <f t="shared" si="17"/>
        <v>18100000</v>
      </c>
      <c r="L74" s="15">
        <f t="shared" si="17"/>
        <v>0</v>
      </c>
      <c r="M74" s="15">
        <f t="shared" si="17"/>
        <v>0</v>
      </c>
      <c r="N74" s="15">
        <f>SUM(D74:M74)</f>
        <v>82964000</v>
      </c>
      <c r="O74" s="38">
        <f t="shared" si="15"/>
        <v>2148.6584481508339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18" t="s">
        <v>107</v>
      </c>
      <c r="M76" s="118"/>
      <c r="N76" s="118"/>
      <c r="O76" s="43">
        <v>38612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customHeight="1" thickBot="1">
      <c r="A78" s="120" t="s">
        <v>100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13365000</v>
      </c>
      <c r="E5" s="27">
        <f t="shared" si="0"/>
        <v>586000</v>
      </c>
      <c r="F5" s="27">
        <f t="shared" si="0"/>
        <v>398000</v>
      </c>
      <c r="G5" s="27">
        <f t="shared" si="0"/>
        <v>2639000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16988000</v>
      </c>
      <c r="O5" s="33">
        <f t="shared" ref="O5:O36" si="1">(N5/O$79)</f>
        <v>442.67250364811338</v>
      </c>
      <c r="P5" s="6"/>
    </row>
    <row r="6" spans="1:133">
      <c r="A6" s="12"/>
      <c r="B6" s="25">
        <v>311</v>
      </c>
      <c r="C6" s="20" t="s">
        <v>2</v>
      </c>
      <c r="D6" s="46">
        <v>7782000</v>
      </c>
      <c r="E6" s="46">
        <v>0</v>
      </c>
      <c r="F6" s="46">
        <v>398000</v>
      </c>
      <c r="G6" s="46">
        <v>1525000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9705000</v>
      </c>
      <c r="O6" s="47">
        <f t="shared" si="1"/>
        <v>252.89243277048155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1114000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1114000</v>
      </c>
      <c r="O7" s="47">
        <f t="shared" si="1"/>
        <v>29.028559516364396</v>
      </c>
      <c r="P7" s="9"/>
    </row>
    <row r="8" spans="1:133">
      <c r="A8" s="12"/>
      <c r="B8" s="25">
        <v>312.51</v>
      </c>
      <c r="C8" s="20" t="s">
        <v>94</v>
      </c>
      <c r="D8" s="46">
        <v>0</v>
      </c>
      <c r="E8" s="46">
        <v>301000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301000</v>
      </c>
      <c r="O8" s="47">
        <f t="shared" si="1"/>
        <v>7.8434438190535749</v>
      </c>
      <c r="P8" s="9"/>
    </row>
    <row r="9" spans="1:133">
      <c r="A9" s="12"/>
      <c r="B9" s="25">
        <v>312.52</v>
      </c>
      <c r="C9" s="20" t="s">
        <v>89</v>
      </c>
      <c r="D9" s="46">
        <v>0</v>
      </c>
      <c r="E9" s="46">
        <v>285000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285000</v>
      </c>
      <c r="O9" s="47">
        <f t="shared" si="1"/>
        <v>7.426516572858036</v>
      </c>
      <c r="P9" s="9"/>
    </row>
    <row r="10" spans="1:133">
      <c r="A10" s="12"/>
      <c r="B10" s="25">
        <v>314.10000000000002</v>
      </c>
      <c r="C10" s="20" t="s">
        <v>11</v>
      </c>
      <c r="D10" s="46">
        <v>3184000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3184000</v>
      </c>
      <c r="O10" s="47">
        <f t="shared" si="1"/>
        <v>82.96852199291223</v>
      </c>
      <c r="P10" s="9"/>
    </row>
    <row r="11" spans="1:133">
      <c r="A11" s="12"/>
      <c r="B11" s="25">
        <v>314.39999999999998</v>
      </c>
      <c r="C11" s="20" t="s">
        <v>12</v>
      </c>
      <c r="D11" s="46">
        <v>15000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15000</v>
      </c>
      <c r="O11" s="47">
        <f t="shared" si="1"/>
        <v>0.39086929330831771</v>
      </c>
      <c r="P11" s="9"/>
    </row>
    <row r="12" spans="1:133">
      <c r="A12" s="12"/>
      <c r="B12" s="25">
        <v>314.8</v>
      </c>
      <c r="C12" s="20" t="s">
        <v>13</v>
      </c>
      <c r="D12" s="46">
        <v>102000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102000</v>
      </c>
      <c r="O12" s="47">
        <f t="shared" si="1"/>
        <v>2.6579111944965605</v>
      </c>
      <c r="P12" s="9"/>
    </row>
    <row r="13" spans="1:133">
      <c r="A13" s="12"/>
      <c r="B13" s="25">
        <v>315</v>
      </c>
      <c r="C13" s="20" t="s">
        <v>14</v>
      </c>
      <c r="D13" s="46">
        <v>1990000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1990000</v>
      </c>
      <c r="O13" s="47">
        <f t="shared" si="1"/>
        <v>51.855326245570147</v>
      </c>
      <c r="P13" s="9"/>
    </row>
    <row r="14" spans="1:133">
      <c r="A14" s="12"/>
      <c r="B14" s="25">
        <v>316</v>
      </c>
      <c r="C14" s="20" t="s">
        <v>15</v>
      </c>
      <c r="D14" s="46">
        <v>292000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292000</v>
      </c>
      <c r="O14" s="47">
        <f t="shared" si="1"/>
        <v>7.6089222430685846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SUM(D16:D23)</f>
        <v>3437000</v>
      </c>
      <c r="E15" s="32">
        <f t="shared" si="3"/>
        <v>43000</v>
      </c>
      <c r="F15" s="32">
        <f t="shared" si="3"/>
        <v>0</v>
      </c>
      <c r="G15" s="32">
        <f t="shared" si="3"/>
        <v>145000</v>
      </c>
      <c r="H15" s="32">
        <f t="shared" si="3"/>
        <v>0</v>
      </c>
      <c r="I15" s="32">
        <f t="shared" si="3"/>
        <v>1237000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4862000</v>
      </c>
      <c r="O15" s="45">
        <f t="shared" si="1"/>
        <v>126.69376693766938</v>
      </c>
      <c r="P15" s="10"/>
    </row>
    <row r="16" spans="1:133">
      <c r="A16" s="12"/>
      <c r="B16" s="25">
        <v>322</v>
      </c>
      <c r="C16" s="20" t="s">
        <v>0</v>
      </c>
      <c r="D16" s="46">
        <v>430000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430000</v>
      </c>
      <c r="O16" s="47">
        <f t="shared" si="1"/>
        <v>11.204919741505107</v>
      </c>
      <c r="P16" s="9"/>
    </row>
    <row r="17" spans="1:16">
      <c r="A17" s="12"/>
      <c r="B17" s="25">
        <v>323.10000000000002</v>
      </c>
      <c r="C17" s="20" t="s">
        <v>17</v>
      </c>
      <c r="D17" s="46">
        <v>2949000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2949000</v>
      </c>
      <c r="O17" s="47">
        <f t="shared" si="1"/>
        <v>76.844903064415263</v>
      </c>
      <c r="P17" s="9"/>
    </row>
    <row r="18" spans="1:16">
      <c r="A18" s="12"/>
      <c r="B18" s="25">
        <v>323.39999999999998</v>
      </c>
      <c r="C18" s="20" t="s">
        <v>18</v>
      </c>
      <c r="D18" s="46">
        <v>21000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21000</v>
      </c>
      <c r="O18" s="47">
        <f t="shared" si="1"/>
        <v>0.54721701063164474</v>
      </c>
      <c r="P18" s="9"/>
    </row>
    <row r="19" spans="1:16">
      <c r="A19" s="12"/>
      <c r="B19" s="25">
        <v>323.7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840000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840000</v>
      </c>
      <c r="O19" s="47">
        <f t="shared" si="1"/>
        <v>21.88868042526579</v>
      </c>
      <c r="P19" s="9"/>
    </row>
    <row r="20" spans="1:16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8000</v>
      </c>
      <c r="H20" s="46">
        <v>0</v>
      </c>
      <c r="I20" s="46">
        <v>397000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405000</v>
      </c>
      <c r="O20" s="47">
        <f t="shared" si="1"/>
        <v>10.553470919324578</v>
      </c>
      <c r="P20" s="9"/>
    </row>
    <row r="21" spans="1:16">
      <c r="A21" s="12"/>
      <c r="B21" s="25">
        <v>324.31</v>
      </c>
      <c r="C21" s="20" t="s">
        <v>21</v>
      </c>
      <c r="D21" s="46">
        <v>0</v>
      </c>
      <c r="E21" s="46">
        <v>0</v>
      </c>
      <c r="F21" s="46">
        <v>0</v>
      </c>
      <c r="G21" s="46">
        <v>24000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24000</v>
      </c>
      <c r="O21" s="47">
        <f t="shared" si="1"/>
        <v>0.62539086929330834</v>
      </c>
      <c r="P21" s="9"/>
    </row>
    <row r="22" spans="1:16">
      <c r="A22" s="12"/>
      <c r="B22" s="25">
        <v>324.61</v>
      </c>
      <c r="C22" s="20" t="s">
        <v>22</v>
      </c>
      <c r="D22" s="46">
        <v>0</v>
      </c>
      <c r="E22" s="46">
        <v>43000</v>
      </c>
      <c r="F22" s="46">
        <v>0</v>
      </c>
      <c r="G22" s="46">
        <v>113000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156000</v>
      </c>
      <c r="O22" s="47">
        <f t="shared" si="1"/>
        <v>4.0650406504065044</v>
      </c>
      <c r="P22" s="9"/>
    </row>
    <row r="23" spans="1:16">
      <c r="A23" s="12"/>
      <c r="B23" s="25">
        <v>329</v>
      </c>
      <c r="C23" s="20" t="s">
        <v>23</v>
      </c>
      <c r="D23" s="46">
        <v>37000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0" si="5">SUM(D23:M23)</f>
        <v>37000</v>
      </c>
      <c r="O23" s="47">
        <f t="shared" si="1"/>
        <v>0.96414425682718363</v>
      </c>
      <c r="P23" s="9"/>
    </row>
    <row r="24" spans="1:16" ht="15.75">
      <c r="A24" s="29" t="s">
        <v>26</v>
      </c>
      <c r="B24" s="30"/>
      <c r="C24" s="31"/>
      <c r="D24" s="32">
        <f t="shared" ref="D24:M24" si="6">SUM(D25:D43)</f>
        <v>3030000</v>
      </c>
      <c r="E24" s="32">
        <f t="shared" si="6"/>
        <v>1756000</v>
      </c>
      <c r="F24" s="32">
        <f t="shared" si="6"/>
        <v>0</v>
      </c>
      <c r="G24" s="32">
        <f t="shared" si="6"/>
        <v>2712000</v>
      </c>
      <c r="H24" s="32">
        <f t="shared" si="6"/>
        <v>0</v>
      </c>
      <c r="I24" s="32">
        <f t="shared" si="6"/>
        <v>4000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7502000</v>
      </c>
      <c r="O24" s="45">
        <f t="shared" si="1"/>
        <v>195.48676255993328</v>
      </c>
      <c r="P24" s="10"/>
    </row>
    <row r="25" spans="1:16">
      <c r="A25" s="12"/>
      <c r="B25" s="25">
        <v>331.1</v>
      </c>
      <c r="C25" s="20" t="s">
        <v>24</v>
      </c>
      <c r="D25" s="46">
        <v>0</v>
      </c>
      <c r="E25" s="46">
        <v>93000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93000</v>
      </c>
      <c r="O25" s="47">
        <f t="shared" si="1"/>
        <v>2.4233896185115698</v>
      </c>
      <c r="P25" s="9"/>
    </row>
    <row r="26" spans="1:16">
      <c r="A26" s="12"/>
      <c r="B26" s="25">
        <v>331.2</v>
      </c>
      <c r="C26" s="20" t="s">
        <v>25</v>
      </c>
      <c r="D26" s="46">
        <v>41000</v>
      </c>
      <c r="E26" s="46">
        <v>137000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178000</v>
      </c>
      <c r="O26" s="47">
        <f t="shared" si="1"/>
        <v>4.6383156139253696</v>
      </c>
      <c r="P26" s="9"/>
    </row>
    <row r="27" spans="1:16">
      <c r="A27" s="12"/>
      <c r="B27" s="25">
        <v>331.5</v>
      </c>
      <c r="C27" s="20" t="s">
        <v>27</v>
      </c>
      <c r="D27" s="46">
        <v>8000</v>
      </c>
      <c r="E27" s="46">
        <v>306000</v>
      </c>
      <c r="F27" s="46">
        <v>0</v>
      </c>
      <c r="G27" s="46">
        <v>7000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321000</v>
      </c>
      <c r="O27" s="47">
        <f t="shared" si="1"/>
        <v>8.3646028767979992</v>
      </c>
      <c r="P27" s="9"/>
    </row>
    <row r="28" spans="1:16">
      <c r="A28" s="12"/>
      <c r="B28" s="25">
        <v>331.62</v>
      </c>
      <c r="C28" s="20" t="s">
        <v>95</v>
      </c>
      <c r="D28" s="46">
        <v>0</v>
      </c>
      <c r="E28" s="46">
        <v>10000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10000</v>
      </c>
      <c r="O28" s="47">
        <f t="shared" si="1"/>
        <v>0.26057952887221181</v>
      </c>
      <c r="P28" s="9"/>
    </row>
    <row r="29" spans="1:16">
      <c r="A29" s="12"/>
      <c r="B29" s="25">
        <v>331.7</v>
      </c>
      <c r="C29" s="20" t="s">
        <v>96</v>
      </c>
      <c r="D29" s="46">
        <v>0</v>
      </c>
      <c r="E29" s="46">
        <v>79000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79000</v>
      </c>
      <c r="O29" s="47">
        <f t="shared" si="1"/>
        <v>2.0585782780904731</v>
      </c>
      <c r="P29" s="9"/>
    </row>
    <row r="30" spans="1:16">
      <c r="A30" s="12"/>
      <c r="B30" s="25">
        <v>331.9</v>
      </c>
      <c r="C30" s="20" t="s">
        <v>28</v>
      </c>
      <c r="D30" s="46">
        <v>9000</v>
      </c>
      <c r="E30" s="46">
        <v>4000</v>
      </c>
      <c r="F30" s="46">
        <v>0</v>
      </c>
      <c r="G30" s="46">
        <v>0</v>
      </c>
      <c r="H30" s="46">
        <v>0</v>
      </c>
      <c r="I30" s="46">
        <v>4000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17000</v>
      </c>
      <c r="O30" s="47">
        <f t="shared" si="1"/>
        <v>0.44298519908276007</v>
      </c>
      <c r="P30" s="9"/>
    </row>
    <row r="31" spans="1:16">
      <c r="A31" s="12"/>
      <c r="B31" s="25">
        <v>334.41</v>
      </c>
      <c r="C31" s="20" t="s">
        <v>31</v>
      </c>
      <c r="D31" s="46">
        <v>0</v>
      </c>
      <c r="E31" s="46">
        <v>195000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7">SUM(D31:M31)</f>
        <v>195000</v>
      </c>
      <c r="O31" s="47">
        <f t="shared" si="1"/>
        <v>5.0813008130081299</v>
      </c>
      <c r="P31" s="9"/>
    </row>
    <row r="32" spans="1:16">
      <c r="A32" s="12"/>
      <c r="B32" s="25">
        <v>334.49</v>
      </c>
      <c r="C32" s="20" t="s">
        <v>32</v>
      </c>
      <c r="D32" s="46">
        <v>0</v>
      </c>
      <c r="E32" s="46">
        <v>0</v>
      </c>
      <c r="F32" s="46">
        <v>0</v>
      </c>
      <c r="G32" s="46">
        <v>79000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79000</v>
      </c>
      <c r="O32" s="47">
        <f t="shared" si="1"/>
        <v>2.0585782780904731</v>
      </c>
      <c r="P32" s="9"/>
    </row>
    <row r="33" spans="1:16">
      <c r="A33" s="12"/>
      <c r="B33" s="25">
        <v>334.7</v>
      </c>
      <c r="C33" s="20" t="s">
        <v>33</v>
      </c>
      <c r="D33" s="46">
        <v>0</v>
      </c>
      <c r="E33" s="46">
        <v>0</v>
      </c>
      <c r="F33" s="46">
        <v>0</v>
      </c>
      <c r="G33" s="46">
        <v>2000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2000</v>
      </c>
      <c r="O33" s="47">
        <f t="shared" si="1"/>
        <v>5.2115905774442361E-2</v>
      </c>
      <c r="P33" s="9"/>
    </row>
    <row r="34" spans="1:16">
      <c r="A34" s="12"/>
      <c r="B34" s="25">
        <v>334.9</v>
      </c>
      <c r="C34" s="20" t="s">
        <v>34</v>
      </c>
      <c r="D34" s="46">
        <v>1000</v>
      </c>
      <c r="E34" s="46">
        <v>1000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2000</v>
      </c>
      <c r="O34" s="47">
        <f t="shared" si="1"/>
        <v>5.2115905774442361E-2</v>
      </c>
      <c r="P34" s="9"/>
    </row>
    <row r="35" spans="1:16">
      <c r="A35" s="12"/>
      <c r="B35" s="25">
        <v>335.12</v>
      </c>
      <c r="C35" s="20" t="s">
        <v>35</v>
      </c>
      <c r="D35" s="46">
        <v>980000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980000</v>
      </c>
      <c r="O35" s="47">
        <f t="shared" si="1"/>
        <v>25.536793829476757</v>
      </c>
      <c r="P35" s="9"/>
    </row>
    <row r="36" spans="1:16">
      <c r="A36" s="12"/>
      <c r="B36" s="25">
        <v>335.14</v>
      </c>
      <c r="C36" s="20" t="s">
        <v>36</v>
      </c>
      <c r="D36" s="46">
        <v>79000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79000</v>
      </c>
      <c r="O36" s="47">
        <f t="shared" si="1"/>
        <v>2.0585782780904731</v>
      </c>
      <c r="P36" s="9"/>
    </row>
    <row r="37" spans="1:16">
      <c r="A37" s="12"/>
      <c r="B37" s="25">
        <v>335.15</v>
      </c>
      <c r="C37" s="20" t="s">
        <v>37</v>
      </c>
      <c r="D37" s="46">
        <v>38000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38000</v>
      </c>
      <c r="O37" s="47">
        <f t="shared" ref="O37:O68" si="8">(N37/O$79)</f>
        <v>0.99020220971440487</v>
      </c>
      <c r="P37" s="9"/>
    </row>
    <row r="38" spans="1:16">
      <c r="A38" s="12"/>
      <c r="B38" s="25">
        <v>335.18</v>
      </c>
      <c r="C38" s="20" t="s">
        <v>38</v>
      </c>
      <c r="D38" s="46">
        <v>1663000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1663000</v>
      </c>
      <c r="O38" s="47">
        <f t="shared" si="8"/>
        <v>43.334375651448823</v>
      </c>
      <c r="P38" s="9"/>
    </row>
    <row r="39" spans="1:16">
      <c r="A39" s="12"/>
      <c r="B39" s="25">
        <v>335.21</v>
      </c>
      <c r="C39" s="20" t="s">
        <v>102</v>
      </c>
      <c r="D39" s="46">
        <v>12000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12000</v>
      </c>
      <c r="O39" s="47">
        <f t="shared" si="8"/>
        <v>0.31269543464665417</v>
      </c>
      <c r="P39" s="9"/>
    </row>
    <row r="40" spans="1:16">
      <c r="A40" s="12"/>
      <c r="B40" s="25">
        <v>335.49</v>
      </c>
      <c r="C40" s="20" t="s">
        <v>40</v>
      </c>
      <c r="D40" s="46">
        <v>11000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11000</v>
      </c>
      <c r="O40" s="47">
        <f t="shared" si="8"/>
        <v>0.28663748175943299</v>
      </c>
      <c r="P40" s="9"/>
    </row>
    <row r="41" spans="1:16">
      <c r="A41" s="12"/>
      <c r="B41" s="25">
        <v>337.7</v>
      </c>
      <c r="C41" s="20" t="s">
        <v>42</v>
      </c>
      <c r="D41" s="46">
        <v>0</v>
      </c>
      <c r="E41" s="46">
        <v>303000</v>
      </c>
      <c r="F41" s="46">
        <v>0</v>
      </c>
      <c r="G41" s="46">
        <v>2624000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2927000</v>
      </c>
      <c r="O41" s="47">
        <f t="shared" si="8"/>
        <v>76.271628100896393</v>
      </c>
      <c r="P41" s="9"/>
    </row>
    <row r="42" spans="1:16">
      <c r="A42" s="12"/>
      <c r="B42" s="25">
        <v>338</v>
      </c>
      <c r="C42" s="20" t="s">
        <v>43</v>
      </c>
      <c r="D42" s="46">
        <v>188000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188000</v>
      </c>
      <c r="O42" s="47">
        <f t="shared" si="8"/>
        <v>4.8988951427975822</v>
      </c>
      <c r="P42" s="9"/>
    </row>
    <row r="43" spans="1:16">
      <c r="A43" s="12"/>
      <c r="B43" s="25">
        <v>339</v>
      </c>
      <c r="C43" s="20" t="s">
        <v>44</v>
      </c>
      <c r="D43" s="46">
        <v>0</v>
      </c>
      <c r="E43" s="46">
        <v>628000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628000</v>
      </c>
      <c r="O43" s="47">
        <f t="shared" si="8"/>
        <v>16.3643944131749</v>
      </c>
      <c r="P43" s="9"/>
    </row>
    <row r="44" spans="1:16" ht="15.75">
      <c r="A44" s="29" t="s">
        <v>49</v>
      </c>
      <c r="B44" s="30"/>
      <c r="C44" s="31"/>
      <c r="D44" s="32">
        <f t="shared" ref="D44:M44" si="9">SUM(D45:D59)</f>
        <v>1087000</v>
      </c>
      <c r="E44" s="32">
        <f t="shared" si="9"/>
        <v>2603000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22383000</v>
      </c>
      <c r="J44" s="32">
        <f t="shared" si="9"/>
        <v>1510000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27583000</v>
      </c>
      <c r="O44" s="45">
        <f t="shared" si="8"/>
        <v>718.7565144882218</v>
      </c>
      <c r="P44" s="10"/>
    </row>
    <row r="45" spans="1:16">
      <c r="A45" s="12"/>
      <c r="B45" s="25">
        <v>341.1</v>
      </c>
      <c r="C45" s="20" t="s">
        <v>91</v>
      </c>
      <c r="D45" s="46">
        <v>12000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12000</v>
      </c>
      <c r="O45" s="47">
        <f t="shared" si="8"/>
        <v>0.31269543464665417</v>
      </c>
      <c r="P45" s="9"/>
    </row>
    <row r="46" spans="1:16">
      <c r="A46" s="12"/>
      <c r="B46" s="25">
        <v>341.2</v>
      </c>
      <c r="C46" s="20" t="s">
        <v>52</v>
      </c>
      <c r="D46" s="46">
        <v>52000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1510000</v>
      </c>
      <c r="K46" s="46">
        <v>0</v>
      </c>
      <c r="L46" s="46">
        <v>0</v>
      </c>
      <c r="M46" s="46">
        <v>0</v>
      </c>
      <c r="N46" s="46">
        <f t="shared" ref="N46:N59" si="10">SUM(D46:M46)</f>
        <v>1562000</v>
      </c>
      <c r="O46" s="47">
        <f t="shared" si="8"/>
        <v>40.702522409839482</v>
      </c>
      <c r="P46" s="9"/>
    </row>
    <row r="47" spans="1:16">
      <c r="A47" s="12"/>
      <c r="B47" s="25">
        <v>341.3</v>
      </c>
      <c r="C47" s="20" t="s">
        <v>53</v>
      </c>
      <c r="D47" s="46">
        <v>7000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7000</v>
      </c>
      <c r="O47" s="47">
        <f t="shared" si="8"/>
        <v>0.18240567021054827</v>
      </c>
      <c r="P47" s="9"/>
    </row>
    <row r="48" spans="1:16">
      <c r="A48" s="12"/>
      <c r="B48" s="25">
        <v>341.9</v>
      </c>
      <c r="C48" s="20" t="s">
        <v>54</v>
      </c>
      <c r="D48" s="46">
        <v>2000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2000</v>
      </c>
      <c r="O48" s="47">
        <f t="shared" si="8"/>
        <v>5.2115905774442361E-2</v>
      </c>
      <c r="P48" s="9"/>
    </row>
    <row r="49" spans="1:16">
      <c r="A49" s="12"/>
      <c r="B49" s="25">
        <v>342.1</v>
      </c>
      <c r="C49" s="20" t="s">
        <v>55</v>
      </c>
      <c r="D49" s="46">
        <v>66000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66000</v>
      </c>
      <c r="O49" s="47">
        <f t="shared" si="8"/>
        <v>1.7198248905565978</v>
      </c>
      <c r="P49" s="9"/>
    </row>
    <row r="50" spans="1:16">
      <c r="A50" s="12"/>
      <c r="B50" s="25">
        <v>342.2</v>
      </c>
      <c r="C50" s="20" t="s">
        <v>56</v>
      </c>
      <c r="D50" s="46">
        <v>6000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6000</v>
      </c>
      <c r="O50" s="47">
        <f t="shared" si="8"/>
        <v>0.15634771732332708</v>
      </c>
      <c r="P50" s="9"/>
    </row>
    <row r="51" spans="1:16">
      <c r="A51" s="12"/>
      <c r="B51" s="25">
        <v>343.3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9745000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9745000</v>
      </c>
      <c r="O51" s="47">
        <f t="shared" si="8"/>
        <v>253.9347508859704</v>
      </c>
      <c r="P51" s="9"/>
    </row>
    <row r="52" spans="1:16">
      <c r="A52" s="12"/>
      <c r="B52" s="25">
        <v>343.4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5144000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5144000</v>
      </c>
      <c r="O52" s="47">
        <f t="shared" si="8"/>
        <v>134.04210965186576</v>
      </c>
      <c r="P52" s="9"/>
    </row>
    <row r="53" spans="1:16">
      <c r="A53" s="12"/>
      <c r="B53" s="25">
        <v>343.5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7494000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7494000</v>
      </c>
      <c r="O53" s="47">
        <f t="shared" si="8"/>
        <v>195.27829893683551</v>
      </c>
      <c r="P53" s="9"/>
    </row>
    <row r="54" spans="1:16">
      <c r="A54" s="12"/>
      <c r="B54" s="25">
        <v>343.9</v>
      </c>
      <c r="C54" s="20" t="s">
        <v>60</v>
      </c>
      <c r="D54" s="46">
        <v>167000</v>
      </c>
      <c r="E54" s="46">
        <v>2603000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2770000</v>
      </c>
      <c r="O54" s="47">
        <f t="shared" si="8"/>
        <v>72.180529497602663</v>
      </c>
      <c r="P54" s="9"/>
    </row>
    <row r="55" spans="1:16">
      <c r="A55" s="12"/>
      <c r="B55" s="25">
        <v>344.9</v>
      </c>
      <c r="C55" s="20" t="s">
        <v>61</v>
      </c>
      <c r="D55" s="46">
        <v>124000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124000</v>
      </c>
      <c r="O55" s="47">
        <f t="shared" si="8"/>
        <v>3.2311861580154262</v>
      </c>
      <c r="P55" s="9"/>
    </row>
    <row r="56" spans="1:16">
      <c r="A56" s="12"/>
      <c r="B56" s="25">
        <v>347.2</v>
      </c>
      <c r="C56" s="20" t="s">
        <v>62</v>
      </c>
      <c r="D56" s="46">
        <v>245000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245000</v>
      </c>
      <c r="O56" s="47">
        <f t="shared" si="8"/>
        <v>6.3841984573691892</v>
      </c>
      <c r="P56" s="9"/>
    </row>
    <row r="57" spans="1:16">
      <c r="A57" s="12"/>
      <c r="B57" s="25">
        <v>347.3</v>
      </c>
      <c r="C57" s="20" t="s">
        <v>63</v>
      </c>
      <c r="D57" s="46">
        <v>95000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95000</v>
      </c>
      <c r="O57" s="47">
        <f t="shared" si="8"/>
        <v>2.475505524286012</v>
      </c>
      <c r="P57" s="9"/>
    </row>
    <row r="58" spans="1:16">
      <c r="A58" s="12"/>
      <c r="B58" s="25">
        <v>347.4</v>
      </c>
      <c r="C58" s="20" t="s">
        <v>64</v>
      </c>
      <c r="D58" s="46">
        <v>25000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25000</v>
      </c>
      <c r="O58" s="47">
        <f t="shared" si="8"/>
        <v>0.65144882218052946</v>
      </c>
      <c r="P58" s="9"/>
    </row>
    <row r="59" spans="1:16">
      <c r="A59" s="12"/>
      <c r="B59" s="25">
        <v>347.5</v>
      </c>
      <c r="C59" s="20" t="s">
        <v>65</v>
      </c>
      <c r="D59" s="46">
        <v>286000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286000</v>
      </c>
      <c r="O59" s="47">
        <f t="shared" si="8"/>
        <v>7.4525745257452574</v>
      </c>
      <c r="P59" s="9"/>
    </row>
    <row r="60" spans="1:16" ht="15.75">
      <c r="A60" s="29" t="s">
        <v>50</v>
      </c>
      <c r="B60" s="30"/>
      <c r="C60" s="31"/>
      <c r="D60" s="32">
        <f t="shared" ref="D60:M60" si="11">SUM(D61:D63)</f>
        <v>219000</v>
      </c>
      <c r="E60" s="32">
        <f t="shared" si="11"/>
        <v>34000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ref="N60:N65" si="12">SUM(D60:M60)</f>
        <v>253000</v>
      </c>
      <c r="O60" s="45">
        <f t="shared" si="8"/>
        <v>6.5926620804669582</v>
      </c>
      <c r="P60" s="10"/>
    </row>
    <row r="61" spans="1:16">
      <c r="A61" s="13"/>
      <c r="B61" s="39">
        <v>351.5</v>
      </c>
      <c r="C61" s="21" t="s">
        <v>68</v>
      </c>
      <c r="D61" s="46">
        <v>138000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138000</v>
      </c>
      <c r="O61" s="47">
        <f t="shared" si="8"/>
        <v>3.5959974984365228</v>
      </c>
      <c r="P61" s="9"/>
    </row>
    <row r="62" spans="1:16">
      <c r="A62" s="13"/>
      <c r="B62" s="39">
        <v>354</v>
      </c>
      <c r="C62" s="21" t="s">
        <v>69</v>
      </c>
      <c r="D62" s="46">
        <v>81000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81000</v>
      </c>
      <c r="O62" s="47">
        <f t="shared" si="8"/>
        <v>2.1106941838649154</v>
      </c>
      <c r="P62" s="9"/>
    </row>
    <row r="63" spans="1:16">
      <c r="A63" s="13"/>
      <c r="B63" s="39">
        <v>356</v>
      </c>
      <c r="C63" s="21" t="s">
        <v>71</v>
      </c>
      <c r="D63" s="46">
        <v>0</v>
      </c>
      <c r="E63" s="46">
        <v>34000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34000</v>
      </c>
      <c r="O63" s="47">
        <f t="shared" si="8"/>
        <v>0.88597039816552015</v>
      </c>
      <c r="P63" s="9"/>
    </row>
    <row r="64" spans="1:16" ht="15.75">
      <c r="A64" s="29" t="s">
        <v>3</v>
      </c>
      <c r="B64" s="30"/>
      <c r="C64" s="31"/>
      <c r="D64" s="32">
        <f t="shared" ref="D64:M64" si="13">SUM(D65:D72)</f>
        <v>2598000</v>
      </c>
      <c r="E64" s="32">
        <f t="shared" si="13"/>
        <v>242000</v>
      </c>
      <c r="F64" s="32">
        <f t="shared" si="13"/>
        <v>0</v>
      </c>
      <c r="G64" s="32">
        <f t="shared" si="13"/>
        <v>102000</v>
      </c>
      <c r="H64" s="32">
        <f t="shared" si="13"/>
        <v>0</v>
      </c>
      <c r="I64" s="32">
        <f t="shared" si="13"/>
        <v>332000</v>
      </c>
      <c r="J64" s="32">
        <f t="shared" si="13"/>
        <v>606000</v>
      </c>
      <c r="K64" s="32">
        <f t="shared" si="13"/>
        <v>4475000</v>
      </c>
      <c r="L64" s="32">
        <f t="shared" si="13"/>
        <v>0</v>
      </c>
      <c r="M64" s="32">
        <f t="shared" si="13"/>
        <v>0</v>
      </c>
      <c r="N64" s="32">
        <f t="shared" si="12"/>
        <v>8355000</v>
      </c>
      <c r="O64" s="45">
        <f t="shared" si="8"/>
        <v>217.71419637273297</v>
      </c>
      <c r="P64" s="10"/>
    </row>
    <row r="65" spans="1:119">
      <c r="A65" s="12"/>
      <c r="B65" s="25">
        <v>361.1</v>
      </c>
      <c r="C65" s="20" t="s">
        <v>72</v>
      </c>
      <c r="D65" s="46">
        <v>85000</v>
      </c>
      <c r="E65" s="46">
        <v>38000</v>
      </c>
      <c r="F65" s="46">
        <v>0</v>
      </c>
      <c r="G65" s="46">
        <v>63000</v>
      </c>
      <c r="H65" s="46">
        <v>0</v>
      </c>
      <c r="I65" s="46">
        <v>240000</v>
      </c>
      <c r="J65" s="46">
        <v>0</v>
      </c>
      <c r="K65" s="46">
        <v>1966000</v>
      </c>
      <c r="L65" s="46">
        <v>0</v>
      </c>
      <c r="M65" s="46">
        <v>0</v>
      </c>
      <c r="N65" s="46">
        <f t="shared" si="12"/>
        <v>2392000</v>
      </c>
      <c r="O65" s="47">
        <f t="shared" si="8"/>
        <v>62.330623306233065</v>
      </c>
      <c r="P65" s="9"/>
    </row>
    <row r="66" spans="1:119">
      <c r="A66" s="12"/>
      <c r="B66" s="25">
        <v>361.3</v>
      </c>
      <c r="C66" s="20" t="s">
        <v>73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-2020000</v>
      </c>
      <c r="L66" s="46">
        <v>0</v>
      </c>
      <c r="M66" s="46">
        <v>0</v>
      </c>
      <c r="N66" s="46">
        <f t="shared" ref="N66:N72" si="14">SUM(D66:M66)</f>
        <v>-2020000</v>
      </c>
      <c r="O66" s="47">
        <f t="shared" si="8"/>
        <v>-52.63706483218678</v>
      </c>
      <c r="P66" s="9"/>
    </row>
    <row r="67" spans="1:119">
      <c r="A67" s="12"/>
      <c r="B67" s="25">
        <v>362</v>
      </c>
      <c r="C67" s="20" t="s">
        <v>74</v>
      </c>
      <c r="D67" s="46">
        <v>132000</v>
      </c>
      <c r="E67" s="46">
        <v>194000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326000</v>
      </c>
      <c r="O67" s="47">
        <f t="shared" si="8"/>
        <v>8.4948926412341041</v>
      </c>
      <c r="P67" s="9"/>
    </row>
    <row r="68" spans="1:119">
      <c r="A68" s="12"/>
      <c r="B68" s="25">
        <v>364</v>
      </c>
      <c r="C68" s="20" t="s">
        <v>75</v>
      </c>
      <c r="D68" s="46">
        <v>12000</v>
      </c>
      <c r="E68" s="46">
        <v>0</v>
      </c>
      <c r="F68" s="46">
        <v>0</v>
      </c>
      <c r="G68" s="46">
        <v>39000</v>
      </c>
      <c r="H68" s="46">
        <v>0</v>
      </c>
      <c r="I68" s="46">
        <v>9000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60000</v>
      </c>
      <c r="O68" s="47">
        <f t="shared" si="8"/>
        <v>1.5634771732332708</v>
      </c>
      <c r="P68" s="9"/>
    </row>
    <row r="69" spans="1:119">
      <c r="A69" s="12"/>
      <c r="B69" s="25">
        <v>365</v>
      </c>
      <c r="C69" s="20" t="s">
        <v>76</v>
      </c>
      <c r="D69" s="46">
        <v>0</v>
      </c>
      <c r="E69" s="46">
        <v>2000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2000</v>
      </c>
      <c r="O69" s="47">
        <f t="shared" ref="O69:O77" si="15">(N69/O$79)</f>
        <v>5.2115905774442361E-2</v>
      </c>
      <c r="P69" s="9"/>
    </row>
    <row r="70" spans="1:119">
      <c r="A70" s="12"/>
      <c r="B70" s="25">
        <v>366</v>
      </c>
      <c r="C70" s="20" t="s">
        <v>77</v>
      </c>
      <c r="D70" s="46">
        <v>39000</v>
      </c>
      <c r="E70" s="46">
        <v>0</v>
      </c>
      <c r="F70" s="46">
        <v>0</v>
      </c>
      <c r="G70" s="46">
        <v>0</v>
      </c>
      <c r="H70" s="46">
        <v>0</v>
      </c>
      <c r="I70" s="46">
        <v>69000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108000</v>
      </c>
      <c r="O70" s="47">
        <f t="shared" si="15"/>
        <v>2.8142589118198873</v>
      </c>
      <c r="P70" s="9"/>
    </row>
    <row r="71" spans="1:119">
      <c r="A71" s="12"/>
      <c r="B71" s="25">
        <v>368</v>
      </c>
      <c r="C71" s="20" t="s">
        <v>78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4529000</v>
      </c>
      <c r="L71" s="46">
        <v>0</v>
      </c>
      <c r="M71" s="46">
        <v>0</v>
      </c>
      <c r="N71" s="46">
        <f t="shared" si="14"/>
        <v>4529000</v>
      </c>
      <c r="O71" s="47">
        <f t="shared" si="15"/>
        <v>118.01646862622472</v>
      </c>
      <c r="P71" s="9"/>
    </row>
    <row r="72" spans="1:119">
      <c r="A72" s="12"/>
      <c r="B72" s="25">
        <v>369.9</v>
      </c>
      <c r="C72" s="20" t="s">
        <v>79</v>
      </c>
      <c r="D72" s="46">
        <v>2330000</v>
      </c>
      <c r="E72" s="46">
        <v>8000</v>
      </c>
      <c r="F72" s="46">
        <v>0</v>
      </c>
      <c r="G72" s="46">
        <v>0</v>
      </c>
      <c r="H72" s="46">
        <v>0</v>
      </c>
      <c r="I72" s="46">
        <v>14000</v>
      </c>
      <c r="J72" s="46">
        <v>606000</v>
      </c>
      <c r="K72" s="46">
        <v>0</v>
      </c>
      <c r="L72" s="46">
        <v>0</v>
      </c>
      <c r="M72" s="46">
        <v>0</v>
      </c>
      <c r="N72" s="46">
        <f t="shared" si="14"/>
        <v>2958000</v>
      </c>
      <c r="O72" s="47">
        <f t="shared" si="15"/>
        <v>77.079424640400248</v>
      </c>
      <c r="P72" s="9"/>
    </row>
    <row r="73" spans="1:119" ht="15.75">
      <c r="A73" s="29" t="s">
        <v>51</v>
      </c>
      <c r="B73" s="30"/>
      <c r="C73" s="31"/>
      <c r="D73" s="32">
        <f t="shared" ref="D73:M73" si="16">SUM(D74:D76)</f>
        <v>3542000</v>
      </c>
      <c r="E73" s="32">
        <f t="shared" si="16"/>
        <v>1036000</v>
      </c>
      <c r="F73" s="32">
        <f t="shared" si="16"/>
        <v>639000</v>
      </c>
      <c r="G73" s="32">
        <f t="shared" si="16"/>
        <v>5048000</v>
      </c>
      <c r="H73" s="32">
        <f t="shared" si="16"/>
        <v>0</v>
      </c>
      <c r="I73" s="32">
        <f t="shared" si="16"/>
        <v>296000</v>
      </c>
      <c r="J73" s="32">
        <f t="shared" si="16"/>
        <v>0</v>
      </c>
      <c r="K73" s="32">
        <f t="shared" si="16"/>
        <v>0</v>
      </c>
      <c r="L73" s="32">
        <f t="shared" si="16"/>
        <v>0</v>
      </c>
      <c r="M73" s="32">
        <f t="shared" si="16"/>
        <v>0</v>
      </c>
      <c r="N73" s="32">
        <f>SUM(D73:M73)</f>
        <v>10561000</v>
      </c>
      <c r="O73" s="45">
        <f t="shared" si="15"/>
        <v>275.19804044194291</v>
      </c>
      <c r="P73" s="9"/>
    </row>
    <row r="74" spans="1:119">
      <c r="A74" s="12"/>
      <c r="B74" s="25">
        <v>381</v>
      </c>
      <c r="C74" s="20" t="s">
        <v>80</v>
      </c>
      <c r="D74" s="46">
        <v>997000</v>
      </c>
      <c r="E74" s="46">
        <v>1036000</v>
      </c>
      <c r="F74" s="46">
        <v>639000</v>
      </c>
      <c r="G74" s="46">
        <v>48000</v>
      </c>
      <c r="H74" s="46">
        <v>0</v>
      </c>
      <c r="I74" s="46">
        <v>296000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3016000</v>
      </c>
      <c r="O74" s="47">
        <f t="shared" si="15"/>
        <v>78.590785907859072</v>
      </c>
      <c r="P74" s="9"/>
    </row>
    <row r="75" spans="1:119">
      <c r="A75" s="12"/>
      <c r="B75" s="25">
        <v>382</v>
      </c>
      <c r="C75" s="20" t="s">
        <v>90</v>
      </c>
      <c r="D75" s="46">
        <v>2545000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2545000</v>
      </c>
      <c r="O75" s="47">
        <f t="shared" si="15"/>
        <v>66.31749009797791</v>
      </c>
      <c r="P75" s="9"/>
    </row>
    <row r="76" spans="1:119" ht="15.75" thickBot="1">
      <c r="A76" s="12"/>
      <c r="B76" s="25">
        <v>384</v>
      </c>
      <c r="C76" s="20" t="s">
        <v>103</v>
      </c>
      <c r="D76" s="46">
        <v>0</v>
      </c>
      <c r="E76" s="46">
        <v>0</v>
      </c>
      <c r="F76" s="46">
        <v>0</v>
      </c>
      <c r="G76" s="46">
        <v>5000000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5000000</v>
      </c>
      <c r="O76" s="47">
        <f t="shared" si="15"/>
        <v>130.28976443610591</v>
      </c>
      <c r="P76" s="9"/>
    </row>
    <row r="77" spans="1:119" ht="16.5" thickBot="1">
      <c r="A77" s="14" t="s">
        <v>66</v>
      </c>
      <c r="B77" s="23"/>
      <c r="C77" s="22"/>
      <c r="D77" s="15">
        <f t="shared" ref="D77:M77" si="17">SUM(D5,D15,D24,D44,D60,D64,D73)</f>
        <v>27278000</v>
      </c>
      <c r="E77" s="15">
        <f t="shared" si="17"/>
        <v>6300000</v>
      </c>
      <c r="F77" s="15">
        <f t="shared" si="17"/>
        <v>1037000</v>
      </c>
      <c r="G77" s="15">
        <f t="shared" si="17"/>
        <v>10646000</v>
      </c>
      <c r="H77" s="15">
        <f t="shared" si="17"/>
        <v>0</v>
      </c>
      <c r="I77" s="15">
        <f t="shared" si="17"/>
        <v>24252000</v>
      </c>
      <c r="J77" s="15">
        <f t="shared" si="17"/>
        <v>2116000</v>
      </c>
      <c r="K77" s="15">
        <f t="shared" si="17"/>
        <v>4475000</v>
      </c>
      <c r="L77" s="15">
        <f t="shared" si="17"/>
        <v>0</v>
      </c>
      <c r="M77" s="15">
        <f t="shared" si="17"/>
        <v>0</v>
      </c>
      <c r="N77" s="15">
        <f>SUM(D77:M77)</f>
        <v>76104000</v>
      </c>
      <c r="O77" s="38">
        <f t="shared" si="15"/>
        <v>1983.1144465290806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18" t="s">
        <v>104</v>
      </c>
      <c r="M79" s="118"/>
      <c r="N79" s="118"/>
      <c r="O79" s="43">
        <v>38376</v>
      </c>
    </row>
    <row r="80" spans="1:119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7"/>
    </row>
    <row r="81" spans="1:15" ht="15.75" customHeight="1" thickBot="1">
      <c r="A81" s="120" t="s">
        <v>100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15052000</v>
      </c>
      <c r="E5" s="27">
        <f t="shared" si="0"/>
        <v>623000</v>
      </c>
      <c r="F5" s="27">
        <f t="shared" si="0"/>
        <v>396000</v>
      </c>
      <c r="G5" s="27">
        <f t="shared" si="0"/>
        <v>2381000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18452000</v>
      </c>
      <c r="O5" s="33">
        <f t="shared" ref="O5:O36" si="1">(N5/O$80)</f>
        <v>483.83459632378003</v>
      </c>
      <c r="P5" s="6"/>
    </row>
    <row r="6" spans="1:133">
      <c r="A6" s="12"/>
      <c r="B6" s="25">
        <v>311</v>
      </c>
      <c r="C6" s="20" t="s">
        <v>2</v>
      </c>
      <c r="D6" s="46">
        <v>9260000</v>
      </c>
      <c r="E6" s="46">
        <v>0</v>
      </c>
      <c r="F6" s="46">
        <v>396000</v>
      </c>
      <c r="G6" s="46">
        <v>1254000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10910000</v>
      </c>
      <c r="O6" s="47">
        <f t="shared" si="1"/>
        <v>286.073891496447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1127000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1127000</v>
      </c>
      <c r="O7" s="47">
        <f t="shared" si="1"/>
        <v>29.551354327818128</v>
      </c>
      <c r="P7" s="9"/>
    </row>
    <row r="8" spans="1:133">
      <c r="A8" s="12"/>
      <c r="B8" s="25">
        <v>312.51</v>
      </c>
      <c r="C8" s="20" t="s">
        <v>94</v>
      </c>
      <c r="D8" s="46">
        <v>0</v>
      </c>
      <c r="E8" s="46">
        <v>339000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339000</v>
      </c>
      <c r="O8" s="47">
        <f t="shared" si="1"/>
        <v>8.8890054277997752</v>
      </c>
      <c r="P8" s="9"/>
    </row>
    <row r="9" spans="1:133">
      <c r="A9" s="12"/>
      <c r="B9" s="25">
        <v>312.52</v>
      </c>
      <c r="C9" s="20" t="s">
        <v>89</v>
      </c>
      <c r="D9" s="46">
        <v>0</v>
      </c>
      <c r="E9" s="46">
        <v>284000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284000</v>
      </c>
      <c r="O9" s="47">
        <f t="shared" si="1"/>
        <v>7.4468364055903713</v>
      </c>
      <c r="P9" s="9"/>
    </row>
    <row r="10" spans="1:133">
      <c r="A10" s="12"/>
      <c r="B10" s="25">
        <v>314.10000000000002</v>
      </c>
      <c r="C10" s="20" t="s">
        <v>11</v>
      </c>
      <c r="D10" s="46">
        <v>3203000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3203000</v>
      </c>
      <c r="O10" s="47">
        <f t="shared" si="1"/>
        <v>83.986679602485779</v>
      </c>
      <c r="P10" s="9"/>
    </row>
    <row r="11" spans="1:133">
      <c r="A11" s="12"/>
      <c r="B11" s="25">
        <v>314.39999999999998</v>
      </c>
      <c r="C11" s="20" t="s">
        <v>12</v>
      </c>
      <c r="D11" s="46">
        <v>15000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15000</v>
      </c>
      <c r="O11" s="47">
        <f t="shared" si="1"/>
        <v>0.39331882423892806</v>
      </c>
      <c r="P11" s="9"/>
    </row>
    <row r="12" spans="1:133">
      <c r="A12" s="12"/>
      <c r="B12" s="25">
        <v>314.8</v>
      </c>
      <c r="C12" s="20" t="s">
        <v>13</v>
      </c>
      <c r="D12" s="46">
        <v>131000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131000</v>
      </c>
      <c r="O12" s="47">
        <f t="shared" si="1"/>
        <v>3.434984398353305</v>
      </c>
      <c r="P12" s="9"/>
    </row>
    <row r="13" spans="1:133">
      <c r="A13" s="12"/>
      <c r="B13" s="25">
        <v>315</v>
      </c>
      <c r="C13" s="20" t="s">
        <v>14</v>
      </c>
      <c r="D13" s="46">
        <v>2131000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2131000</v>
      </c>
      <c r="O13" s="47">
        <f t="shared" si="1"/>
        <v>55.877494296877046</v>
      </c>
      <c r="P13" s="9"/>
    </row>
    <row r="14" spans="1:133">
      <c r="A14" s="12"/>
      <c r="B14" s="25">
        <v>316</v>
      </c>
      <c r="C14" s="20" t="s">
        <v>15</v>
      </c>
      <c r="D14" s="46">
        <v>312000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312000</v>
      </c>
      <c r="O14" s="47">
        <f t="shared" si="1"/>
        <v>8.1810315441697039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SUM(D16:D23)</f>
        <v>3756000</v>
      </c>
      <c r="E15" s="32">
        <f t="shared" si="3"/>
        <v>35000</v>
      </c>
      <c r="F15" s="32">
        <f t="shared" si="3"/>
        <v>0</v>
      </c>
      <c r="G15" s="32">
        <f t="shared" si="3"/>
        <v>230000</v>
      </c>
      <c r="H15" s="32">
        <f t="shared" si="3"/>
        <v>0</v>
      </c>
      <c r="I15" s="32">
        <f t="shared" si="3"/>
        <v>1547000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5568000</v>
      </c>
      <c r="O15" s="45">
        <f t="shared" si="1"/>
        <v>145.99994755749009</v>
      </c>
      <c r="P15" s="10"/>
    </row>
    <row r="16" spans="1:133">
      <c r="A16" s="12"/>
      <c r="B16" s="25">
        <v>322</v>
      </c>
      <c r="C16" s="20" t="s">
        <v>0</v>
      </c>
      <c r="D16" s="46">
        <v>554000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554000</v>
      </c>
      <c r="O16" s="47">
        <f t="shared" si="1"/>
        <v>14.526575241891077</v>
      </c>
      <c r="P16" s="9"/>
    </row>
    <row r="17" spans="1:16">
      <c r="A17" s="12"/>
      <c r="B17" s="25">
        <v>323.10000000000002</v>
      </c>
      <c r="C17" s="20" t="s">
        <v>17</v>
      </c>
      <c r="D17" s="46">
        <v>3131000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3131000</v>
      </c>
      <c r="O17" s="47">
        <f t="shared" si="1"/>
        <v>82.098749246138922</v>
      </c>
      <c r="P17" s="9"/>
    </row>
    <row r="18" spans="1:16">
      <c r="A18" s="12"/>
      <c r="B18" s="25">
        <v>323.39999999999998</v>
      </c>
      <c r="C18" s="20" t="s">
        <v>18</v>
      </c>
      <c r="D18" s="46">
        <v>27000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27000</v>
      </c>
      <c r="O18" s="47">
        <f t="shared" si="1"/>
        <v>0.70797388363007052</v>
      </c>
      <c r="P18" s="9"/>
    </row>
    <row r="19" spans="1:16">
      <c r="A19" s="12"/>
      <c r="B19" s="25">
        <v>323.7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847000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847000</v>
      </c>
      <c r="O19" s="47">
        <f t="shared" si="1"/>
        <v>22.209402942024806</v>
      </c>
      <c r="P19" s="9"/>
    </row>
    <row r="20" spans="1:16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14000</v>
      </c>
      <c r="H20" s="46">
        <v>0</v>
      </c>
      <c r="I20" s="46">
        <v>700000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714000</v>
      </c>
      <c r="O20" s="47">
        <f t="shared" si="1"/>
        <v>18.721976033772975</v>
      </c>
      <c r="P20" s="9"/>
    </row>
    <row r="21" spans="1:16">
      <c r="A21" s="12"/>
      <c r="B21" s="25">
        <v>324.31</v>
      </c>
      <c r="C21" s="20" t="s">
        <v>21</v>
      </c>
      <c r="D21" s="46">
        <v>0</v>
      </c>
      <c r="E21" s="46">
        <v>0</v>
      </c>
      <c r="F21" s="46">
        <v>0</v>
      </c>
      <c r="G21" s="46">
        <v>36000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36000</v>
      </c>
      <c r="O21" s="47">
        <f t="shared" si="1"/>
        <v>0.9439651781734274</v>
      </c>
      <c r="P21" s="9"/>
    </row>
    <row r="22" spans="1:16">
      <c r="A22" s="12"/>
      <c r="B22" s="25">
        <v>324.61</v>
      </c>
      <c r="C22" s="20" t="s">
        <v>22</v>
      </c>
      <c r="D22" s="46">
        <v>0</v>
      </c>
      <c r="E22" s="46">
        <v>35000</v>
      </c>
      <c r="F22" s="46">
        <v>0</v>
      </c>
      <c r="G22" s="46">
        <v>180000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215000</v>
      </c>
      <c r="O22" s="47">
        <f t="shared" si="1"/>
        <v>5.637569814091302</v>
      </c>
      <c r="P22" s="9"/>
    </row>
    <row r="23" spans="1:16">
      <c r="A23" s="12"/>
      <c r="B23" s="25">
        <v>329</v>
      </c>
      <c r="C23" s="20" t="s">
        <v>23</v>
      </c>
      <c r="D23" s="46">
        <v>44000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1" si="5">SUM(D23:M23)</f>
        <v>44000</v>
      </c>
      <c r="O23" s="47">
        <f t="shared" si="1"/>
        <v>1.1537352177675224</v>
      </c>
      <c r="P23" s="9"/>
    </row>
    <row r="24" spans="1:16" ht="15.75">
      <c r="A24" s="29" t="s">
        <v>26</v>
      </c>
      <c r="B24" s="30"/>
      <c r="C24" s="31"/>
      <c r="D24" s="32">
        <f>SUM(D25:D45)</f>
        <v>3066000</v>
      </c>
      <c r="E24" s="32">
        <f t="shared" ref="E24:M24" si="6">SUM(E25:E45)</f>
        <v>1998000</v>
      </c>
      <c r="F24" s="32">
        <f t="shared" si="6"/>
        <v>0</v>
      </c>
      <c r="G24" s="32">
        <f t="shared" si="6"/>
        <v>1061000</v>
      </c>
      <c r="H24" s="32">
        <f t="shared" si="6"/>
        <v>0</v>
      </c>
      <c r="I24" s="32">
        <f t="shared" si="6"/>
        <v>13000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6138000</v>
      </c>
      <c r="O24" s="45">
        <f t="shared" si="1"/>
        <v>160.94606287856936</v>
      </c>
      <c r="P24" s="10"/>
    </row>
    <row r="25" spans="1:16">
      <c r="A25" s="12"/>
      <c r="B25" s="25">
        <v>331.1</v>
      </c>
      <c r="C25" s="20" t="s">
        <v>24</v>
      </c>
      <c r="D25" s="46">
        <v>0</v>
      </c>
      <c r="E25" s="46">
        <v>49000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49000</v>
      </c>
      <c r="O25" s="47">
        <f t="shared" si="1"/>
        <v>1.2848414925138316</v>
      </c>
      <c r="P25" s="9"/>
    </row>
    <row r="26" spans="1:16">
      <c r="A26" s="12"/>
      <c r="B26" s="25">
        <v>331.2</v>
      </c>
      <c r="C26" s="20" t="s">
        <v>25</v>
      </c>
      <c r="D26" s="46">
        <v>53000</v>
      </c>
      <c r="E26" s="46">
        <v>135000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188000</v>
      </c>
      <c r="O26" s="47">
        <f t="shared" si="1"/>
        <v>4.9295959304612316</v>
      </c>
      <c r="P26" s="9"/>
    </row>
    <row r="27" spans="1:16">
      <c r="A27" s="12"/>
      <c r="B27" s="25">
        <v>331.41</v>
      </c>
      <c r="C27" s="20" t="s">
        <v>29</v>
      </c>
      <c r="D27" s="46">
        <v>0</v>
      </c>
      <c r="E27" s="46">
        <v>362000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362000</v>
      </c>
      <c r="O27" s="47">
        <f t="shared" si="1"/>
        <v>9.4920942916327977</v>
      </c>
      <c r="P27" s="9"/>
    </row>
    <row r="28" spans="1:16">
      <c r="A28" s="12"/>
      <c r="B28" s="25">
        <v>331.5</v>
      </c>
      <c r="C28" s="20" t="s">
        <v>27</v>
      </c>
      <c r="D28" s="46">
        <v>7000</v>
      </c>
      <c r="E28" s="46">
        <v>173000</v>
      </c>
      <c r="F28" s="46">
        <v>0</v>
      </c>
      <c r="G28" s="46">
        <v>6000</v>
      </c>
      <c r="H28" s="46">
        <v>0</v>
      </c>
      <c r="I28" s="46">
        <v>4000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190000</v>
      </c>
      <c r="O28" s="47">
        <f t="shared" si="1"/>
        <v>4.982038440359756</v>
      </c>
      <c r="P28" s="9"/>
    </row>
    <row r="29" spans="1:16">
      <c r="A29" s="12"/>
      <c r="B29" s="25">
        <v>331.62</v>
      </c>
      <c r="C29" s="20" t="s">
        <v>95</v>
      </c>
      <c r="D29" s="46">
        <v>0</v>
      </c>
      <c r="E29" s="46">
        <v>147000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147000</v>
      </c>
      <c r="O29" s="47">
        <f t="shared" si="1"/>
        <v>3.8545244775414953</v>
      </c>
      <c r="P29" s="9"/>
    </row>
    <row r="30" spans="1:16">
      <c r="A30" s="12"/>
      <c r="B30" s="25">
        <v>331.7</v>
      </c>
      <c r="C30" s="20" t="s">
        <v>96</v>
      </c>
      <c r="D30" s="46">
        <v>0</v>
      </c>
      <c r="E30" s="46">
        <v>105000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105000</v>
      </c>
      <c r="O30" s="47">
        <f t="shared" si="1"/>
        <v>2.7532317696724964</v>
      </c>
      <c r="P30" s="9"/>
    </row>
    <row r="31" spans="1:16">
      <c r="A31" s="12"/>
      <c r="B31" s="25">
        <v>331.9</v>
      </c>
      <c r="C31" s="20" t="s">
        <v>28</v>
      </c>
      <c r="D31" s="46">
        <v>0</v>
      </c>
      <c r="E31" s="46">
        <v>0</v>
      </c>
      <c r="F31" s="46">
        <v>0</v>
      </c>
      <c r="G31" s="46">
        <v>4000</v>
      </c>
      <c r="H31" s="46">
        <v>0</v>
      </c>
      <c r="I31" s="46">
        <v>8000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12000</v>
      </c>
      <c r="O31" s="47">
        <f t="shared" si="1"/>
        <v>0.31465505939114247</v>
      </c>
      <c r="P31" s="9"/>
    </row>
    <row r="32" spans="1:16">
      <c r="A32" s="12"/>
      <c r="B32" s="25">
        <v>334.39</v>
      </c>
      <c r="C32" s="20" t="s">
        <v>30</v>
      </c>
      <c r="D32" s="46">
        <v>0</v>
      </c>
      <c r="E32" s="46">
        <v>102000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2" si="7">SUM(D32:M32)</f>
        <v>102000</v>
      </c>
      <c r="O32" s="47">
        <f t="shared" si="1"/>
        <v>2.6745680048247111</v>
      </c>
      <c r="P32" s="9"/>
    </row>
    <row r="33" spans="1:16">
      <c r="A33" s="12"/>
      <c r="B33" s="25">
        <v>334.41</v>
      </c>
      <c r="C33" s="20" t="s">
        <v>31</v>
      </c>
      <c r="D33" s="46">
        <v>0</v>
      </c>
      <c r="E33" s="46">
        <v>49000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49000</v>
      </c>
      <c r="O33" s="47">
        <f t="shared" si="1"/>
        <v>1.2848414925138316</v>
      </c>
      <c r="P33" s="9"/>
    </row>
    <row r="34" spans="1:16">
      <c r="A34" s="12"/>
      <c r="B34" s="25">
        <v>334.49</v>
      </c>
      <c r="C34" s="20" t="s">
        <v>32</v>
      </c>
      <c r="D34" s="46">
        <v>0</v>
      </c>
      <c r="E34" s="46">
        <v>0</v>
      </c>
      <c r="F34" s="46">
        <v>0</v>
      </c>
      <c r="G34" s="46">
        <v>547000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547000</v>
      </c>
      <c r="O34" s="47">
        <f t="shared" si="1"/>
        <v>14.343026457246244</v>
      </c>
      <c r="P34" s="9"/>
    </row>
    <row r="35" spans="1:16">
      <c r="A35" s="12"/>
      <c r="B35" s="25">
        <v>334.7</v>
      </c>
      <c r="C35" s="20" t="s">
        <v>33</v>
      </c>
      <c r="D35" s="46">
        <v>0</v>
      </c>
      <c r="E35" s="46">
        <v>0</v>
      </c>
      <c r="F35" s="46">
        <v>0</v>
      </c>
      <c r="G35" s="46">
        <v>78000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78000</v>
      </c>
      <c r="O35" s="47">
        <f t="shared" si="1"/>
        <v>2.045257886042426</v>
      </c>
      <c r="P35" s="9"/>
    </row>
    <row r="36" spans="1:16">
      <c r="A36" s="12"/>
      <c r="B36" s="25">
        <v>334.9</v>
      </c>
      <c r="C36" s="20" t="s">
        <v>34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1000</v>
      </c>
      <c r="O36" s="47">
        <f t="shared" si="1"/>
        <v>2.6221254949261873E-2</v>
      </c>
      <c r="P36" s="9"/>
    </row>
    <row r="37" spans="1:16">
      <c r="A37" s="12"/>
      <c r="B37" s="25">
        <v>335.12</v>
      </c>
      <c r="C37" s="20" t="s">
        <v>35</v>
      </c>
      <c r="D37" s="46">
        <v>952000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952000</v>
      </c>
      <c r="O37" s="47">
        <f t="shared" ref="O37:O68" si="8">(N37/O$80)</f>
        <v>24.962634711697302</v>
      </c>
      <c r="P37" s="9"/>
    </row>
    <row r="38" spans="1:16">
      <c r="A38" s="12"/>
      <c r="B38" s="25">
        <v>335.14</v>
      </c>
      <c r="C38" s="20" t="s">
        <v>36</v>
      </c>
      <c r="D38" s="46">
        <v>80000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80000</v>
      </c>
      <c r="O38" s="47">
        <f t="shared" si="8"/>
        <v>2.0977003959409499</v>
      </c>
      <c r="P38" s="9"/>
    </row>
    <row r="39" spans="1:16">
      <c r="A39" s="12"/>
      <c r="B39" s="25">
        <v>335.15</v>
      </c>
      <c r="C39" s="20" t="s">
        <v>37</v>
      </c>
      <c r="D39" s="46">
        <v>41000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41000</v>
      </c>
      <c r="O39" s="47">
        <f t="shared" si="8"/>
        <v>1.0750714529197367</v>
      </c>
      <c r="P39" s="9"/>
    </row>
    <row r="40" spans="1:16">
      <c r="A40" s="12"/>
      <c r="B40" s="25">
        <v>335.18</v>
      </c>
      <c r="C40" s="20" t="s">
        <v>38</v>
      </c>
      <c r="D40" s="46">
        <v>1653000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1653000</v>
      </c>
      <c r="O40" s="47">
        <f t="shared" si="8"/>
        <v>43.343734431129874</v>
      </c>
      <c r="P40" s="9"/>
    </row>
    <row r="41" spans="1:16">
      <c r="A41" s="12"/>
      <c r="B41" s="25">
        <v>335.29</v>
      </c>
      <c r="C41" s="20" t="s">
        <v>39</v>
      </c>
      <c r="D41" s="46">
        <v>12000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12000</v>
      </c>
      <c r="O41" s="47">
        <f t="shared" si="8"/>
        <v>0.31465505939114247</v>
      </c>
      <c r="P41" s="9"/>
    </row>
    <row r="42" spans="1:16">
      <c r="A42" s="12"/>
      <c r="B42" s="25">
        <v>335.49</v>
      </c>
      <c r="C42" s="20" t="s">
        <v>40</v>
      </c>
      <c r="D42" s="46">
        <v>12000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12000</v>
      </c>
      <c r="O42" s="47">
        <f t="shared" si="8"/>
        <v>0.31465505939114247</v>
      </c>
      <c r="P42" s="9"/>
    </row>
    <row r="43" spans="1:16">
      <c r="A43" s="12"/>
      <c r="B43" s="25">
        <v>337.7</v>
      </c>
      <c r="C43" s="20" t="s">
        <v>42</v>
      </c>
      <c r="D43" s="46">
        <v>0</v>
      </c>
      <c r="E43" s="46">
        <v>0</v>
      </c>
      <c r="F43" s="46">
        <v>0</v>
      </c>
      <c r="G43" s="46">
        <v>426000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426000</v>
      </c>
      <c r="O43" s="47">
        <f t="shared" si="8"/>
        <v>11.170254608385557</v>
      </c>
      <c r="P43" s="9"/>
    </row>
    <row r="44" spans="1:16">
      <c r="A44" s="12"/>
      <c r="B44" s="25">
        <v>338</v>
      </c>
      <c r="C44" s="20" t="s">
        <v>43</v>
      </c>
      <c r="D44" s="46">
        <v>256000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256000</v>
      </c>
      <c r="O44" s="47">
        <f t="shared" si="8"/>
        <v>6.7126412670110396</v>
      </c>
      <c r="P44" s="9"/>
    </row>
    <row r="45" spans="1:16">
      <c r="A45" s="12"/>
      <c r="B45" s="25">
        <v>339</v>
      </c>
      <c r="C45" s="20" t="s">
        <v>44</v>
      </c>
      <c r="D45" s="46">
        <v>0</v>
      </c>
      <c r="E45" s="46">
        <v>876000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876000</v>
      </c>
      <c r="O45" s="47">
        <f t="shared" si="8"/>
        <v>22.969819335553399</v>
      </c>
      <c r="P45" s="9"/>
    </row>
    <row r="46" spans="1:16" ht="15.75">
      <c r="A46" s="29" t="s">
        <v>49</v>
      </c>
      <c r="B46" s="30"/>
      <c r="C46" s="31"/>
      <c r="D46" s="32">
        <f t="shared" ref="D46:M46" si="9">SUM(D47:D61)</f>
        <v>1056000</v>
      </c>
      <c r="E46" s="32">
        <f t="shared" si="9"/>
        <v>2622000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21644000</v>
      </c>
      <c r="J46" s="32">
        <f t="shared" si="9"/>
        <v>1202000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26524000</v>
      </c>
      <c r="O46" s="45">
        <f t="shared" si="8"/>
        <v>695.49256627422187</v>
      </c>
      <c r="P46" s="10"/>
    </row>
    <row r="47" spans="1:16">
      <c r="A47" s="12"/>
      <c r="B47" s="25">
        <v>341.1</v>
      </c>
      <c r="C47" s="20" t="s">
        <v>91</v>
      </c>
      <c r="D47" s="46">
        <v>13000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13000</v>
      </c>
      <c r="O47" s="47">
        <f t="shared" si="8"/>
        <v>0.34087631434040433</v>
      </c>
      <c r="P47" s="9"/>
    </row>
    <row r="48" spans="1:16">
      <c r="A48" s="12"/>
      <c r="B48" s="25">
        <v>341.2</v>
      </c>
      <c r="C48" s="20" t="s">
        <v>52</v>
      </c>
      <c r="D48" s="46">
        <v>87000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1202000</v>
      </c>
      <c r="K48" s="46">
        <v>0</v>
      </c>
      <c r="L48" s="46">
        <v>0</v>
      </c>
      <c r="M48" s="46">
        <v>0</v>
      </c>
      <c r="N48" s="46">
        <f t="shared" ref="N48:N61" si="10">SUM(D48:M48)</f>
        <v>1289000</v>
      </c>
      <c r="O48" s="47">
        <f t="shared" si="8"/>
        <v>33.799197629598552</v>
      </c>
      <c r="P48" s="9"/>
    </row>
    <row r="49" spans="1:16">
      <c r="A49" s="12"/>
      <c r="B49" s="25">
        <v>341.3</v>
      </c>
      <c r="C49" s="20" t="s">
        <v>53</v>
      </c>
      <c r="D49" s="46">
        <v>8000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8000</v>
      </c>
      <c r="O49" s="47">
        <f t="shared" si="8"/>
        <v>0.20977003959409499</v>
      </c>
      <c r="P49" s="9"/>
    </row>
    <row r="50" spans="1:16">
      <c r="A50" s="12"/>
      <c r="B50" s="25">
        <v>341.9</v>
      </c>
      <c r="C50" s="20" t="s">
        <v>54</v>
      </c>
      <c r="D50" s="46">
        <v>1000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1000</v>
      </c>
      <c r="O50" s="47">
        <f t="shared" si="8"/>
        <v>2.6221254949261873E-2</v>
      </c>
      <c r="P50" s="9"/>
    </row>
    <row r="51" spans="1:16">
      <c r="A51" s="12"/>
      <c r="B51" s="25">
        <v>342.1</v>
      </c>
      <c r="C51" s="20" t="s">
        <v>55</v>
      </c>
      <c r="D51" s="46">
        <v>53000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53000</v>
      </c>
      <c r="O51" s="47">
        <f t="shared" si="8"/>
        <v>1.3897265123108793</v>
      </c>
      <c r="P51" s="9"/>
    </row>
    <row r="52" spans="1:16">
      <c r="A52" s="12"/>
      <c r="B52" s="25">
        <v>342.2</v>
      </c>
      <c r="C52" s="20" t="s">
        <v>56</v>
      </c>
      <c r="D52" s="46">
        <v>19000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19000</v>
      </c>
      <c r="O52" s="47">
        <f t="shared" si="8"/>
        <v>0.49820384403597556</v>
      </c>
      <c r="P52" s="9"/>
    </row>
    <row r="53" spans="1:16">
      <c r="A53" s="12"/>
      <c r="B53" s="25">
        <v>343.3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9263000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9263000</v>
      </c>
      <c r="O53" s="47">
        <f t="shared" si="8"/>
        <v>242.88748459501272</v>
      </c>
      <c r="P53" s="9"/>
    </row>
    <row r="54" spans="1:16">
      <c r="A54" s="12"/>
      <c r="B54" s="25">
        <v>343.4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5108000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5108000</v>
      </c>
      <c r="O54" s="47">
        <f t="shared" si="8"/>
        <v>133.93817028082964</v>
      </c>
      <c r="P54" s="9"/>
    </row>
    <row r="55" spans="1:16">
      <c r="A55" s="12"/>
      <c r="B55" s="25">
        <v>343.5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7273000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7273000</v>
      </c>
      <c r="O55" s="47">
        <f t="shared" si="8"/>
        <v>190.7071872459816</v>
      </c>
      <c r="P55" s="9"/>
    </row>
    <row r="56" spans="1:16">
      <c r="A56" s="12"/>
      <c r="B56" s="25">
        <v>343.9</v>
      </c>
      <c r="C56" s="20" t="s">
        <v>60</v>
      </c>
      <c r="D56" s="46">
        <v>90000</v>
      </c>
      <c r="E56" s="46">
        <v>2622000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2712000</v>
      </c>
      <c r="O56" s="47">
        <f t="shared" si="8"/>
        <v>71.112043422398202</v>
      </c>
      <c r="P56" s="9"/>
    </row>
    <row r="57" spans="1:16">
      <c r="A57" s="12"/>
      <c r="B57" s="25">
        <v>344.9</v>
      </c>
      <c r="C57" s="20" t="s">
        <v>61</v>
      </c>
      <c r="D57" s="46">
        <v>126000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126000</v>
      </c>
      <c r="O57" s="47">
        <f t="shared" si="8"/>
        <v>3.3038781236069958</v>
      </c>
      <c r="P57" s="9"/>
    </row>
    <row r="58" spans="1:16">
      <c r="A58" s="12"/>
      <c r="B58" s="25">
        <v>347.2</v>
      </c>
      <c r="C58" s="20" t="s">
        <v>62</v>
      </c>
      <c r="D58" s="46">
        <v>253000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253000</v>
      </c>
      <c r="O58" s="47">
        <f t="shared" si="8"/>
        <v>6.6339775021632539</v>
      </c>
      <c r="P58" s="9"/>
    </row>
    <row r="59" spans="1:16">
      <c r="A59" s="12"/>
      <c r="B59" s="25">
        <v>347.3</v>
      </c>
      <c r="C59" s="20" t="s">
        <v>63</v>
      </c>
      <c r="D59" s="46">
        <v>64000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64000</v>
      </c>
      <c r="O59" s="47">
        <f t="shared" si="8"/>
        <v>1.6781603167527599</v>
      </c>
      <c r="P59" s="9"/>
    </row>
    <row r="60" spans="1:16">
      <c r="A60" s="12"/>
      <c r="B60" s="25">
        <v>347.4</v>
      </c>
      <c r="C60" s="20" t="s">
        <v>64</v>
      </c>
      <c r="D60" s="46">
        <v>24000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24000</v>
      </c>
      <c r="O60" s="47">
        <f t="shared" si="8"/>
        <v>0.62931011878228493</v>
      </c>
      <c r="P60" s="9"/>
    </row>
    <row r="61" spans="1:16">
      <c r="A61" s="12"/>
      <c r="B61" s="25">
        <v>347.5</v>
      </c>
      <c r="C61" s="20" t="s">
        <v>65</v>
      </c>
      <c r="D61" s="46">
        <v>318000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318000</v>
      </c>
      <c r="O61" s="47">
        <f t="shared" si="8"/>
        <v>8.3383590738652753</v>
      </c>
      <c r="P61" s="9"/>
    </row>
    <row r="62" spans="1:16" ht="15.75">
      <c r="A62" s="29" t="s">
        <v>50</v>
      </c>
      <c r="B62" s="30"/>
      <c r="C62" s="31"/>
      <c r="D62" s="32">
        <f t="shared" ref="D62:M62" si="11">SUM(D63:D65)</f>
        <v>177000</v>
      </c>
      <c r="E62" s="32">
        <f t="shared" si="11"/>
        <v>20000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ref="N62:N67" si="12">SUM(D62:M62)</f>
        <v>197000</v>
      </c>
      <c r="O62" s="45">
        <f t="shared" si="8"/>
        <v>5.1655872250045887</v>
      </c>
      <c r="P62" s="10"/>
    </row>
    <row r="63" spans="1:16">
      <c r="A63" s="13"/>
      <c r="B63" s="39">
        <v>351.5</v>
      </c>
      <c r="C63" s="21" t="s">
        <v>68</v>
      </c>
      <c r="D63" s="46">
        <v>145000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145000</v>
      </c>
      <c r="O63" s="47">
        <f t="shared" si="8"/>
        <v>3.8020819676429713</v>
      </c>
      <c r="P63" s="9"/>
    </row>
    <row r="64" spans="1:16">
      <c r="A64" s="13"/>
      <c r="B64" s="39">
        <v>354</v>
      </c>
      <c r="C64" s="21" t="s">
        <v>69</v>
      </c>
      <c r="D64" s="46">
        <v>32000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32000</v>
      </c>
      <c r="O64" s="47">
        <f t="shared" si="8"/>
        <v>0.83908015837637995</v>
      </c>
      <c r="P64" s="9"/>
    </row>
    <row r="65" spans="1:119">
      <c r="A65" s="13"/>
      <c r="B65" s="39">
        <v>356</v>
      </c>
      <c r="C65" s="21" t="s">
        <v>71</v>
      </c>
      <c r="D65" s="46">
        <v>0</v>
      </c>
      <c r="E65" s="46">
        <v>20000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20000</v>
      </c>
      <c r="O65" s="47">
        <f t="shared" si="8"/>
        <v>0.52442509898523748</v>
      </c>
      <c r="P65" s="9"/>
    </row>
    <row r="66" spans="1:119" ht="15.75">
      <c r="A66" s="29" t="s">
        <v>3</v>
      </c>
      <c r="B66" s="30"/>
      <c r="C66" s="31"/>
      <c r="D66" s="32">
        <f t="shared" ref="D66:M66" si="13">SUM(D67:D73)</f>
        <v>1682000</v>
      </c>
      <c r="E66" s="32">
        <f t="shared" si="13"/>
        <v>142000</v>
      </c>
      <c r="F66" s="32">
        <f t="shared" si="13"/>
        <v>0</v>
      </c>
      <c r="G66" s="32">
        <f t="shared" si="13"/>
        <v>47000</v>
      </c>
      <c r="H66" s="32">
        <f t="shared" si="13"/>
        <v>0</v>
      </c>
      <c r="I66" s="32">
        <f t="shared" si="13"/>
        <v>192000</v>
      </c>
      <c r="J66" s="32">
        <f t="shared" si="13"/>
        <v>116000</v>
      </c>
      <c r="K66" s="32">
        <f t="shared" si="13"/>
        <v>8913000</v>
      </c>
      <c r="L66" s="32">
        <f t="shared" si="13"/>
        <v>0</v>
      </c>
      <c r="M66" s="32">
        <f t="shared" si="13"/>
        <v>0</v>
      </c>
      <c r="N66" s="32">
        <f t="shared" si="12"/>
        <v>11092000</v>
      </c>
      <c r="O66" s="45">
        <f t="shared" si="8"/>
        <v>290.84615989721266</v>
      </c>
      <c r="P66" s="10"/>
    </row>
    <row r="67" spans="1:119">
      <c r="A67" s="12"/>
      <c r="B67" s="25">
        <v>361.1</v>
      </c>
      <c r="C67" s="20" t="s">
        <v>72</v>
      </c>
      <c r="D67" s="46">
        <v>60000</v>
      </c>
      <c r="E67" s="46">
        <v>28000</v>
      </c>
      <c r="F67" s="46">
        <v>0</v>
      </c>
      <c r="G67" s="46">
        <v>38000</v>
      </c>
      <c r="H67" s="46">
        <v>0</v>
      </c>
      <c r="I67" s="46">
        <v>164000</v>
      </c>
      <c r="J67" s="46">
        <v>0</v>
      </c>
      <c r="K67" s="46">
        <v>1838000</v>
      </c>
      <c r="L67" s="46">
        <v>0</v>
      </c>
      <c r="M67" s="46">
        <v>0</v>
      </c>
      <c r="N67" s="46">
        <f t="shared" si="12"/>
        <v>2128000</v>
      </c>
      <c r="O67" s="47">
        <f t="shared" si="8"/>
        <v>55.798830532029264</v>
      </c>
      <c r="P67" s="9"/>
    </row>
    <row r="68" spans="1:119">
      <c r="A68" s="12"/>
      <c r="B68" s="25">
        <v>361.4</v>
      </c>
      <c r="C68" s="20" t="s">
        <v>97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3070000</v>
      </c>
      <c r="L68" s="46">
        <v>0</v>
      </c>
      <c r="M68" s="46">
        <v>0</v>
      </c>
      <c r="N68" s="46">
        <f t="shared" ref="N68:N73" si="14">SUM(D68:M68)</f>
        <v>3070000</v>
      </c>
      <c r="O68" s="47">
        <f t="shared" si="8"/>
        <v>80.499252694233945</v>
      </c>
      <c r="P68" s="9"/>
    </row>
    <row r="69" spans="1:119">
      <c r="A69" s="12"/>
      <c r="B69" s="25">
        <v>362</v>
      </c>
      <c r="C69" s="20" t="s">
        <v>74</v>
      </c>
      <c r="D69" s="46">
        <v>132000</v>
      </c>
      <c r="E69" s="46">
        <v>109000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241000</v>
      </c>
      <c r="O69" s="47">
        <f t="shared" ref="O69:O78" si="15">(N69/O$80)</f>
        <v>6.3193224427721111</v>
      </c>
      <c r="P69" s="9"/>
    </row>
    <row r="70" spans="1:119">
      <c r="A70" s="12"/>
      <c r="B70" s="25">
        <v>364</v>
      </c>
      <c r="C70" s="20" t="s">
        <v>75</v>
      </c>
      <c r="D70" s="46">
        <v>18000</v>
      </c>
      <c r="E70" s="46">
        <v>3000</v>
      </c>
      <c r="F70" s="46">
        <v>0</v>
      </c>
      <c r="G70" s="46">
        <v>9000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30000</v>
      </c>
      <c r="O70" s="47">
        <f t="shared" si="15"/>
        <v>0.78663764847785611</v>
      </c>
      <c r="P70" s="9"/>
    </row>
    <row r="71" spans="1:119">
      <c r="A71" s="12"/>
      <c r="B71" s="25">
        <v>366</v>
      </c>
      <c r="C71" s="20" t="s">
        <v>77</v>
      </c>
      <c r="D71" s="46">
        <v>5000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5000</v>
      </c>
      <c r="O71" s="47">
        <f t="shared" si="15"/>
        <v>0.13110627474630937</v>
      </c>
      <c r="P71" s="9"/>
    </row>
    <row r="72" spans="1:119">
      <c r="A72" s="12"/>
      <c r="B72" s="25">
        <v>368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4005000</v>
      </c>
      <c r="L72" s="46">
        <v>0</v>
      </c>
      <c r="M72" s="46">
        <v>0</v>
      </c>
      <c r="N72" s="46">
        <f t="shared" si="14"/>
        <v>4005000</v>
      </c>
      <c r="O72" s="47">
        <f t="shared" si="15"/>
        <v>105.01612607179379</v>
      </c>
      <c r="P72" s="9"/>
    </row>
    <row r="73" spans="1:119">
      <c r="A73" s="12"/>
      <c r="B73" s="25">
        <v>369.9</v>
      </c>
      <c r="C73" s="20" t="s">
        <v>79</v>
      </c>
      <c r="D73" s="46">
        <v>1467000</v>
      </c>
      <c r="E73" s="46">
        <v>2000</v>
      </c>
      <c r="F73" s="46">
        <v>0</v>
      </c>
      <c r="G73" s="46">
        <v>0</v>
      </c>
      <c r="H73" s="46">
        <v>0</v>
      </c>
      <c r="I73" s="46">
        <v>28000</v>
      </c>
      <c r="J73" s="46">
        <v>116000</v>
      </c>
      <c r="K73" s="46">
        <v>0</v>
      </c>
      <c r="L73" s="46">
        <v>0</v>
      </c>
      <c r="M73" s="46">
        <v>0</v>
      </c>
      <c r="N73" s="46">
        <f t="shared" si="14"/>
        <v>1613000</v>
      </c>
      <c r="O73" s="47">
        <f t="shared" si="15"/>
        <v>42.294884233159401</v>
      </c>
      <c r="P73" s="9"/>
    </row>
    <row r="74" spans="1:119" ht="15.75">
      <c r="A74" s="29" t="s">
        <v>51</v>
      </c>
      <c r="B74" s="30"/>
      <c r="C74" s="31"/>
      <c r="D74" s="32">
        <f t="shared" ref="D74:M74" si="16">SUM(D75:D77)</f>
        <v>4221000</v>
      </c>
      <c r="E74" s="32">
        <f t="shared" si="16"/>
        <v>593000</v>
      </c>
      <c r="F74" s="32">
        <f t="shared" si="16"/>
        <v>315000</v>
      </c>
      <c r="G74" s="32">
        <f t="shared" si="16"/>
        <v>1320000</v>
      </c>
      <c r="H74" s="32">
        <f t="shared" si="16"/>
        <v>0</v>
      </c>
      <c r="I74" s="32">
        <f t="shared" si="16"/>
        <v>246000</v>
      </c>
      <c r="J74" s="32">
        <f t="shared" si="16"/>
        <v>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>SUM(D74:M74)</f>
        <v>6695000</v>
      </c>
      <c r="O74" s="45">
        <f t="shared" si="15"/>
        <v>175.55130188530822</v>
      </c>
      <c r="P74" s="9"/>
    </row>
    <row r="75" spans="1:119">
      <c r="A75" s="12"/>
      <c r="B75" s="25">
        <v>381</v>
      </c>
      <c r="C75" s="20" t="s">
        <v>80</v>
      </c>
      <c r="D75" s="46">
        <v>1193000</v>
      </c>
      <c r="E75" s="46">
        <v>593000</v>
      </c>
      <c r="F75" s="46">
        <v>315000</v>
      </c>
      <c r="G75" s="46">
        <v>775000</v>
      </c>
      <c r="H75" s="46">
        <v>0</v>
      </c>
      <c r="I75" s="46">
        <v>246000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3122000</v>
      </c>
      <c r="O75" s="47">
        <f t="shared" si="15"/>
        <v>81.862757951595569</v>
      </c>
      <c r="P75" s="9"/>
    </row>
    <row r="76" spans="1:119">
      <c r="A76" s="12"/>
      <c r="B76" s="25">
        <v>382</v>
      </c>
      <c r="C76" s="20" t="s">
        <v>90</v>
      </c>
      <c r="D76" s="46">
        <v>3028000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3028000</v>
      </c>
      <c r="O76" s="47">
        <f t="shared" si="15"/>
        <v>79.397959986364953</v>
      </c>
      <c r="P76" s="9"/>
    </row>
    <row r="77" spans="1:119" ht="15.75" thickBot="1">
      <c r="A77" s="12"/>
      <c r="B77" s="25">
        <v>383</v>
      </c>
      <c r="C77" s="20" t="s">
        <v>98</v>
      </c>
      <c r="D77" s="46">
        <v>0</v>
      </c>
      <c r="E77" s="46">
        <v>0</v>
      </c>
      <c r="F77" s="46">
        <v>0</v>
      </c>
      <c r="G77" s="46">
        <v>545000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545000</v>
      </c>
      <c r="O77" s="47">
        <f t="shared" si="15"/>
        <v>14.29058394734772</v>
      </c>
      <c r="P77" s="9"/>
    </row>
    <row r="78" spans="1:119" ht="16.5" thickBot="1">
      <c r="A78" s="14" t="s">
        <v>66</v>
      </c>
      <c r="B78" s="23"/>
      <c r="C78" s="22"/>
      <c r="D78" s="15">
        <f t="shared" ref="D78:M78" si="17">SUM(D5,D15,D24,D46,D62,D66,D74)</f>
        <v>29010000</v>
      </c>
      <c r="E78" s="15">
        <f t="shared" si="17"/>
        <v>6033000</v>
      </c>
      <c r="F78" s="15">
        <f t="shared" si="17"/>
        <v>711000</v>
      </c>
      <c r="G78" s="15">
        <f t="shared" si="17"/>
        <v>5039000</v>
      </c>
      <c r="H78" s="15">
        <f t="shared" si="17"/>
        <v>0</v>
      </c>
      <c r="I78" s="15">
        <f t="shared" si="17"/>
        <v>23642000</v>
      </c>
      <c r="J78" s="15">
        <f t="shared" si="17"/>
        <v>1318000</v>
      </c>
      <c r="K78" s="15">
        <f t="shared" si="17"/>
        <v>8913000</v>
      </c>
      <c r="L78" s="15">
        <f t="shared" si="17"/>
        <v>0</v>
      </c>
      <c r="M78" s="15">
        <f t="shared" si="17"/>
        <v>0</v>
      </c>
      <c r="N78" s="15">
        <f>SUM(D78:M78)</f>
        <v>74666000</v>
      </c>
      <c r="O78" s="38">
        <f t="shared" si="15"/>
        <v>1957.836222041587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99</v>
      </c>
      <c r="M80" s="118"/>
      <c r="N80" s="118"/>
      <c r="O80" s="43">
        <v>38137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100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A82:O82"/>
    <mergeCell ref="L80:N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8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15496000</v>
      </c>
      <c r="E5" s="27">
        <f t="shared" si="0"/>
        <v>630000</v>
      </c>
      <c r="F5" s="27">
        <f t="shared" si="0"/>
        <v>1377000</v>
      </c>
      <c r="G5" s="27">
        <f t="shared" si="0"/>
        <v>2570000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20073000</v>
      </c>
      <c r="O5" s="33">
        <f t="shared" ref="O5:O36" si="1">(N5/O$80)</f>
        <v>491.59972570532915</v>
      </c>
      <c r="P5" s="6"/>
    </row>
    <row r="6" spans="1:133">
      <c r="A6" s="12"/>
      <c r="B6" s="25">
        <v>311</v>
      </c>
      <c r="C6" s="20" t="s">
        <v>2</v>
      </c>
      <c r="D6" s="46">
        <v>9655000</v>
      </c>
      <c r="E6" s="46">
        <v>0</v>
      </c>
      <c r="F6" s="46">
        <v>1377000</v>
      </c>
      <c r="G6" s="46">
        <v>1430000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12462000</v>
      </c>
      <c r="O6" s="47">
        <f t="shared" si="1"/>
        <v>305.20180250783699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1140000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1140000</v>
      </c>
      <c r="O7" s="47">
        <f t="shared" si="1"/>
        <v>27.919278996865202</v>
      </c>
      <c r="P7" s="9"/>
    </row>
    <row r="8" spans="1:133">
      <c r="A8" s="12"/>
      <c r="B8" s="25">
        <v>312.51</v>
      </c>
      <c r="C8" s="20" t="s">
        <v>88</v>
      </c>
      <c r="D8" s="46">
        <v>0</v>
      </c>
      <c r="E8" s="46">
        <v>329000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329000</v>
      </c>
      <c r="O8" s="47">
        <f t="shared" si="1"/>
        <v>8.0574059561128522</v>
      </c>
      <c r="P8" s="9"/>
    </row>
    <row r="9" spans="1:133">
      <c r="A9" s="12"/>
      <c r="B9" s="25">
        <v>312.52</v>
      </c>
      <c r="C9" s="20" t="s">
        <v>89</v>
      </c>
      <c r="D9" s="46">
        <v>0</v>
      </c>
      <c r="E9" s="46">
        <v>301000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301000</v>
      </c>
      <c r="O9" s="47">
        <f t="shared" si="1"/>
        <v>7.3716692789968654</v>
      </c>
      <c r="P9" s="9"/>
    </row>
    <row r="10" spans="1:133">
      <c r="A10" s="12"/>
      <c r="B10" s="25">
        <v>314.10000000000002</v>
      </c>
      <c r="C10" s="20" t="s">
        <v>11</v>
      </c>
      <c r="D10" s="46">
        <v>2942000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2942000</v>
      </c>
      <c r="O10" s="47">
        <f t="shared" si="1"/>
        <v>72.051332288401255</v>
      </c>
      <c r="P10" s="9"/>
    </row>
    <row r="11" spans="1:133">
      <c r="A11" s="12"/>
      <c r="B11" s="25">
        <v>314.39999999999998</v>
      </c>
      <c r="C11" s="20" t="s">
        <v>12</v>
      </c>
      <c r="D11" s="46">
        <v>13000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13000</v>
      </c>
      <c r="O11" s="47">
        <f t="shared" si="1"/>
        <v>0.31837774294670845</v>
      </c>
      <c r="P11" s="9"/>
    </row>
    <row r="12" spans="1:133">
      <c r="A12" s="12"/>
      <c r="B12" s="25">
        <v>314.8</v>
      </c>
      <c r="C12" s="20" t="s">
        <v>13</v>
      </c>
      <c r="D12" s="46">
        <v>121000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121000</v>
      </c>
      <c r="O12" s="47">
        <f t="shared" si="1"/>
        <v>2.9633620689655173</v>
      </c>
      <c r="P12" s="9"/>
    </row>
    <row r="13" spans="1:133">
      <c r="A13" s="12"/>
      <c r="B13" s="25">
        <v>315</v>
      </c>
      <c r="C13" s="20" t="s">
        <v>14</v>
      </c>
      <c r="D13" s="46">
        <v>2451000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2451000</v>
      </c>
      <c r="O13" s="47">
        <f t="shared" si="1"/>
        <v>60.026449843260188</v>
      </c>
      <c r="P13" s="9"/>
    </row>
    <row r="14" spans="1:133">
      <c r="A14" s="12"/>
      <c r="B14" s="25">
        <v>316</v>
      </c>
      <c r="C14" s="20" t="s">
        <v>15</v>
      </c>
      <c r="D14" s="46">
        <v>314000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314000</v>
      </c>
      <c r="O14" s="47">
        <f t="shared" si="1"/>
        <v>7.6900470219435739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SUM(D16:D23)</f>
        <v>3677000</v>
      </c>
      <c r="E15" s="32">
        <f t="shared" si="3"/>
        <v>36000</v>
      </c>
      <c r="F15" s="32">
        <f t="shared" si="3"/>
        <v>0</v>
      </c>
      <c r="G15" s="32">
        <f t="shared" si="3"/>
        <v>97000</v>
      </c>
      <c r="H15" s="32">
        <f t="shared" si="3"/>
        <v>0</v>
      </c>
      <c r="I15" s="32">
        <f t="shared" si="3"/>
        <v>1010000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4820000</v>
      </c>
      <c r="O15" s="45">
        <f t="shared" si="1"/>
        <v>118.04467084639498</v>
      </c>
      <c r="P15" s="10"/>
    </row>
    <row r="16" spans="1:133">
      <c r="A16" s="12"/>
      <c r="B16" s="25">
        <v>322</v>
      </c>
      <c r="C16" s="20" t="s">
        <v>0</v>
      </c>
      <c r="D16" s="46">
        <v>439000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439000</v>
      </c>
      <c r="O16" s="47">
        <f t="shared" si="1"/>
        <v>10.751371473354231</v>
      </c>
      <c r="P16" s="9"/>
    </row>
    <row r="17" spans="1:16">
      <c r="A17" s="12"/>
      <c r="B17" s="25">
        <v>323.10000000000002</v>
      </c>
      <c r="C17" s="20" t="s">
        <v>17</v>
      </c>
      <c r="D17" s="46">
        <v>3183000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3183000</v>
      </c>
      <c r="O17" s="47">
        <f t="shared" si="1"/>
        <v>77.953565830721004</v>
      </c>
      <c r="P17" s="9"/>
    </row>
    <row r="18" spans="1:16">
      <c r="A18" s="12"/>
      <c r="B18" s="25">
        <v>323.39999999999998</v>
      </c>
      <c r="C18" s="20" t="s">
        <v>18</v>
      </c>
      <c r="D18" s="46">
        <v>25000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25000</v>
      </c>
      <c r="O18" s="47">
        <f t="shared" si="1"/>
        <v>0.61226489028213171</v>
      </c>
      <c r="P18" s="9"/>
    </row>
    <row r="19" spans="1:16">
      <c r="A19" s="12"/>
      <c r="B19" s="25">
        <v>323.7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755000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755000</v>
      </c>
      <c r="O19" s="47">
        <f t="shared" si="1"/>
        <v>18.490399686520377</v>
      </c>
      <c r="P19" s="9"/>
    </row>
    <row r="20" spans="1:16">
      <c r="A20" s="12"/>
      <c r="B20" s="25">
        <v>324.02999999999997</v>
      </c>
      <c r="C20" s="20" t="s">
        <v>20</v>
      </c>
      <c r="D20" s="46">
        <v>0</v>
      </c>
      <c r="E20" s="46">
        <v>0</v>
      </c>
      <c r="F20" s="46">
        <v>0</v>
      </c>
      <c r="G20" s="46">
        <v>11000</v>
      </c>
      <c r="H20" s="46">
        <v>0</v>
      </c>
      <c r="I20" s="46">
        <v>255000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266000</v>
      </c>
      <c r="O20" s="47">
        <f t="shared" si="1"/>
        <v>6.5144984326018811</v>
      </c>
      <c r="P20" s="9"/>
    </row>
    <row r="21" spans="1:16">
      <c r="A21" s="12"/>
      <c r="B21" s="25">
        <v>324.04000000000002</v>
      </c>
      <c r="C21" s="20" t="s">
        <v>21</v>
      </c>
      <c r="D21" s="46">
        <v>0</v>
      </c>
      <c r="E21" s="46">
        <v>0</v>
      </c>
      <c r="F21" s="46">
        <v>0</v>
      </c>
      <c r="G21" s="46">
        <v>22000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22000</v>
      </c>
      <c r="O21" s="47">
        <f t="shared" si="1"/>
        <v>0.53879310344827591</v>
      </c>
      <c r="P21" s="9"/>
    </row>
    <row r="22" spans="1:16">
      <c r="A22" s="12"/>
      <c r="B22" s="25">
        <v>324.07</v>
      </c>
      <c r="C22" s="20" t="s">
        <v>22</v>
      </c>
      <c r="D22" s="46">
        <v>0</v>
      </c>
      <c r="E22" s="46">
        <v>36000</v>
      </c>
      <c r="F22" s="46">
        <v>0</v>
      </c>
      <c r="G22" s="46">
        <v>64000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100000</v>
      </c>
      <c r="O22" s="47">
        <f t="shared" si="1"/>
        <v>2.4490595611285269</v>
      </c>
      <c r="P22" s="9"/>
    </row>
    <row r="23" spans="1:16">
      <c r="A23" s="12"/>
      <c r="B23" s="25">
        <v>329</v>
      </c>
      <c r="C23" s="20" t="s">
        <v>23</v>
      </c>
      <c r="D23" s="46">
        <v>30000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30000</v>
      </c>
      <c r="O23" s="47">
        <f t="shared" si="1"/>
        <v>0.73471786833855801</v>
      </c>
      <c r="P23" s="9"/>
    </row>
    <row r="24" spans="1:16" ht="15.75">
      <c r="A24" s="29" t="s">
        <v>26</v>
      </c>
      <c r="B24" s="30"/>
      <c r="C24" s="31"/>
      <c r="D24" s="32">
        <f>SUM(D25:D44)</f>
        <v>3169000</v>
      </c>
      <c r="E24" s="32">
        <f t="shared" ref="E24:M24" si="5">SUM(E25:E44)</f>
        <v>1627000</v>
      </c>
      <c r="F24" s="32">
        <f t="shared" si="5"/>
        <v>0</v>
      </c>
      <c r="G24" s="32">
        <f t="shared" si="5"/>
        <v>752000</v>
      </c>
      <c r="H24" s="32">
        <f t="shared" si="5"/>
        <v>0</v>
      </c>
      <c r="I24" s="32">
        <f t="shared" si="5"/>
        <v>288000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5836000</v>
      </c>
      <c r="O24" s="45">
        <f t="shared" si="1"/>
        <v>142.92711598746081</v>
      </c>
      <c r="P24" s="10"/>
    </row>
    <row r="25" spans="1:16">
      <c r="A25" s="12"/>
      <c r="B25" s="25">
        <v>331.1</v>
      </c>
      <c r="C25" s="20" t="s">
        <v>24</v>
      </c>
      <c r="D25" s="46">
        <v>0</v>
      </c>
      <c r="E25" s="46">
        <v>109000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109000</v>
      </c>
      <c r="O25" s="47">
        <f t="shared" si="1"/>
        <v>2.6694749216300941</v>
      </c>
      <c r="P25" s="9"/>
    </row>
    <row r="26" spans="1:16">
      <c r="A26" s="12"/>
      <c r="B26" s="25">
        <v>331.2</v>
      </c>
      <c r="C26" s="20" t="s">
        <v>25</v>
      </c>
      <c r="D26" s="46">
        <v>46000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40" si="6">SUM(D26:M26)</f>
        <v>46000</v>
      </c>
      <c r="O26" s="47">
        <f t="shared" si="1"/>
        <v>1.1265673981191222</v>
      </c>
      <c r="P26" s="9"/>
    </row>
    <row r="27" spans="1:16">
      <c r="A27" s="12"/>
      <c r="B27" s="25">
        <v>331.41</v>
      </c>
      <c r="C27" s="20" t="s">
        <v>29</v>
      </c>
      <c r="D27" s="46">
        <v>0</v>
      </c>
      <c r="E27" s="46">
        <v>99000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99000</v>
      </c>
      <c r="O27" s="47">
        <f t="shared" si="1"/>
        <v>2.4245689655172415</v>
      </c>
      <c r="P27" s="9"/>
    </row>
    <row r="28" spans="1:16">
      <c r="A28" s="12"/>
      <c r="B28" s="25">
        <v>331.5</v>
      </c>
      <c r="C28" s="20" t="s">
        <v>27</v>
      </c>
      <c r="D28" s="46">
        <v>0</v>
      </c>
      <c r="E28" s="46">
        <v>43000</v>
      </c>
      <c r="F28" s="46">
        <v>0</v>
      </c>
      <c r="G28" s="46">
        <v>48000</v>
      </c>
      <c r="H28" s="46">
        <v>0</v>
      </c>
      <c r="I28" s="46">
        <v>22000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113000</v>
      </c>
      <c r="O28" s="47">
        <f t="shared" si="1"/>
        <v>2.7674373040752349</v>
      </c>
      <c r="P28" s="9"/>
    </row>
    <row r="29" spans="1:16">
      <c r="A29" s="12"/>
      <c r="B29" s="25">
        <v>331.9</v>
      </c>
      <c r="C29" s="20" t="s">
        <v>28</v>
      </c>
      <c r="D29" s="46">
        <v>114000</v>
      </c>
      <c r="E29" s="46">
        <v>42000</v>
      </c>
      <c r="F29" s="46">
        <v>0</v>
      </c>
      <c r="G29" s="46">
        <v>147000</v>
      </c>
      <c r="H29" s="46">
        <v>0</v>
      </c>
      <c r="I29" s="46">
        <v>44000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347000</v>
      </c>
      <c r="O29" s="47">
        <f t="shared" si="1"/>
        <v>8.4982366771159867</v>
      </c>
      <c r="P29" s="9"/>
    </row>
    <row r="30" spans="1:16">
      <c r="A30" s="12"/>
      <c r="B30" s="25">
        <v>334.39</v>
      </c>
      <c r="C30" s="20" t="s">
        <v>30</v>
      </c>
      <c r="D30" s="46">
        <v>0</v>
      </c>
      <c r="E30" s="46">
        <v>271000</v>
      </c>
      <c r="F30" s="46">
        <v>0</v>
      </c>
      <c r="G30" s="46">
        <v>0</v>
      </c>
      <c r="H30" s="46">
        <v>0</v>
      </c>
      <c r="I30" s="46">
        <v>95000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366000</v>
      </c>
      <c r="O30" s="47">
        <f t="shared" si="1"/>
        <v>8.963557993730408</v>
      </c>
      <c r="P30" s="9"/>
    </row>
    <row r="31" spans="1:16">
      <c r="A31" s="12"/>
      <c r="B31" s="25">
        <v>334.41</v>
      </c>
      <c r="C31" s="20" t="s">
        <v>31</v>
      </c>
      <c r="D31" s="46">
        <v>0</v>
      </c>
      <c r="E31" s="46">
        <v>17000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17000</v>
      </c>
      <c r="O31" s="47">
        <f t="shared" si="1"/>
        <v>0.4163401253918495</v>
      </c>
      <c r="P31" s="9"/>
    </row>
    <row r="32" spans="1:16">
      <c r="A32" s="12"/>
      <c r="B32" s="25">
        <v>334.49</v>
      </c>
      <c r="C32" s="20" t="s">
        <v>32</v>
      </c>
      <c r="D32" s="46">
        <v>0</v>
      </c>
      <c r="E32" s="46">
        <v>72000</v>
      </c>
      <c r="F32" s="46">
        <v>0</v>
      </c>
      <c r="G32" s="46">
        <v>135000</v>
      </c>
      <c r="H32" s="46">
        <v>0</v>
      </c>
      <c r="I32" s="46">
        <v>25000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232000</v>
      </c>
      <c r="O32" s="47">
        <f t="shared" si="1"/>
        <v>5.6818181818181817</v>
      </c>
      <c r="P32" s="9"/>
    </row>
    <row r="33" spans="1:16">
      <c r="A33" s="12"/>
      <c r="B33" s="25">
        <v>334.7</v>
      </c>
      <c r="C33" s="20" t="s">
        <v>33</v>
      </c>
      <c r="D33" s="46">
        <v>0</v>
      </c>
      <c r="E33" s="46">
        <v>0</v>
      </c>
      <c r="F33" s="46">
        <v>0</v>
      </c>
      <c r="G33" s="46">
        <v>193000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193000</v>
      </c>
      <c r="O33" s="47">
        <f t="shared" si="1"/>
        <v>4.7266849529780561</v>
      </c>
      <c r="P33" s="9"/>
    </row>
    <row r="34" spans="1:16">
      <c r="A34" s="12"/>
      <c r="B34" s="25">
        <v>334.9</v>
      </c>
      <c r="C34" s="20" t="s">
        <v>34</v>
      </c>
      <c r="D34" s="46">
        <v>19000</v>
      </c>
      <c r="E34" s="46">
        <v>7000</v>
      </c>
      <c r="F34" s="46">
        <v>0</v>
      </c>
      <c r="G34" s="46">
        <v>25000</v>
      </c>
      <c r="H34" s="46">
        <v>0</v>
      </c>
      <c r="I34" s="46">
        <v>7000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58000</v>
      </c>
      <c r="O34" s="47">
        <f t="shared" si="1"/>
        <v>1.4204545454545454</v>
      </c>
      <c r="P34" s="9"/>
    </row>
    <row r="35" spans="1:16">
      <c r="A35" s="12"/>
      <c r="B35" s="25">
        <v>335.12</v>
      </c>
      <c r="C35" s="20" t="s">
        <v>35</v>
      </c>
      <c r="D35" s="46">
        <v>961000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961000</v>
      </c>
      <c r="O35" s="47">
        <f t="shared" si="1"/>
        <v>23.535462382445139</v>
      </c>
      <c r="P35" s="9"/>
    </row>
    <row r="36" spans="1:16">
      <c r="A36" s="12"/>
      <c r="B36" s="25">
        <v>335.14</v>
      </c>
      <c r="C36" s="20" t="s">
        <v>36</v>
      </c>
      <c r="D36" s="46">
        <v>89000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89000</v>
      </c>
      <c r="O36" s="47">
        <f t="shared" si="1"/>
        <v>2.1796630094043885</v>
      </c>
      <c r="P36" s="9"/>
    </row>
    <row r="37" spans="1:16">
      <c r="A37" s="12"/>
      <c r="B37" s="25">
        <v>335.15</v>
      </c>
      <c r="C37" s="20" t="s">
        <v>37</v>
      </c>
      <c r="D37" s="46">
        <v>43000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43000</v>
      </c>
      <c r="O37" s="47">
        <f t="shared" ref="O37:O68" si="7">(N37/O$80)</f>
        <v>1.0530956112852665</v>
      </c>
      <c r="P37" s="9"/>
    </row>
    <row r="38" spans="1:16">
      <c r="A38" s="12"/>
      <c r="B38" s="25">
        <v>335.18</v>
      </c>
      <c r="C38" s="20" t="s">
        <v>38</v>
      </c>
      <c r="D38" s="46">
        <v>1687000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1687000</v>
      </c>
      <c r="O38" s="47">
        <f t="shared" si="7"/>
        <v>41.315634796238243</v>
      </c>
      <c r="P38" s="9"/>
    </row>
    <row r="39" spans="1:16">
      <c r="A39" s="12"/>
      <c r="B39" s="25">
        <v>335.29</v>
      </c>
      <c r="C39" s="20" t="s">
        <v>39</v>
      </c>
      <c r="D39" s="46">
        <v>12000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12000</v>
      </c>
      <c r="O39" s="47">
        <f t="shared" si="7"/>
        <v>0.2938871473354232</v>
      </c>
      <c r="P39" s="9"/>
    </row>
    <row r="40" spans="1:16">
      <c r="A40" s="12"/>
      <c r="B40" s="25">
        <v>335.49</v>
      </c>
      <c r="C40" s="20" t="s">
        <v>40</v>
      </c>
      <c r="D40" s="46">
        <v>11000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11000</v>
      </c>
      <c r="O40" s="47">
        <f t="shared" si="7"/>
        <v>0.26939655172413796</v>
      </c>
      <c r="P40" s="9"/>
    </row>
    <row r="41" spans="1:16">
      <c r="A41" s="12"/>
      <c r="B41" s="25">
        <v>337.3</v>
      </c>
      <c r="C41" s="20" t="s">
        <v>41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95000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7" si="8">SUM(D41:M41)</f>
        <v>95000</v>
      </c>
      <c r="O41" s="47">
        <f t="shared" si="7"/>
        <v>2.3266065830721003</v>
      </c>
      <c r="P41" s="9"/>
    </row>
    <row r="42" spans="1:16">
      <c r="A42" s="12"/>
      <c r="B42" s="25">
        <v>337.7</v>
      </c>
      <c r="C42" s="20" t="s">
        <v>42</v>
      </c>
      <c r="D42" s="46">
        <v>0</v>
      </c>
      <c r="E42" s="46">
        <v>0</v>
      </c>
      <c r="F42" s="46">
        <v>0</v>
      </c>
      <c r="G42" s="46">
        <v>204000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204000</v>
      </c>
      <c r="O42" s="47">
        <f t="shared" si="7"/>
        <v>4.996081504702194</v>
      </c>
      <c r="P42" s="9"/>
    </row>
    <row r="43" spans="1:16">
      <c r="A43" s="12"/>
      <c r="B43" s="25">
        <v>338</v>
      </c>
      <c r="C43" s="20" t="s">
        <v>43</v>
      </c>
      <c r="D43" s="46">
        <v>187000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187000</v>
      </c>
      <c r="O43" s="47">
        <f t="shared" si="7"/>
        <v>4.5797413793103452</v>
      </c>
      <c r="P43" s="9"/>
    </row>
    <row r="44" spans="1:16">
      <c r="A44" s="12"/>
      <c r="B44" s="25">
        <v>339</v>
      </c>
      <c r="C44" s="20" t="s">
        <v>44</v>
      </c>
      <c r="D44" s="46">
        <v>0</v>
      </c>
      <c r="E44" s="46">
        <v>967000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967000</v>
      </c>
      <c r="O44" s="47">
        <f t="shared" si="7"/>
        <v>23.682405956112852</v>
      </c>
      <c r="P44" s="9"/>
    </row>
    <row r="45" spans="1:16" ht="15.75">
      <c r="A45" s="29" t="s">
        <v>49</v>
      </c>
      <c r="B45" s="30"/>
      <c r="C45" s="31"/>
      <c r="D45" s="32">
        <f t="shared" ref="D45:M45" si="9">SUM(D46:D60)</f>
        <v>996000</v>
      </c>
      <c r="E45" s="32">
        <f t="shared" si="9"/>
        <v>2602000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21048000</v>
      </c>
      <c r="J45" s="32">
        <f t="shared" si="9"/>
        <v>1117000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8"/>
        <v>25763000</v>
      </c>
      <c r="O45" s="45">
        <f t="shared" si="7"/>
        <v>630.95121473354232</v>
      </c>
      <c r="P45" s="10"/>
    </row>
    <row r="46" spans="1:16">
      <c r="A46" s="12"/>
      <c r="B46" s="25">
        <v>341.1</v>
      </c>
      <c r="C46" s="20" t="s">
        <v>91</v>
      </c>
      <c r="D46" s="46">
        <v>10000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10000</v>
      </c>
      <c r="O46" s="47">
        <f t="shared" si="7"/>
        <v>0.24490595611285265</v>
      </c>
      <c r="P46" s="9"/>
    </row>
    <row r="47" spans="1:16">
      <c r="A47" s="12"/>
      <c r="B47" s="25">
        <v>341.2</v>
      </c>
      <c r="C47" s="20" t="s">
        <v>52</v>
      </c>
      <c r="D47" s="46">
        <v>83000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1117000</v>
      </c>
      <c r="K47" s="46">
        <v>0</v>
      </c>
      <c r="L47" s="46">
        <v>0</v>
      </c>
      <c r="M47" s="46">
        <v>0</v>
      </c>
      <c r="N47" s="46">
        <f t="shared" si="8"/>
        <v>1200000</v>
      </c>
      <c r="O47" s="47">
        <f t="shared" si="7"/>
        <v>29.388714733542319</v>
      </c>
      <c r="P47" s="9"/>
    </row>
    <row r="48" spans="1:16">
      <c r="A48" s="12"/>
      <c r="B48" s="25">
        <v>341.3</v>
      </c>
      <c r="C48" s="20" t="s">
        <v>53</v>
      </c>
      <c r="D48" s="46">
        <v>10000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0" si="10">SUM(D48:M48)</f>
        <v>10000</v>
      </c>
      <c r="O48" s="47">
        <f t="shared" si="7"/>
        <v>0.24490595611285265</v>
      </c>
      <c r="P48" s="9"/>
    </row>
    <row r="49" spans="1:16">
      <c r="A49" s="12"/>
      <c r="B49" s="25">
        <v>341.9</v>
      </c>
      <c r="C49" s="20" t="s">
        <v>54</v>
      </c>
      <c r="D49" s="46">
        <v>2000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2000</v>
      </c>
      <c r="O49" s="47">
        <f t="shared" si="7"/>
        <v>4.8981191222570532E-2</v>
      </c>
      <c r="P49" s="9"/>
    </row>
    <row r="50" spans="1:16">
      <c r="A50" s="12"/>
      <c r="B50" s="25">
        <v>342.1</v>
      </c>
      <c r="C50" s="20" t="s">
        <v>55</v>
      </c>
      <c r="D50" s="46">
        <v>71000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71000</v>
      </c>
      <c r="O50" s="47">
        <f t="shared" si="7"/>
        <v>1.7388322884012539</v>
      </c>
      <c r="P50" s="9"/>
    </row>
    <row r="51" spans="1:16">
      <c r="A51" s="12"/>
      <c r="B51" s="25">
        <v>342.2</v>
      </c>
      <c r="C51" s="20" t="s">
        <v>56</v>
      </c>
      <c r="D51" s="46">
        <v>16000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16000</v>
      </c>
      <c r="O51" s="47">
        <f t="shared" si="7"/>
        <v>0.39184952978056425</v>
      </c>
      <c r="P51" s="9"/>
    </row>
    <row r="52" spans="1:16">
      <c r="A52" s="12"/>
      <c r="B52" s="25">
        <v>343.3</v>
      </c>
      <c r="C52" s="20" t="s">
        <v>57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9177000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9177000</v>
      </c>
      <c r="O52" s="47">
        <f t="shared" si="7"/>
        <v>224.75019592476488</v>
      </c>
      <c r="P52" s="9"/>
    </row>
    <row r="53" spans="1:16">
      <c r="A53" s="12"/>
      <c r="B53" s="25">
        <v>343.4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4732000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4732000</v>
      </c>
      <c r="O53" s="47">
        <f t="shared" si="7"/>
        <v>115.88949843260188</v>
      </c>
      <c r="P53" s="9"/>
    </row>
    <row r="54" spans="1:16">
      <c r="A54" s="12"/>
      <c r="B54" s="25">
        <v>343.5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7139000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7139000</v>
      </c>
      <c r="O54" s="47">
        <f t="shared" si="7"/>
        <v>174.83836206896552</v>
      </c>
      <c r="P54" s="9"/>
    </row>
    <row r="55" spans="1:16">
      <c r="A55" s="12"/>
      <c r="B55" s="25">
        <v>343.9</v>
      </c>
      <c r="C55" s="20" t="s">
        <v>60</v>
      </c>
      <c r="D55" s="46">
        <v>90000</v>
      </c>
      <c r="E55" s="46">
        <v>2602000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2692000</v>
      </c>
      <c r="O55" s="47">
        <f t="shared" si="7"/>
        <v>65.928683385579944</v>
      </c>
      <c r="P55" s="9"/>
    </row>
    <row r="56" spans="1:16">
      <c r="A56" s="12"/>
      <c r="B56" s="25">
        <v>344.9</v>
      </c>
      <c r="C56" s="20" t="s">
        <v>61</v>
      </c>
      <c r="D56" s="46">
        <v>122000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122000</v>
      </c>
      <c r="O56" s="47">
        <f t="shared" si="7"/>
        <v>2.9878526645768027</v>
      </c>
      <c r="P56" s="9"/>
    </row>
    <row r="57" spans="1:16">
      <c r="A57" s="12"/>
      <c r="B57" s="25">
        <v>347.2</v>
      </c>
      <c r="C57" s="20" t="s">
        <v>62</v>
      </c>
      <c r="D57" s="46">
        <v>305000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305000</v>
      </c>
      <c r="O57" s="47">
        <f t="shared" si="7"/>
        <v>7.4696316614420066</v>
      </c>
      <c r="P57" s="9"/>
    </row>
    <row r="58" spans="1:16">
      <c r="A58" s="12"/>
      <c r="B58" s="25">
        <v>347.3</v>
      </c>
      <c r="C58" s="20" t="s">
        <v>63</v>
      </c>
      <c r="D58" s="46">
        <v>10000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10000</v>
      </c>
      <c r="O58" s="47">
        <f t="shared" si="7"/>
        <v>0.24490595611285265</v>
      </c>
      <c r="P58" s="9"/>
    </row>
    <row r="59" spans="1:16">
      <c r="A59" s="12"/>
      <c r="B59" s="25">
        <v>347.4</v>
      </c>
      <c r="C59" s="20" t="s">
        <v>64</v>
      </c>
      <c r="D59" s="46">
        <v>19000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19000</v>
      </c>
      <c r="O59" s="47">
        <f t="shared" si="7"/>
        <v>0.46532131661442006</v>
      </c>
      <c r="P59" s="9"/>
    </row>
    <row r="60" spans="1:16">
      <c r="A60" s="12"/>
      <c r="B60" s="25">
        <v>347.5</v>
      </c>
      <c r="C60" s="20" t="s">
        <v>65</v>
      </c>
      <c r="D60" s="46">
        <v>258000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258000</v>
      </c>
      <c r="O60" s="47">
        <f t="shared" si="7"/>
        <v>6.3185736677115987</v>
      </c>
      <c r="P60" s="9"/>
    </row>
    <row r="61" spans="1:16" ht="15.75">
      <c r="A61" s="29" t="s">
        <v>50</v>
      </c>
      <c r="B61" s="30"/>
      <c r="C61" s="31"/>
      <c r="D61" s="32">
        <f t="shared" ref="D61:M61" si="11">SUM(D62:D65)</f>
        <v>177000</v>
      </c>
      <c r="E61" s="32">
        <f t="shared" si="11"/>
        <v>63000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ref="N61:N67" si="12">SUM(D61:M61)</f>
        <v>240000</v>
      </c>
      <c r="O61" s="45">
        <f t="shared" si="7"/>
        <v>5.8777429467084641</v>
      </c>
      <c r="P61" s="10"/>
    </row>
    <row r="62" spans="1:16">
      <c r="A62" s="13"/>
      <c r="B62" s="39">
        <v>351.5</v>
      </c>
      <c r="C62" s="21" t="s">
        <v>68</v>
      </c>
      <c r="D62" s="46">
        <v>165000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165000</v>
      </c>
      <c r="O62" s="47">
        <f t="shared" si="7"/>
        <v>4.0409482758620694</v>
      </c>
      <c r="P62" s="9"/>
    </row>
    <row r="63" spans="1:16">
      <c r="A63" s="13"/>
      <c r="B63" s="39">
        <v>354</v>
      </c>
      <c r="C63" s="21" t="s">
        <v>69</v>
      </c>
      <c r="D63" s="46">
        <v>12000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12000</v>
      </c>
      <c r="O63" s="47">
        <f t="shared" si="7"/>
        <v>0.2938871473354232</v>
      </c>
      <c r="P63" s="9"/>
    </row>
    <row r="64" spans="1:16">
      <c r="A64" s="13"/>
      <c r="B64" s="39">
        <v>355</v>
      </c>
      <c r="C64" s="21" t="s">
        <v>70</v>
      </c>
      <c r="D64" s="46">
        <v>0</v>
      </c>
      <c r="E64" s="46">
        <v>57000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57000</v>
      </c>
      <c r="O64" s="47">
        <f t="shared" si="7"/>
        <v>1.3959639498432601</v>
      </c>
      <c r="P64" s="9"/>
    </row>
    <row r="65" spans="1:119">
      <c r="A65" s="13"/>
      <c r="B65" s="39">
        <v>356</v>
      </c>
      <c r="C65" s="21" t="s">
        <v>71</v>
      </c>
      <c r="D65" s="46">
        <v>0</v>
      </c>
      <c r="E65" s="46">
        <v>6000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6000</v>
      </c>
      <c r="O65" s="47">
        <f t="shared" si="7"/>
        <v>0.1469435736677116</v>
      </c>
      <c r="P65" s="9"/>
    </row>
    <row r="66" spans="1:119" ht="15.75">
      <c r="A66" s="29" t="s">
        <v>3</v>
      </c>
      <c r="B66" s="30"/>
      <c r="C66" s="31"/>
      <c r="D66" s="32">
        <f t="shared" ref="D66:M66" si="13">SUM(D67:D74)</f>
        <v>1757000</v>
      </c>
      <c r="E66" s="32">
        <f t="shared" si="13"/>
        <v>209000</v>
      </c>
      <c r="F66" s="32">
        <f t="shared" si="13"/>
        <v>2000</v>
      </c>
      <c r="G66" s="32">
        <f t="shared" si="13"/>
        <v>102000</v>
      </c>
      <c r="H66" s="32">
        <f t="shared" si="13"/>
        <v>0</v>
      </c>
      <c r="I66" s="32">
        <f t="shared" si="13"/>
        <v>311000</v>
      </c>
      <c r="J66" s="32">
        <f t="shared" si="13"/>
        <v>48000</v>
      </c>
      <c r="K66" s="32">
        <f t="shared" si="13"/>
        <v>5834000</v>
      </c>
      <c r="L66" s="32">
        <f t="shared" si="13"/>
        <v>0</v>
      </c>
      <c r="M66" s="32">
        <f t="shared" si="13"/>
        <v>0</v>
      </c>
      <c r="N66" s="32">
        <f t="shared" si="12"/>
        <v>8263000</v>
      </c>
      <c r="O66" s="45">
        <f t="shared" si="7"/>
        <v>202.36579153605015</v>
      </c>
      <c r="P66" s="10"/>
    </row>
    <row r="67" spans="1:119">
      <c r="A67" s="12"/>
      <c r="B67" s="25">
        <v>361.1</v>
      </c>
      <c r="C67" s="20" t="s">
        <v>72</v>
      </c>
      <c r="D67" s="46">
        <v>64000</v>
      </c>
      <c r="E67" s="46">
        <v>28000</v>
      </c>
      <c r="F67" s="46">
        <v>2000</v>
      </c>
      <c r="G67" s="46">
        <v>51000</v>
      </c>
      <c r="H67" s="46">
        <v>0</v>
      </c>
      <c r="I67" s="46">
        <v>195000</v>
      </c>
      <c r="J67" s="46">
        <v>0</v>
      </c>
      <c r="K67" s="46">
        <v>1879000</v>
      </c>
      <c r="L67" s="46">
        <v>0</v>
      </c>
      <c r="M67" s="46">
        <v>0</v>
      </c>
      <c r="N67" s="46">
        <f t="shared" si="12"/>
        <v>2219000</v>
      </c>
      <c r="O67" s="47">
        <f t="shared" si="7"/>
        <v>54.344631661442008</v>
      </c>
      <c r="P67" s="9"/>
    </row>
    <row r="68" spans="1:119">
      <c r="A68" s="12"/>
      <c r="B68" s="25">
        <v>361.3</v>
      </c>
      <c r="C68" s="20" t="s">
        <v>73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130000</v>
      </c>
      <c r="L68" s="46">
        <v>0</v>
      </c>
      <c r="M68" s="46">
        <v>0</v>
      </c>
      <c r="N68" s="46">
        <f t="shared" ref="N68:N74" si="14">SUM(D68:M68)</f>
        <v>130000</v>
      </c>
      <c r="O68" s="47">
        <f t="shared" si="7"/>
        <v>3.1837774294670846</v>
      </c>
      <c r="P68" s="9"/>
    </row>
    <row r="69" spans="1:119">
      <c r="A69" s="12"/>
      <c r="B69" s="25">
        <v>362</v>
      </c>
      <c r="C69" s="20" t="s">
        <v>74</v>
      </c>
      <c r="D69" s="46">
        <v>131000</v>
      </c>
      <c r="E69" s="46">
        <v>167000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298000</v>
      </c>
      <c r="O69" s="47">
        <f t="shared" ref="O69:O78" si="15">(N69/O$80)</f>
        <v>7.2981974921630091</v>
      </c>
      <c r="P69" s="9"/>
    </row>
    <row r="70" spans="1:119">
      <c r="A70" s="12"/>
      <c r="B70" s="25">
        <v>364</v>
      </c>
      <c r="C70" s="20" t="s">
        <v>75</v>
      </c>
      <c r="D70" s="46">
        <v>3000</v>
      </c>
      <c r="E70" s="46">
        <v>9000</v>
      </c>
      <c r="F70" s="46">
        <v>0</v>
      </c>
      <c r="G70" s="46">
        <v>34000</v>
      </c>
      <c r="H70" s="46">
        <v>0</v>
      </c>
      <c r="I70" s="46">
        <v>9000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55000</v>
      </c>
      <c r="O70" s="47">
        <f t="shared" si="15"/>
        <v>1.3469827586206897</v>
      </c>
      <c r="P70" s="9"/>
    </row>
    <row r="71" spans="1:119">
      <c r="A71" s="12"/>
      <c r="B71" s="25">
        <v>365</v>
      </c>
      <c r="C71" s="20" t="s">
        <v>76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3000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3000</v>
      </c>
      <c r="O71" s="47">
        <f t="shared" si="15"/>
        <v>7.3471786833855801E-2</v>
      </c>
      <c r="P71" s="9"/>
    </row>
    <row r="72" spans="1:119">
      <c r="A72" s="12"/>
      <c r="B72" s="25">
        <v>366</v>
      </c>
      <c r="C72" s="20" t="s">
        <v>77</v>
      </c>
      <c r="D72" s="46">
        <v>25000</v>
      </c>
      <c r="E72" s="46">
        <v>0</v>
      </c>
      <c r="F72" s="46">
        <v>0</v>
      </c>
      <c r="G72" s="46">
        <v>17000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42000</v>
      </c>
      <c r="O72" s="47">
        <f t="shared" si="15"/>
        <v>1.0286050156739812</v>
      </c>
      <c r="P72" s="9"/>
    </row>
    <row r="73" spans="1:119">
      <c r="A73" s="12"/>
      <c r="B73" s="25">
        <v>368</v>
      </c>
      <c r="C73" s="20" t="s">
        <v>78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3825000</v>
      </c>
      <c r="L73" s="46">
        <v>0</v>
      </c>
      <c r="M73" s="46">
        <v>0</v>
      </c>
      <c r="N73" s="46">
        <f t="shared" si="14"/>
        <v>3825000</v>
      </c>
      <c r="O73" s="47">
        <f t="shared" si="15"/>
        <v>93.676528213166151</v>
      </c>
      <c r="P73" s="9"/>
    </row>
    <row r="74" spans="1:119">
      <c r="A74" s="12"/>
      <c r="B74" s="25">
        <v>369.9</v>
      </c>
      <c r="C74" s="20" t="s">
        <v>79</v>
      </c>
      <c r="D74" s="46">
        <v>1534000</v>
      </c>
      <c r="E74" s="46">
        <v>5000</v>
      </c>
      <c r="F74" s="46">
        <v>0</v>
      </c>
      <c r="G74" s="46">
        <v>0</v>
      </c>
      <c r="H74" s="46">
        <v>0</v>
      </c>
      <c r="I74" s="46">
        <v>104000</v>
      </c>
      <c r="J74" s="46">
        <v>48000</v>
      </c>
      <c r="K74" s="46">
        <v>0</v>
      </c>
      <c r="L74" s="46">
        <v>0</v>
      </c>
      <c r="M74" s="46">
        <v>0</v>
      </c>
      <c r="N74" s="46">
        <f t="shared" si="14"/>
        <v>1691000</v>
      </c>
      <c r="O74" s="47">
        <f t="shared" si="15"/>
        <v>41.413597178683382</v>
      </c>
      <c r="P74" s="9"/>
    </row>
    <row r="75" spans="1:119" ht="15.75">
      <c r="A75" s="29" t="s">
        <v>51</v>
      </c>
      <c r="B75" s="30"/>
      <c r="C75" s="31"/>
      <c r="D75" s="32">
        <f t="shared" ref="D75:M75" si="16">SUM(D76:D77)</f>
        <v>4139000</v>
      </c>
      <c r="E75" s="32">
        <f t="shared" si="16"/>
        <v>511000</v>
      </c>
      <c r="F75" s="32">
        <f t="shared" si="16"/>
        <v>426000</v>
      </c>
      <c r="G75" s="32">
        <f t="shared" si="16"/>
        <v>1458000</v>
      </c>
      <c r="H75" s="32">
        <f t="shared" si="16"/>
        <v>0</v>
      </c>
      <c r="I75" s="32">
        <f t="shared" si="16"/>
        <v>245000</v>
      </c>
      <c r="J75" s="32">
        <f t="shared" si="16"/>
        <v>0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>SUM(D75:M75)</f>
        <v>6779000</v>
      </c>
      <c r="O75" s="45">
        <f t="shared" si="15"/>
        <v>166.02174764890282</v>
      </c>
      <c r="P75" s="9"/>
    </row>
    <row r="76" spans="1:119">
      <c r="A76" s="12"/>
      <c r="B76" s="25">
        <v>381</v>
      </c>
      <c r="C76" s="20" t="s">
        <v>80</v>
      </c>
      <c r="D76" s="46">
        <v>1183000</v>
      </c>
      <c r="E76" s="46">
        <v>511000</v>
      </c>
      <c r="F76" s="46">
        <v>426000</v>
      </c>
      <c r="G76" s="46">
        <v>1458000</v>
      </c>
      <c r="H76" s="46">
        <v>0</v>
      </c>
      <c r="I76" s="46">
        <v>245000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3823000</v>
      </c>
      <c r="O76" s="47">
        <f t="shared" si="15"/>
        <v>93.62754702194357</v>
      </c>
      <c r="P76" s="9"/>
    </row>
    <row r="77" spans="1:119" ht="15.75" thickBot="1">
      <c r="A77" s="12"/>
      <c r="B77" s="25">
        <v>382</v>
      </c>
      <c r="C77" s="20" t="s">
        <v>90</v>
      </c>
      <c r="D77" s="46">
        <v>2956000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2956000</v>
      </c>
      <c r="O77" s="47">
        <f t="shared" si="15"/>
        <v>72.394200626959247</v>
      </c>
      <c r="P77" s="9"/>
    </row>
    <row r="78" spans="1:119" ht="16.5" thickBot="1">
      <c r="A78" s="14" t="s">
        <v>66</v>
      </c>
      <c r="B78" s="23"/>
      <c r="C78" s="22"/>
      <c r="D78" s="15">
        <f t="shared" ref="D78:M78" si="17">SUM(D5,D15,D24,D45,D61,D66,D75)</f>
        <v>29411000</v>
      </c>
      <c r="E78" s="15">
        <f t="shared" si="17"/>
        <v>5678000</v>
      </c>
      <c r="F78" s="15">
        <f t="shared" si="17"/>
        <v>1805000</v>
      </c>
      <c r="G78" s="15">
        <f t="shared" si="17"/>
        <v>4979000</v>
      </c>
      <c r="H78" s="15">
        <f t="shared" si="17"/>
        <v>0</v>
      </c>
      <c r="I78" s="15">
        <f t="shared" si="17"/>
        <v>22902000</v>
      </c>
      <c r="J78" s="15">
        <f t="shared" si="17"/>
        <v>1165000</v>
      </c>
      <c r="K78" s="15">
        <f t="shared" si="17"/>
        <v>5834000</v>
      </c>
      <c r="L78" s="15">
        <f t="shared" si="17"/>
        <v>0</v>
      </c>
      <c r="M78" s="15">
        <f t="shared" si="17"/>
        <v>0</v>
      </c>
      <c r="N78" s="15">
        <f>SUM(D78:M78)</f>
        <v>71774000</v>
      </c>
      <c r="O78" s="38">
        <f t="shared" si="15"/>
        <v>1757.7880094043887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87</v>
      </c>
      <c r="M80" s="118"/>
      <c r="N80" s="118"/>
      <c r="O80" s="43">
        <v>40832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thickBot="1">
      <c r="A82" s="120" t="s">
        <v>100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A82:O82"/>
    <mergeCell ref="A81:O81"/>
    <mergeCell ref="L80:N8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14807000</v>
      </c>
      <c r="E5" s="27">
        <f t="shared" si="0"/>
        <v>736000</v>
      </c>
      <c r="F5" s="27">
        <f t="shared" si="0"/>
        <v>1578000</v>
      </c>
      <c r="G5" s="27">
        <f t="shared" si="0"/>
        <v>2754000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19875000</v>
      </c>
      <c r="O5" s="33">
        <f t="shared" ref="O5:O36" si="1">(N5/O$82)</f>
        <v>485.70381231671553</v>
      </c>
      <c r="P5" s="6"/>
    </row>
    <row r="6" spans="1:133">
      <c r="A6" s="12"/>
      <c r="B6" s="25">
        <v>311</v>
      </c>
      <c r="C6" s="20" t="s">
        <v>2</v>
      </c>
      <c r="D6" s="46">
        <v>9352000</v>
      </c>
      <c r="E6" s="46">
        <v>0</v>
      </c>
      <c r="F6" s="46">
        <v>1578000</v>
      </c>
      <c r="G6" s="46">
        <v>1622000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12552000</v>
      </c>
      <c r="O6" s="47">
        <f t="shared" si="1"/>
        <v>306.74486803519062</v>
      </c>
      <c r="P6" s="9"/>
    </row>
    <row r="7" spans="1:133">
      <c r="A7" s="12"/>
      <c r="B7" s="25">
        <v>312.10000000000002</v>
      </c>
      <c r="C7" s="20" t="s">
        <v>109</v>
      </c>
      <c r="D7" s="46">
        <v>0</v>
      </c>
      <c r="E7" s="46">
        <v>0</v>
      </c>
      <c r="F7" s="46">
        <v>0</v>
      </c>
      <c r="G7" s="46">
        <v>1132000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1132000</v>
      </c>
      <c r="O7" s="47">
        <f t="shared" si="1"/>
        <v>27.663734115347019</v>
      </c>
      <c r="P7" s="9"/>
    </row>
    <row r="8" spans="1:133">
      <c r="A8" s="12"/>
      <c r="B8" s="25">
        <v>312.51</v>
      </c>
      <c r="C8" s="20" t="s">
        <v>88</v>
      </c>
      <c r="D8" s="46">
        <v>0</v>
      </c>
      <c r="E8" s="46">
        <v>430000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430000</v>
      </c>
      <c r="O8" s="47">
        <f t="shared" si="1"/>
        <v>10.508308895405669</v>
      </c>
      <c r="P8" s="9"/>
    </row>
    <row r="9" spans="1:133">
      <c r="A9" s="12"/>
      <c r="B9" s="25">
        <v>312.52</v>
      </c>
      <c r="C9" s="20" t="s">
        <v>89</v>
      </c>
      <c r="D9" s="46">
        <v>0</v>
      </c>
      <c r="E9" s="46">
        <v>306000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306000</v>
      </c>
      <c r="O9" s="47">
        <f t="shared" si="1"/>
        <v>7.4780058651026389</v>
      </c>
      <c r="P9" s="9"/>
    </row>
    <row r="10" spans="1:133">
      <c r="A10" s="12"/>
      <c r="B10" s="25">
        <v>314.10000000000002</v>
      </c>
      <c r="C10" s="20" t="s">
        <v>11</v>
      </c>
      <c r="D10" s="46">
        <v>2865000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2865000</v>
      </c>
      <c r="O10" s="47">
        <f t="shared" si="1"/>
        <v>70.014662756598241</v>
      </c>
      <c r="P10" s="9"/>
    </row>
    <row r="11" spans="1:133">
      <c r="A11" s="12"/>
      <c r="B11" s="25">
        <v>314.39999999999998</v>
      </c>
      <c r="C11" s="20" t="s">
        <v>12</v>
      </c>
      <c r="D11" s="46">
        <v>18000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18000</v>
      </c>
      <c r="O11" s="47">
        <f t="shared" si="1"/>
        <v>0.43988269794721407</v>
      </c>
      <c r="P11" s="9"/>
    </row>
    <row r="12" spans="1:133">
      <c r="A12" s="12"/>
      <c r="B12" s="25">
        <v>314.8</v>
      </c>
      <c r="C12" s="20" t="s">
        <v>13</v>
      </c>
      <c r="D12" s="46">
        <v>140000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140000</v>
      </c>
      <c r="O12" s="47">
        <f t="shared" si="1"/>
        <v>3.4213098729227762</v>
      </c>
      <c r="P12" s="9"/>
    </row>
    <row r="13" spans="1:133">
      <c r="A13" s="12"/>
      <c r="B13" s="25">
        <v>315</v>
      </c>
      <c r="C13" s="20" t="s">
        <v>14</v>
      </c>
      <c r="D13" s="46">
        <v>2101000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2101000</v>
      </c>
      <c r="O13" s="47">
        <f t="shared" si="1"/>
        <v>51.344086021505376</v>
      </c>
      <c r="P13" s="9"/>
    </row>
    <row r="14" spans="1:133">
      <c r="A14" s="12"/>
      <c r="B14" s="25">
        <v>316</v>
      </c>
      <c r="C14" s="20" t="s">
        <v>15</v>
      </c>
      <c r="D14" s="46">
        <v>331000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331000</v>
      </c>
      <c r="O14" s="47">
        <f t="shared" si="1"/>
        <v>8.088954056695993</v>
      </c>
      <c r="P14" s="9"/>
    </row>
    <row r="15" spans="1:133" ht="15.75">
      <c r="A15" s="29" t="s">
        <v>110</v>
      </c>
      <c r="B15" s="30"/>
      <c r="C15" s="31"/>
      <c r="D15" s="32">
        <f t="shared" ref="D15:M15" si="3">SUM(D16:D20)</f>
        <v>3789000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715000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4504000</v>
      </c>
      <c r="O15" s="45">
        <f t="shared" si="1"/>
        <v>110.06842619745845</v>
      </c>
      <c r="P15" s="10"/>
    </row>
    <row r="16" spans="1:133">
      <c r="A16" s="12"/>
      <c r="B16" s="25">
        <v>322</v>
      </c>
      <c r="C16" s="20" t="s">
        <v>0</v>
      </c>
      <c r="D16" s="46">
        <v>609000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609000</v>
      </c>
      <c r="O16" s="47">
        <f t="shared" si="1"/>
        <v>14.882697947214076</v>
      </c>
      <c r="P16" s="9"/>
    </row>
    <row r="17" spans="1:16">
      <c r="A17" s="12"/>
      <c r="B17" s="25">
        <v>323.10000000000002</v>
      </c>
      <c r="C17" s="20" t="s">
        <v>17</v>
      </c>
      <c r="D17" s="46">
        <v>3125000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3125000</v>
      </c>
      <c r="O17" s="47">
        <f t="shared" si="1"/>
        <v>76.368523949169116</v>
      </c>
      <c r="P17" s="9"/>
    </row>
    <row r="18" spans="1:16">
      <c r="A18" s="12"/>
      <c r="B18" s="25">
        <v>323.39999999999998</v>
      </c>
      <c r="C18" s="20" t="s">
        <v>18</v>
      </c>
      <c r="D18" s="46">
        <v>18000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18000</v>
      </c>
      <c r="O18" s="47">
        <f t="shared" si="1"/>
        <v>0.43988269794721407</v>
      </c>
      <c r="P18" s="9"/>
    </row>
    <row r="19" spans="1:16">
      <c r="A19" s="12"/>
      <c r="B19" s="25">
        <v>323.7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715000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715000</v>
      </c>
      <c r="O19" s="47">
        <f t="shared" si="1"/>
        <v>17.473118279569892</v>
      </c>
      <c r="P19" s="9"/>
    </row>
    <row r="20" spans="1:16">
      <c r="A20" s="12"/>
      <c r="B20" s="25">
        <v>329</v>
      </c>
      <c r="C20" s="20" t="s">
        <v>111</v>
      </c>
      <c r="D20" s="46">
        <v>37000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37000</v>
      </c>
      <c r="O20" s="47">
        <f t="shared" si="1"/>
        <v>0.90420332355816224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SUM(D22:D44)</f>
        <v>3284000</v>
      </c>
      <c r="E21" s="32">
        <f t="shared" si="5"/>
        <v>3051000</v>
      </c>
      <c r="F21" s="32">
        <f t="shared" si="5"/>
        <v>0</v>
      </c>
      <c r="G21" s="32">
        <f t="shared" si="5"/>
        <v>701000</v>
      </c>
      <c r="H21" s="32">
        <f t="shared" si="5"/>
        <v>0</v>
      </c>
      <c r="I21" s="32">
        <f t="shared" si="5"/>
        <v>1137000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8173000</v>
      </c>
      <c r="O21" s="45">
        <f t="shared" si="1"/>
        <v>199.73118279569891</v>
      </c>
      <c r="P21" s="10"/>
    </row>
    <row r="22" spans="1:16">
      <c r="A22" s="12"/>
      <c r="B22" s="25">
        <v>331.1</v>
      </c>
      <c r="C22" s="20" t="s">
        <v>24</v>
      </c>
      <c r="D22" s="46">
        <v>0</v>
      </c>
      <c r="E22" s="46">
        <v>9000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9000</v>
      </c>
      <c r="O22" s="47">
        <f t="shared" si="1"/>
        <v>0.21994134897360704</v>
      </c>
      <c r="P22" s="9"/>
    </row>
    <row r="23" spans="1:16">
      <c r="A23" s="12"/>
      <c r="B23" s="25">
        <v>331.2</v>
      </c>
      <c r="C23" s="20" t="s">
        <v>25</v>
      </c>
      <c r="D23" s="46">
        <v>14000</v>
      </c>
      <c r="E23" s="46">
        <v>66000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9" si="6">SUM(D23:M23)</f>
        <v>80000</v>
      </c>
      <c r="O23" s="47">
        <f t="shared" si="1"/>
        <v>1.9550342130987293</v>
      </c>
      <c r="P23" s="9"/>
    </row>
    <row r="24" spans="1:16">
      <c r="A24" s="12"/>
      <c r="B24" s="25">
        <v>331.41</v>
      </c>
      <c r="C24" s="20" t="s">
        <v>29</v>
      </c>
      <c r="D24" s="46">
        <v>0</v>
      </c>
      <c r="E24" s="46">
        <v>1199000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1199000</v>
      </c>
      <c r="O24" s="47">
        <f t="shared" si="1"/>
        <v>29.301075268817204</v>
      </c>
      <c r="P24" s="9"/>
    </row>
    <row r="25" spans="1:16">
      <c r="A25" s="12"/>
      <c r="B25" s="25">
        <v>331.49</v>
      </c>
      <c r="C25" s="20" t="s">
        <v>112</v>
      </c>
      <c r="D25" s="46">
        <v>0</v>
      </c>
      <c r="E25" s="46">
        <v>0</v>
      </c>
      <c r="F25" s="46">
        <v>0</v>
      </c>
      <c r="G25" s="46">
        <v>297000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297000</v>
      </c>
      <c r="O25" s="47">
        <f t="shared" si="1"/>
        <v>7.258064516129032</v>
      </c>
      <c r="P25" s="9"/>
    </row>
    <row r="26" spans="1:16">
      <c r="A26" s="12"/>
      <c r="B26" s="25">
        <v>331.7</v>
      </c>
      <c r="C26" s="20" t="s">
        <v>96</v>
      </c>
      <c r="D26" s="46">
        <v>0</v>
      </c>
      <c r="E26" s="46">
        <v>0</v>
      </c>
      <c r="F26" s="46">
        <v>0</v>
      </c>
      <c r="G26" s="46">
        <v>15000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15000</v>
      </c>
      <c r="O26" s="47">
        <f t="shared" si="1"/>
        <v>0.36656891495601174</v>
      </c>
      <c r="P26" s="9"/>
    </row>
    <row r="27" spans="1:16">
      <c r="A27" s="12"/>
      <c r="B27" s="25">
        <v>331.9</v>
      </c>
      <c r="C27" s="20" t="s">
        <v>28</v>
      </c>
      <c r="D27" s="46">
        <v>0</v>
      </c>
      <c r="E27" s="46">
        <v>2000</v>
      </c>
      <c r="F27" s="46">
        <v>0</v>
      </c>
      <c r="G27" s="46">
        <v>0</v>
      </c>
      <c r="H27" s="46">
        <v>0</v>
      </c>
      <c r="I27" s="46">
        <v>-139000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-137000</v>
      </c>
      <c r="O27" s="47">
        <f t="shared" si="1"/>
        <v>-3.3479960899315739</v>
      </c>
      <c r="P27" s="9"/>
    </row>
    <row r="28" spans="1:16">
      <c r="A28" s="12"/>
      <c r="B28" s="25">
        <v>334.2</v>
      </c>
      <c r="C28" s="20" t="s">
        <v>113</v>
      </c>
      <c r="D28" s="46">
        <v>7000</v>
      </c>
      <c r="E28" s="46">
        <v>4000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11000</v>
      </c>
      <c r="O28" s="47">
        <f t="shared" si="1"/>
        <v>0.26881720430107525</v>
      </c>
      <c r="P28" s="9"/>
    </row>
    <row r="29" spans="1:16">
      <c r="A29" s="12"/>
      <c r="B29" s="25">
        <v>334.39</v>
      </c>
      <c r="C29" s="20" t="s">
        <v>30</v>
      </c>
      <c r="D29" s="46">
        <v>0</v>
      </c>
      <c r="E29" s="46">
        <v>590000</v>
      </c>
      <c r="F29" s="46">
        <v>0</v>
      </c>
      <c r="G29" s="46">
        <v>0</v>
      </c>
      <c r="H29" s="46">
        <v>0</v>
      </c>
      <c r="I29" s="46">
        <v>602000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1192000</v>
      </c>
      <c r="O29" s="47">
        <f t="shared" si="1"/>
        <v>29.130009775171064</v>
      </c>
      <c r="P29" s="9"/>
    </row>
    <row r="30" spans="1:16">
      <c r="A30" s="12"/>
      <c r="B30" s="25">
        <v>334.41</v>
      </c>
      <c r="C30" s="20" t="s">
        <v>31</v>
      </c>
      <c r="D30" s="46">
        <v>0</v>
      </c>
      <c r="E30" s="46">
        <v>44000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44000</v>
      </c>
      <c r="O30" s="47">
        <f t="shared" si="1"/>
        <v>1.075268817204301</v>
      </c>
      <c r="P30" s="9"/>
    </row>
    <row r="31" spans="1:16">
      <c r="A31" s="12"/>
      <c r="B31" s="25">
        <v>334.49</v>
      </c>
      <c r="C31" s="20" t="s">
        <v>32</v>
      </c>
      <c r="D31" s="46">
        <v>0</v>
      </c>
      <c r="E31" s="46">
        <v>0</v>
      </c>
      <c r="F31" s="46">
        <v>0</v>
      </c>
      <c r="G31" s="46">
        <v>186000</v>
      </c>
      <c r="H31" s="46">
        <v>0</v>
      </c>
      <c r="I31" s="46">
        <v>5000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191000</v>
      </c>
      <c r="O31" s="47">
        <f t="shared" si="1"/>
        <v>4.6676441837732163</v>
      </c>
      <c r="P31" s="9"/>
    </row>
    <row r="32" spans="1:16">
      <c r="A32" s="12"/>
      <c r="B32" s="25">
        <v>334.7</v>
      </c>
      <c r="C32" s="20" t="s">
        <v>33</v>
      </c>
      <c r="D32" s="46">
        <v>0</v>
      </c>
      <c r="E32" s="46">
        <v>17000</v>
      </c>
      <c r="F32" s="46">
        <v>0</v>
      </c>
      <c r="G32" s="46">
        <v>201000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218000</v>
      </c>
      <c r="O32" s="47">
        <f t="shared" si="1"/>
        <v>5.3274682306940369</v>
      </c>
      <c r="P32" s="9"/>
    </row>
    <row r="33" spans="1:16">
      <c r="A33" s="12"/>
      <c r="B33" s="25">
        <v>334.9</v>
      </c>
      <c r="C33" s="20" t="s">
        <v>34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67000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67000</v>
      </c>
      <c r="O33" s="47">
        <f t="shared" si="1"/>
        <v>1.6373411534701858</v>
      </c>
      <c r="P33" s="9"/>
    </row>
    <row r="34" spans="1:16">
      <c r="A34" s="12"/>
      <c r="B34" s="25">
        <v>335.12</v>
      </c>
      <c r="C34" s="20" t="s">
        <v>35</v>
      </c>
      <c r="D34" s="46">
        <v>1063000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1063000</v>
      </c>
      <c r="O34" s="47">
        <f t="shared" si="1"/>
        <v>25.977517106549364</v>
      </c>
      <c r="P34" s="9"/>
    </row>
    <row r="35" spans="1:16">
      <c r="A35" s="12"/>
      <c r="B35" s="25">
        <v>335.14</v>
      </c>
      <c r="C35" s="20" t="s">
        <v>36</v>
      </c>
      <c r="D35" s="46">
        <v>81000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81000</v>
      </c>
      <c r="O35" s="47">
        <f t="shared" si="1"/>
        <v>1.9794721407624634</v>
      </c>
      <c r="P35" s="9"/>
    </row>
    <row r="36" spans="1:16">
      <c r="A36" s="12"/>
      <c r="B36" s="25">
        <v>335.15</v>
      </c>
      <c r="C36" s="20" t="s">
        <v>37</v>
      </c>
      <c r="D36" s="46">
        <v>41000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41000</v>
      </c>
      <c r="O36" s="47">
        <f t="shared" si="1"/>
        <v>1.0019550342130987</v>
      </c>
      <c r="P36" s="9"/>
    </row>
    <row r="37" spans="1:16">
      <c r="A37" s="12"/>
      <c r="B37" s="25">
        <v>335.18</v>
      </c>
      <c r="C37" s="20" t="s">
        <v>38</v>
      </c>
      <c r="D37" s="46">
        <v>1862000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1862000</v>
      </c>
      <c r="O37" s="47">
        <f t="shared" ref="O37:O68" si="7">(N37/O$82)</f>
        <v>45.50342130987292</v>
      </c>
      <c r="P37" s="9"/>
    </row>
    <row r="38" spans="1:16">
      <c r="A38" s="12"/>
      <c r="B38" s="25">
        <v>335.29</v>
      </c>
      <c r="C38" s="20" t="s">
        <v>39</v>
      </c>
      <c r="D38" s="46">
        <v>12000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12000</v>
      </c>
      <c r="O38" s="47">
        <f t="shared" si="7"/>
        <v>0.2932551319648094</v>
      </c>
      <c r="P38" s="9"/>
    </row>
    <row r="39" spans="1:16">
      <c r="A39" s="12"/>
      <c r="B39" s="25">
        <v>335.49</v>
      </c>
      <c r="C39" s="20" t="s">
        <v>40</v>
      </c>
      <c r="D39" s="46">
        <v>13000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13000</v>
      </c>
      <c r="O39" s="47">
        <f t="shared" si="7"/>
        <v>0.31769305962854349</v>
      </c>
      <c r="P39" s="9"/>
    </row>
    <row r="40" spans="1:16">
      <c r="A40" s="12"/>
      <c r="B40" s="25">
        <v>337.3</v>
      </c>
      <c r="C40" s="20" t="s">
        <v>41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602000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8">SUM(D40:M40)</f>
        <v>602000</v>
      </c>
      <c r="O40" s="47">
        <f t="shared" si="7"/>
        <v>14.711632453567937</v>
      </c>
      <c r="P40" s="9"/>
    </row>
    <row r="41" spans="1:16">
      <c r="A41" s="12"/>
      <c r="B41" s="25">
        <v>337.5</v>
      </c>
      <c r="C41" s="20" t="s">
        <v>114</v>
      </c>
      <c r="D41" s="46">
        <v>0</v>
      </c>
      <c r="E41" s="46">
        <v>129000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129000</v>
      </c>
      <c r="O41" s="47">
        <f t="shared" si="7"/>
        <v>3.1524926686217007</v>
      </c>
      <c r="P41" s="9"/>
    </row>
    <row r="42" spans="1:16">
      <c r="A42" s="12"/>
      <c r="B42" s="25">
        <v>337.7</v>
      </c>
      <c r="C42" s="20" t="s">
        <v>42</v>
      </c>
      <c r="D42" s="46">
        <v>0</v>
      </c>
      <c r="E42" s="46">
        <v>0</v>
      </c>
      <c r="F42" s="46">
        <v>0</v>
      </c>
      <c r="G42" s="46">
        <v>2000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2000</v>
      </c>
      <c r="O42" s="47">
        <f t="shared" si="7"/>
        <v>4.8875855327468229E-2</v>
      </c>
      <c r="P42" s="9"/>
    </row>
    <row r="43" spans="1:16">
      <c r="A43" s="12"/>
      <c r="B43" s="25">
        <v>338</v>
      </c>
      <c r="C43" s="20" t="s">
        <v>43</v>
      </c>
      <c r="D43" s="46">
        <v>191000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191000</v>
      </c>
      <c r="O43" s="47">
        <f t="shared" si="7"/>
        <v>4.6676441837732163</v>
      </c>
      <c r="P43" s="9"/>
    </row>
    <row r="44" spans="1:16">
      <c r="A44" s="12"/>
      <c r="B44" s="25">
        <v>339</v>
      </c>
      <c r="C44" s="20" t="s">
        <v>44</v>
      </c>
      <c r="D44" s="46">
        <v>0</v>
      </c>
      <c r="E44" s="46">
        <v>991000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991000</v>
      </c>
      <c r="O44" s="47">
        <f t="shared" si="7"/>
        <v>24.217986314760509</v>
      </c>
      <c r="P44" s="9"/>
    </row>
    <row r="45" spans="1:16" ht="15.75">
      <c r="A45" s="29" t="s">
        <v>49</v>
      </c>
      <c r="B45" s="30"/>
      <c r="C45" s="31"/>
      <c r="D45" s="32">
        <f t="shared" ref="D45:M45" si="9">SUM(D46:D60)</f>
        <v>1064000</v>
      </c>
      <c r="E45" s="32">
        <f t="shared" si="9"/>
        <v>1993000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20602000</v>
      </c>
      <c r="J45" s="32">
        <f t="shared" si="9"/>
        <v>1451000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8"/>
        <v>25110000</v>
      </c>
      <c r="O45" s="45">
        <f t="shared" si="7"/>
        <v>613.63636363636363</v>
      </c>
      <c r="P45" s="10"/>
    </row>
    <row r="46" spans="1:16">
      <c r="A46" s="12"/>
      <c r="B46" s="25">
        <v>341.1</v>
      </c>
      <c r="C46" s="20" t="s">
        <v>91</v>
      </c>
      <c r="D46" s="46">
        <v>6000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6000</v>
      </c>
      <c r="O46" s="47">
        <f t="shared" si="7"/>
        <v>0.1466275659824047</v>
      </c>
      <c r="P46" s="9"/>
    </row>
    <row r="47" spans="1:16">
      <c r="A47" s="12"/>
      <c r="B47" s="25">
        <v>341.2</v>
      </c>
      <c r="C47" s="20" t="s">
        <v>52</v>
      </c>
      <c r="D47" s="46">
        <v>77000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1451000</v>
      </c>
      <c r="K47" s="46">
        <v>0</v>
      </c>
      <c r="L47" s="46">
        <v>0</v>
      </c>
      <c r="M47" s="46">
        <v>0</v>
      </c>
      <c r="N47" s="46">
        <f t="shared" si="8"/>
        <v>1528000</v>
      </c>
      <c r="O47" s="47">
        <f t="shared" si="7"/>
        <v>37.341153470185731</v>
      </c>
      <c r="P47" s="9"/>
    </row>
    <row r="48" spans="1:16">
      <c r="A48" s="12"/>
      <c r="B48" s="25">
        <v>341.3</v>
      </c>
      <c r="C48" s="20" t="s">
        <v>53</v>
      </c>
      <c r="D48" s="46">
        <v>9000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2" si="10">SUM(D48:M48)</f>
        <v>9000</v>
      </c>
      <c r="O48" s="47">
        <f t="shared" si="7"/>
        <v>0.21994134897360704</v>
      </c>
      <c r="P48" s="9"/>
    </row>
    <row r="49" spans="1:16">
      <c r="A49" s="12"/>
      <c r="B49" s="25">
        <v>341.9</v>
      </c>
      <c r="C49" s="20" t="s">
        <v>54</v>
      </c>
      <c r="D49" s="46">
        <v>1000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1000</v>
      </c>
      <c r="O49" s="47">
        <f t="shared" si="7"/>
        <v>2.4437927663734114E-2</v>
      </c>
      <c r="P49" s="9"/>
    </row>
    <row r="50" spans="1:16">
      <c r="A50" s="12"/>
      <c r="B50" s="25">
        <v>342.1</v>
      </c>
      <c r="C50" s="20" t="s">
        <v>55</v>
      </c>
      <c r="D50" s="46">
        <v>63000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63000</v>
      </c>
      <c r="O50" s="47">
        <f t="shared" si="7"/>
        <v>1.5395894428152492</v>
      </c>
      <c r="P50" s="9"/>
    </row>
    <row r="51" spans="1:16">
      <c r="A51" s="12"/>
      <c r="B51" s="25">
        <v>342.2</v>
      </c>
      <c r="C51" s="20" t="s">
        <v>56</v>
      </c>
      <c r="D51" s="46">
        <v>5000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5000</v>
      </c>
      <c r="O51" s="47">
        <f t="shared" si="7"/>
        <v>0.12218963831867058</v>
      </c>
      <c r="P51" s="9"/>
    </row>
    <row r="52" spans="1:16">
      <c r="A52" s="12"/>
      <c r="B52" s="25">
        <v>343.3</v>
      </c>
      <c r="C52" s="20" t="s">
        <v>57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9012000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9012000</v>
      </c>
      <c r="O52" s="47">
        <f t="shared" si="7"/>
        <v>220.23460410557186</v>
      </c>
      <c r="P52" s="9"/>
    </row>
    <row r="53" spans="1:16">
      <c r="A53" s="12"/>
      <c r="B53" s="25">
        <v>343.4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4524000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4524000</v>
      </c>
      <c r="O53" s="47">
        <f t="shared" si="7"/>
        <v>110.55718475073314</v>
      </c>
      <c r="P53" s="9"/>
    </row>
    <row r="54" spans="1:16">
      <c r="A54" s="12"/>
      <c r="B54" s="25">
        <v>343.5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7066000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7066000</v>
      </c>
      <c r="O54" s="47">
        <f t="shared" si="7"/>
        <v>172.67839687194527</v>
      </c>
      <c r="P54" s="9"/>
    </row>
    <row r="55" spans="1:16">
      <c r="A55" s="12"/>
      <c r="B55" s="25">
        <v>343.9</v>
      </c>
      <c r="C55" s="20" t="s">
        <v>60</v>
      </c>
      <c r="D55" s="46">
        <v>90000</v>
      </c>
      <c r="E55" s="46">
        <v>1993000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2083000</v>
      </c>
      <c r="O55" s="47">
        <f t="shared" si="7"/>
        <v>50.904203323558164</v>
      </c>
      <c r="P55" s="9"/>
    </row>
    <row r="56" spans="1:16">
      <c r="A56" s="12"/>
      <c r="B56" s="25">
        <v>344.9</v>
      </c>
      <c r="C56" s="20" t="s">
        <v>61</v>
      </c>
      <c r="D56" s="46">
        <v>117000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117000</v>
      </c>
      <c r="O56" s="47">
        <f t="shared" si="7"/>
        <v>2.8592375366568916</v>
      </c>
      <c r="P56" s="9"/>
    </row>
    <row r="57" spans="1:16">
      <c r="A57" s="12"/>
      <c r="B57" s="25">
        <v>347.2</v>
      </c>
      <c r="C57" s="20" t="s">
        <v>62</v>
      </c>
      <c r="D57" s="46">
        <v>408000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408000</v>
      </c>
      <c r="O57" s="47">
        <f t="shared" si="7"/>
        <v>9.9706744868035191</v>
      </c>
      <c r="P57" s="9"/>
    </row>
    <row r="58" spans="1:16">
      <c r="A58" s="12"/>
      <c r="B58" s="25">
        <v>347.3</v>
      </c>
      <c r="C58" s="20" t="s">
        <v>63</v>
      </c>
      <c r="D58" s="46">
        <v>101000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101000</v>
      </c>
      <c r="O58" s="47">
        <f t="shared" si="7"/>
        <v>2.4682306940371457</v>
      </c>
      <c r="P58" s="9"/>
    </row>
    <row r="59" spans="1:16">
      <c r="A59" s="12"/>
      <c r="B59" s="25">
        <v>347.4</v>
      </c>
      <c r="C59" s="20" t="s">
        <v>64</v>
      </c>
      <c r="D59" s="46">
        <v>12000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12000</v>
      </c>
      <c r="O59" s="47">
        <f t="shared" si="7"/>
        <v>0.2932551319648094</v>
      </c>
      <c r="P59" s="9"/>
    </row>
    <row r="60" spans="1:16">
      <c r="A60" s="12"/>
      <c r="B60" s="25">
        <v>347.5</v>
      </c>
      <c r="C60" s="20" t="s">
        <v>65</v>
      </c>
      <c r="D60" s="46">
        <v>175000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175000</v>
      </c>
      <c r="O60" s="47">
        <f t="shared" si="7"/>
        <v>4.2766373411534699</v>
      </c>
      <c r="P60" s="9"/>
    </row>
    <row r="61" spans="1:16" ht="15.75">
      <c r="A61" s="29" t="s">
        <v>50</v>
      </c>
      <c r="B61" s="30"/>
      <c r="C61" s="31"/>
      <c r="D61" s="32">
        <f t="shared" ref="D61:M61" si="11">SUM(D62:D63)</f>
        <v>163000</v>
      </c>
      <c r="E61" s="32">
        <f t="shared" si="11"/>
        <v>82000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si="10"/>
        <v>245000</v>
      </c>
      <c r="O61" s="45">
        <f t="shared" si="7"/>
        <v>5.9872922776148583</v>
      </c>
      <c r="P61" s="10"/>
    </row>
    <row r="62" spans="1:16">
      <c r="A62" s="13"/>
      <c r="B62" s="39">
        <v>351.5</v>
      </c>
      <c r="C62" s="21" t="s">
        <v>68</v>
      </c>
      <c r="D62" s="46">
        <v>163000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163000</v>
      </c>
      <c r="O62" s="47">
        <f t="shared" si="7"/>
        <v>3.9833822091886608</v>
      </c>
      <c r="P62" s="9"/>
    </row>
    <row r="63" spans="1:16">
      <c r="A63" s="13"/>
      <c r="B63" s="39">
        <v>359</v>
      </c>
      <c r="C63" s="21" t="s">
        <v>115</v>
      </c>
      <c r="D63" s="46">
        <v>0</v>
      </c>
      <c r="E63" s="46">
        <v>82000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82000</v>
      </c>
      <c r="O63" s="47">
        <f t="shared" si="7"/>
        <v>2.0039100684261975</v>
      </c>
      <c r="P63" s="9"/>
    </row>
    <row r="64" spans="1:16" ht="15.75">
      <c r="A64" s="29" t="s">
        <v>3</v>
      </c>
      <c r="B64" s="30"/>
      <c r="C64" s="31"/>
      <c r="D64" s="32">
        <f t="shared" ref="D64:M64" si="12">SUM(D65:D75)</f>
        <v>2116000</v>
      </c>
      <c r="E64" s="32">
        <f t="shared" si="12"/>
        <v>779000</v>
      </c>
      <c r="F64" s="32">
        <f t="shared" si="12"/>
        <v>3000</v>
      </c>
      <c r="G64" s="32">
        <f t="shared" si="12"/>
        <v>558000</v>
      </c>
      <c r="H64" s="32">
        <f t="shared" si="12"/>
        <v>0</v>
      </c>
      <c r="I64" s="32">
        <f t="shared" si="12"/>
        <v>1574000</v>
      </c>
      <c r="J64" s="32">
        <f t="shared" si="12"/>
        <v>47000</v>
      </c>
      <c r="K64" s="32">
        <f t="shared" si="12"/>
        <v>-6888000</v>
      </c>
      <c r="L64" s="32">
        <f t="shared" si="12"/>
        <v>0</v>
      </c>
      <c r="M64" s="32">
        <f t="shared" si="12"/>
        <v>0</v>
      </c>
      <c r="N64" s="32">
        <f>SUM(D64:M64)</f>
        <v>-1811000</v>
      </c>
      <c r="O64" s="45">
        <f t="shared" si="7"/>
        <v>-44.257086999022484</v>
      </c>
      <c r="P64" s="10"/>
    </row>
    <row r="65" spans="1:119">
      <c r="A65" s="12"/>
      <c r="B65" s="25">
        <v>361.1</v>
      </c>
      <c r="C65" s="20" t="s">
        <v>72</v>
      </c>
      <c r="D65" s="46">
        <v>303000</v>
      </c>
      <c r="E65" s="46">
        <v>126000</v>
      </c>
      <c r="F65" s="46">
        <v>3000</v>
      </c>
      <c r="G65" s="46">
        <v>230000</v>
      </c>
      <c r="H65" s="46">
        <v>0</v>
      </c>
      <c r="I65" s="46">
        <v>876000</v>
      </c>
      <c r="J65" s="46">
        <v>0</v>
      </c>
      <c r="K65" s="46">
        <v>2412000</v>
      </c>
      <c r="L65" s="46">
        <v>0</v>
      </c>
      <c r="M65" s="46">
        <v>0</v>
      </c>
      <c r="N65" s="46">
        <f>SUM(D65:M65)</f>
        <v>3950000</v>
      </c>
      <c r="O65" s="47">
        <f t="shared" si="7"/>
        <v>96.529814271749757</v>
      </c>
      <c r="P65" s="9"/>
    </row>
    <row r="66" spans="1:119">
      <c r="A66" s="12"/>
      <c r="B66" s="25">
        <v>361.3</v>
      </c>
      <c r="C66" s="20" t="s">
        <v>73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-13111000</v>
      </c>
      <c r="L66" s="46">
        <v>0</v>
      </c>
      <c r="M66" s="46">
        <v>0</v>
      </c>
      <c r="N66" s="46">
        <f t="shared" ref="N66:N75" si="13">SUM(D66:M66)</f>
        <v>-13111000</v>
      </c>
      <c r="O66" s="47">
        <f t="shared" si="7"/>
        <v>-320.40566959921796</v>
      </c>
      <c r="P66" s="9"/>
    </row>
    <row r="67" spans="1:119">
      <c r="A67" s="12"/>
      <c r="B67" s="25">
        <v>362</v>
      </c>
      <c r="C67" s="20" t="s">
        <v>74</v>
      </c>
      <c r="D67" s="46">
        <v>131000</v>
      </c>
      <c r="E67" s="46">
        <v>160000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291000</v>
      </c>
      <c r="O67" s="47">
        <f t="shared" si="7"/>
        <v>7.1114369501466275</v>
      </c>
      <c r="P67" s="9"/>
    </row>
    <row r="68" spans="1:119">
      <c r="A68" s="12"/>
      <c r="B68" s="25">
        <v>363.23</v>
      </c>
      <c r="C68" s="20" t="s">
        <v>116</v>
      </c>
      <c r="D68" s="46">
        <v>0</v>
      </c>
      <c r="E68" s="46">
        <v>0</v>
      </c>
      <c r="F68" s="46">
        <v>0</v>
      </c>
      <c r="G68" s="46">
        <v>28000</v>
      </c>
      <c r="H68" s="46">
        <v>0</v>
      </c>
      <c r="I68" s="46">
        <v>696000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724000</v>
      </c>
      <c r="O68" s="47">
        <f t="shared" si="7"/>
        <v>17.693059628543498</v>
      </c>
      <c r="P68" s="9"/>
    </row>
    <row r="69" spans="1:119">
      <c r="A69" s="12"/>
      <c r="B69" s="25">
        <v>363.24</v>
      </c>
      <c r="C69" s="20" t="s">
        <v>117</v>
      </c>
      <c r="D69" s="46">
        <v>0</v>
      </c>
      <c r="E69" s="46">
        <v>0</v>
      </c>
      <c r="F69" s="46">
        <v>0</v>
      </c>
      <c r="G69" s="46">
        <v>136000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136000</v>
      </c>
      <c r="O69" s="47">
        <f t="shared" ref="O69:O80" si="14">(N69/O$82)</f>
        <v>3.3235581622678398</v>
      </c>
      <c r="P69" s="9"/>
    </row>
    <row r="70" spans="1:119">
      <c r="A70" s="12"/>
      <c r="B70" s="25">
        <v>363.27</v>
      </c>
      <c r="C70" s="20" t="s">
        <v>118</v>
      </c>
      <c r="D70" s="46">
        <v>0</v>
      </c>
      <c r="E70" s="46">
        <v>51000</v>
      </c>
      <c r="F70" s="46">
        <v>0</v>
      </c>
      <c r="G70" s="46">
        <v>81000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132000</v>
      </c>
      <c r="O70" s="47">
        <f t="shared" si="14"/>
        <v>3.225806451612903</v>
      </c>
      <c r="P70" s="9"/>
    </row>
    <row r="71" spans="1:119">
      <c r="A71" s="12"/>
      <c r="B71" s="25">
        <v>364</v>
      </c>
      <c r="C71" s="20" t="s">
        <v>75</v>
      </c>
      <c r="D71" s="46">
        <v>3000</v>
      </c>
      <c r="E71" s="46">
        <v>441000</v>
      </c>
      <c r="F71" s="46">
        <v>0</v>
      </c>
      <c r="G71" s="46">
        <v>57000</v>
      </c>
      <c r="H71" s="46">
        <v>0</v>
      </c>
      <c r="I71" s="46">
        <v>-15000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486000</v>
      </c>
      <c r="O71" s="47">
        <f t="shared" si="14"/>
        <v>11.87683284457478</v>
      </c>
      <c r="P71" s="9"/>
    </row>
    <row r="72" spans="1:119">
      <c r="A72" s="12"/>
      <c r="B72" s="25">
        <v>365</v>
      </c>
      <c r="C72" s="20" t="s">
        <v>76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7000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7000</v>
      </c>
      <c r="O72" s="47">
        <f t="shared" si="14"/>
        <v>0.17106549364613879</v>
      </c>
      <c r="P72" s="9"/>
    </row>
    <row r="73" spans="1:119">
      <c r="A73" s="12"/>
      <c r="B73" s="25">
        <v>366</v>
      </c>
      <c r="C73" s="20" t="s">
        <v>77</v>
      </c>
      <c r="D73" s="46">
        <v>16000</v>
      </c>
      <c r="E73" s="46">
        <v>0</v>
      </c>
      <c r="F73" s="46">
        <v>0</v>
      </c>
      <c r="G73" s="46">
        <v>26000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42000</v>
      </c>
      <c r="O73" s="47">
        <f t="shared" si="14"/>
        <v>1.0263929618768328</v>
      </c>
      <c r="P73" s="9"/>
    </row>
    <row r="74" spans="1:119">
      <c r="A74" s="12"/>
      <c r="B74" s="25">
        <v>368</v>
      </c>
      <c r="C74" s="20" t="s">
        <v>78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3811000</v>
      </c>
      <c r="L74" s="46">
        <v>0</v>
      </c>
      <c r="M74" s="46">
        <v>0</v>
      </c>
      <c r="N74" s="46">
        <f t="shared" si="13"/>
        <v>3811000</v>
      </c>
      <c r="O74" s="47">
        <f t="shared" si="14"/>
        <v>93.132942326490721</v>
      </c>
      <c r="P74" s="9"/>
    </row>
    <row r="75" spans="1:119">
      <c r="A75" s="12"/>
      <c r="B75" s="25">
        <v>369.9</v>
      </c>
      <c r="C75" s="20" t="s">
        <v>79</v>
      </c>
      <c r="D75" s="46">
        <v>1663000</v>
      </c>
      <c r="E75" s="46">
        <v>1000</v>
      </c>
      <c r="F75" s="46">
        <v>0</v>
      </c>
      <c r="G75" s="46">
        <v>0</v>
      </c>
      <c r="H75" s="46">
        <v>0</v>
      </c>
      <c r="I75" s="46">
        <v>10000</v>
      </c>
      <c r="J75" s="46">
        <v>47000</v>
      </c>
      <c r="K75" s="46">
        <v>0</v>
      </c>
      <c r="L75" s="46">
        <v>0</v>
      </c>
      <c r="M75" s="46">
        <v>0</v>
      </c>
      <c r="N75" s="46">
        <f t="shared" si="13"/>
        <v>1721000</v>
      </c>
      <c r="O75" s="47">
        <f t="shared" si="14"/>
        <v>42.05767350928641</v>
      </c>
      <c r="P75" s="9"/>
    </row>
    <row r="76" spans="1:119" ht="15.75">
      <c r="A76" s="29" t="s">
        <v>51</v>
      </c>
      <c r="B76" s="30"/>
      <c r="C76" s="31"/>
      <c r="D76" s="32">
        <f t="shared" ref="D76:M76" si="15">SUM(D77:D79)</f>
        <v>4190000</v>
      </c>
      <c r="E76" s="32">
        <f t="shared" si="15"/>
        <v>504000</v>
      </c>
      <c r="F76" s="32">
        <f t="shared" si="15"/>
        <v>421000</v>
      </c>
      <c r="G76" s="32">
        <f t="shared" si="15"/>
        <v>1372000</v>
      </c>
      <c r="H76" s="32">
        <f t="shared" si="15"/>
        <v>0</v>
      </c>
      <c r="I76" s="32">
        <f t="shared" si="15"/>
        <v>1003000</v>
      </c>
      <c r="J76" s="32">
        <f t="shared" si="15"/>
        <v>0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>SUM(D76:M76)</f>
        <v>7490000</v>
      </c>
      <c r="O76" s="45">
        <f t="shared" si="14"/>
        <v>183.04007820136852</v>
      </c>
      <c r="P76" s="9"/>
    </row>
    <row r="77" spans="1:119">
      <c r="A77" s="12"/>
      <c r="B77" s="25">
        <v>381</v>
      </c>
      <c r="C77" s="20" t="s">
        <v>80</v>
      </c>
      <c r="D77" s="46">
        <v>1335000</v>
      </c>
      <c r="E77" s="46">
        <v>504000</v>
      </c>
      <c r="F77" s="46">
        <v>421000</v>
      </c>
      <c r="G77" s="46">
        <v>1272000</v>
      </c>
      <c r="H77" s="46">
        <v>0</v>
      </c>
      <c r="I77" s="46">
        <v>238000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3770000</v>
      </c>
      <c r="O77" s="47">
        <f t="shared" si="14"/>
        <v>92.130987292277609</v>
      </c>
      <c r="P77" s="9"/>
    </row>
    <row r="78" spans="1:119">
      <c r="A78" s="12"/>
      <c r="B78" s="25">
        <v>382</v>
      </c>
      <c r="C78" s="20" t="s">
        <v>90</v>
      </c>
      <c r="D78" s="46">
        <v>2855000</v>
      </c>
      <c r="E78" s="46">
        <v>0</v>
      </c>
      <c r="F78" s="46">
        <v>0</v>
      </c>
      <c r="G78" s="46">
        <v>100000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2955000</v>
      </c>
      <c r="O78" s="47">
        <f t="shared" si="14"/>
        <v>72.214076246334315</v>
      </c>
      <c r="P78" s="9"/>
    </row>
    <row r="79" spans="1:119" ht="15.75" thickBot="1">
      <c r="A79" s="12"/>
      <c r="B79" s="25">
        <v>389.7</v>
      </c>
      <c r="C79" s="20" t="s">
        <v>106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765000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765000</v>
      </c>
      <c r="O79" s="47">
        <f t="shared" si="14"/>
        <v>18.695014662756599</v>
      </c>
      <c r="P79" s="9"/>
    </row>
    <row r="80" spans="1:119" ht="16.5" thickBot="1">
      <c r="A80" s="14" t="s">
        <v>66</v>
      </c>
      <c r="B80" s="23"/>
      <c r="C80" s="22"/>
      <c r="D80" s="15">
        <f t="shared" ref="D80:M80" si="16">SUM(D5,D15,D21,D45,D61,D64,D76)</f>
        <v>29413000</v>
      </c>
      <c r="E80" s="15">
        <f t="shared" si="16"/>
        <v>7145000</v>
      </c>
      <c r="F80" s="15">
        <f t="shared" si="16"/>
        <v>2002000</v>
      </c>
      <c r="G80" s="15">
        <f t="shared" si="16"/>
        <v>5385000</v>
      </c>
      <c r="H80" s="15">
        <f t="shared" si="16"/>
        <v>0</v>
      </c>
      <c r="I80" s="15">
        <f t="shared" si="16"/>
        <v>25031000</v>
      </c>
      <c r="J80" s="15">
        <f t="shared" si="16"/>
        <v>1498000</v>
      </c>
      <c r="K80" s="15">
        <f t="shared" si="16"/>
        <v>-6888000</v>
      </c>
      <c r="L80" s="15">
        <f t="shared" si="16"/>
        <v>0</v>
      </c>
      <c r="M80" s="15">
        <f t="shared" si="16"/>
        <v>0</v>
      </c>
      <c r="N80" s="15">
        <f>SUM(D80:M80)</f>
        <v>63586000</v>
      </c>
      <c r="O80" s="38">
        <f t="shared" si="14"/>
        <v>1553.9100684261975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18" t="s">
        <v>119</v>
      </c>
      <c r="M82" s="118"/>
      <c r="N82" s="118"/>
      <c r="O82" s="43">
        <v>40920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customHeight="1" thickBot="1">
      <c r="A84" s="120" t="s">
        <v>100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81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29"/>
      <c r="M3" s="130"/>
      <c r="N3" s="36"/>
      <c r="O3" s="37"/>
      <c r="P3" s="131" t="s">
        <v>167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168</v>
      </c>
      <c r="N4" s="35" t="s">
        <v>9</v>
      </c>
      <c r="O4" s="35" t="s">
        <v>169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170</v>
      </c>
      <c r="B5" s="26"/>
      <c r="C5" s="26"/>
      <c r="D5" s="27">
        <f t="shared" ref="D5:N5" si="0">SUM(D6:D14)</f>
        <v>19784195</v>
      </c>
      <c r="E5" s="27">
        <f t="shared" si="0"/>
        <v>804884</v>
      </c>
      <c r="F5" s="27">
        <f t="shared" si="0"/>
        <v>471647</v>
      </c>
      <c r="G5" s="27">
        <f t="shared" si="0"/>
        <v>3518067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24578793</v>
      </c>
      <c r="P5" s="33">
        <f t="shared" ref="P5:P36" si="1">(O5/P$65)</f>
        <v>550.14421290596954</v>
      </c>
      <c r="Q5" s="6"/>
    </row>
    <row r="6" spans="1:134">
      <c r="A6" s="12"/>
      <c r="B6" s="25">
        <v>311</v>
      </c>
      <c r="C6" s="20" t="s">
        <v>2</v>
      </c>
      <c r="D6" s="46">
        <v>13318827</v>
      </c>
      <c r="E6" s="46">
        <v>0</v>
      </c>
      <c r="F6" s="46">
        <v>471647</v>
      </c>
      <c r="G6" s="46">
        <v>2289804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16080278</v>
      </c>
      <c r="P6" s="47">
        <f t="shared" si="1"/>
        <v>359.9229581216286</v>
      </c>
      <c r="Q6" s="9"/>
    </row>
    <row r="7" spans="1:134">
      <c r="A7" s="12"/>
      <c r="B7" s="25">
        <v>312.41000000000003</v>
      </c>
      <c r="C7" s="20" t="s">
        <v>171</v>
      </c>
      <c r="D7" s="46">
        <v>0</v>
      </c>
      <c r="E7" s="46">
        <v>0</v>
      </c>
      <c r="F7" s="46">
        <v>0</v>
      </c>
      <c r="G7" s="46">
        <v>1228263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1228263</v>
      </c>
      <c r="P7" s="47">
        <f t="shared" si="1"/>
        <v>27.492065268482666</v>
      </c>
      <c r="Q7" s="9"/>
    </row>
    <row r="8" spans="1:134">
      <c r="A8" s="12"/>
      <c r="B8" s="25">
        <v>312.51</v>
      </c>
      <c r="C8" s="20" t="s">
        <v>88</v>
      </c>
      <c r="D8" s="46">
        <v>0</v>
      </c>
      <c r="E8" s="46">
        <v>364757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364757</v>
      </c>
      <c r="P8" s="47">
        <f t="shared" si="1"/>
        <v>8.1643127336213261</v>
      </c>
      <c r="Q8" s="9"/>
    </row>
    <row r="9" spans="1:134">
      <c r="A9" s="12"/>
      <c r="B9" s="25">
        <v>312.52</v>
      </c>
      <c r="C9" s="20" t="s">
        <v>121</v>
      </c>
      <c r="D9" s="46">
        <v>0</v>
      </c>
      <c r="E9" s="46">
        <v>440127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440127</v>
      </c>
      <c r="P9" s="47">
        <f t="shared" si="1"/>
        <v>9.8513105177160512</v>
      </c>
      <c r="Q9" s="9"/>
    </row>
    <row r="10" spans="1:134">
      <c r="A10" s="12"/>
      <c r="B10" s="25">
        <v>314.10000000000002</v>
      </c>
      <c r="C10" s="20" t="s">
        <v>11</v>
      </c>
      <c r="D10" s="46">
        <v>4368358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4368358</v>
      </c>
      <c r="P10" s="47">
        <f t="shared" si="1"/>
        <v>97.776439778857124</v>
      </c>
      <c r="Q10" s="9"/>
    </row>
    <row r="11" spans="1:134">
      <c r="A11" s="12"/>
      <c r="B11" s="25">
        <v>314.39999999999998</v>
      </c>
      <c r="C11" s="20" t="s">
        <v>12</v>
      </c>
      <c r="D11" s="46">
        <v>18180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18180</v>
      </c>
      <c r="P11" s="47">
        <f t="shared" si="1"/>
        <v>0.40692078698211609</v>
      </c>
      <c r="Q11" s="9"/>
    </row>
    <row r="12" spans="1:134">
      <c r="A12" s="12"/>
      <c r="B12" s="25">
        <v>314.8</v>
      </c>
      <c r="C12" s="20" t="s">
        <v>13</v>
      </c>
      <c r="D12" s="46">
        <v>163385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163385</v>
      </c>
      <c r="P12" s="47">
        <f t="shared" si="1"/>
        <v>3.657027105669584</v>
      </c>
      <c r="Q12" s="9"/>
    </row>
    <row r="13" spans="1:134">
      <c r="A13" s="12"/>
      <c r="B13" s="25">
        <v>315.2</v>
      </c>
      <c r="C13" s="20" t="s">
        <v>180</v>
      </c>
      <c r="D13" s="46">
        <v>1650214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1650214</v>
      </c>
      <c r="P13" s="47">
        <f t="shared" si="1"/>
        <v>36.936544530742886</v>
      </c>
      <c r="Q13" s="9"/>
    </row>
    <row r="14" spans="1:134">
      <c r="A14" s="12"/>
      <c r="B14" s="25">
        <v>316</v>
      </c>
      <c r="C14" s="20" t="s">
        <v>123</v>
      </c>
      <c r="D14" s="46">
        <v>265231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265231</v>
      </c>
      <c r="P14" s="47">
        <f t="shared" si="1"/>
        <v>5.9366340622691762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SUM(D16:D23)</f>
        <v>5034911</v>
      </c>
      <c r="E15" s="32">
        <f t="shared" si="3"/>
        <v>53279</v>
      </c>
      <c r="F15" s="32">
        <f t="shared" si="3"/>
        <v>0</v>
      </c>
      <c r="G15" s="32">
        <f t="shared" si="3"/>
        <v>251830</v>
      </c>
      <c r="H15" s="32">
        <f t="shared" si="3"/>
        <v>0</v>
      </c>
      <c r="I15" s="32">
        <f t="shared" si="3"/>
        <v>3108717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8448737</v>
      </c>
      <c r="P15" s="45">
        <f t="shared" si="1"/>
        <v>189.10707970544127</v>
      </c>
      <c r="Q15" s="10"/>
    </row>
    <row r="16" spans="1:134">
      <c r="A16" s="12"/>
      <c r="B16" s="25">
        <v>322</v>
      </c>
      <c r="C16" s="20" t="s">
        <v>173</v>
      </c>
      <c r="D16" s="46">
        <v>1401899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1401899</v>
      </c>
      <c r="P16" s="47">
        <f t="shared" si="1"/>
        <v>31.378539293148599</v>
      </c>
      <c r="Q16" s="9"/>
    </row>
    <row r="17" spans="1:17">
      <c r="A17" s="12"/>
      <c r="B17" s="25">
        <v>323.10000000000002</v>
      </c>
      <c r="C17" s="20" t="s">
        <v>17</v>
      </c>
      <c r="D17" s="46">
        <v>3521077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3" si="4">SUM(D17:N17)</f>
        <v>3521077</v>
      </c>
      <c r="P17" s="47">
        <f t="shared" si="1"/>
        <v>78.811849497504312</v>
      </c>
      <c r="Q17" s="9"/>
    </row>
    <row r="18" spans="1:17">
      <c r="A18" s="12"/>
      <c r="B18" s="25">
        <v>323.39999999999998</v>
      </c>
      <c r="C18" s="20" t="s">
        <v>18</v>
      </c>
      <c r="D18" s="46">
        <v>55916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55916</v>
      </c>
      <c r="P18" s="47">
        <f t="shared" si="1"/>
        <v>1.251561205989659</v>
      </c>
      <c r="Q18" s="9"/>
    </row>
    <row r="19" spans="1:17">
      <c r="A19" s="12"/>
      <c r="B19" s="25">
        <v>323.7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1607070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1607070</v>
      </c>
      <c r="P19" s="47">
        <f t="shared" si="1"/>
        <v>35.970857488193033</v>
      </c>
      <c r="Q19" s="9"/>
    </row>
    <row r="20" spans="1:17">
      <c r="A20" s="12"/>
      <c r="B20" s="25">
        <v>324.22000000000003</v>
      </c>
      <c r="C20" s="20" t="s">
        <v>163</v>
      </c>
      <c r="D20" s="46">
        <v>0</v>
      </c>
      <c r="E20" s="46">
        <v>0</v>
      </c>
      <c r="F20" s="46">
        <v>0</v>
      </c>
      <c r="G20" s="46">
        <v>36106</v>
      </c>
      <c r="H20" s="46">
        <v>0</v>
      </c>
      <c r="I20" s="46">
        <v>1501647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1537753</v>
      </c>
      <c r="P20" s="47">
        <f t="shared" si="1"/>
        <v>34.419343286254673</v>
      </c>
      <c r="Q20" s="9"/>
    </row>
    <row r="21" spans="1:17">
      <c r="A21" s="12"/>
      <c r="B21" s="25">
        <v>324.32</v>
      </c>
      <c r="C21" s="20" t="s">
        <v>150</v>
      </c>
      <c r="D21" s="46">
        <v>0</v>
      </c>
      <c r="E21" s="46">
        <v>0</v>
      </c>
      <c r="F21" s="46">
        <v>0</v>
      </c>
      <c r="G21" s="46">
        <v>46935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46935</v>
      </c>
      <c r="P21" s="47">
        <f t="shared" si="1"/>
        <v>1.050540546589968</v>
      </c>
      <c r="Q21" s="9"/>
    </row>
    <row r="22" spans="1:17">
      <c r="A22" s="12"/>
      <c r="B22" s="25">
        <v>324.62</v>
      </c>
      <c r="C22" s="20" t="s">
        <v>160</v>
      </c>
      <c r="D22" s="46">
        <v>0</v>
      </c>
      <c r="E22" s="46">
        <v>53279</v>
      </c>
      <c r="F22" s="46">
        <v>0</v>
      </c>
      <c r="G22" s="46">
        <v>168789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222068</v>
      </c>
      <c r="P22" s="47">
        <f t="shared" si="1"/>
        <v>4.9705217449694477</v>
      </c>
      <c r="Q22" s="9"/>
    </row>
    <row r="23" spans="1:17">
      <c r="A23" s="12"/>
      <c r="B23" s="25">
        <v>329.5</v>
      </c>
      <c r="C23" s="20" t="s">
        <v>181</v>
      </c>
      <c r="D23" s="46">
        <v>56019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56019</v>
      </c>
      <c r="P23" s="47">
        <f t="shared" si="1"/>
        <v>1.253866642791593</v>
      </c>
      <c r="Q23" s="9"/>
    </row>
    <row r="24" spans="1:17" ht="15.75">
      <c r="A24" s="29" t="s">
        <v>175</v>
      </c>
      <c r="B24" s="30"/>
      <c r="C24" s="31"/>
      <c r="D24" s="32">
        <f t="shared" ref="D24:N24" si="5">SUM(D25:D38)</f>
        <v>5335876</v>
      </c>
      <c r="E24" s="32">
        <f t="shared" si="5"/>
        <v>3541562</v>
      </c>
      <c r="F24" s="32">
        <f t="shared" si="5"/>
        <v>0</v>
      </c>
      <c r="G24" s="32">
        <f t="shared" si="5"/>
        <v>608742</v>
      </c>
      <c r="H24" s="32">
        <f t="shared" si="5"/>
        <v>0</v>
      </c>
      <c r="I24" s="32">
        <f t="shared" si="5"/>
        <v>4953361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14439541</v>
      </c>
      <c r="P24" s="45">
        <f t="shared" si="1"/>
        <v>323.1985361595452</v>
      </c>
      <c r="Q24" s="10"/>
    </row>
    <row r="25" spans="1:17">
      <c r="A25" s="12"/>
      <c r="B25" s="25">
        <v>331.2</v>
      </c>
      <c r="C25" s="20" t="s">
        <v>25</v>
      </c>
      <c r="D25" s="46">
        <v>154014</v>
      </c>
      <c r="E25" s="46">
        <v>300467</v>
      </c>
      <c r="F25" s="46">
        <v>0</v>
      </c>
      <c r="G25" s="46">
        <v>500371</v>
      </c>
      <c r="H25" s="46">
        <v>0</v>
      </c>
      <c r="I25" s="46">
        <v>4953361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5908213</v>
      </c>
      <c r="P25" s="47">
        <f t="shared" si="1"/>
        <v>132.24283188217652</v>
      </c>
      <c r="Q25" s="9"/>
    </row>
    <row r="26" spans="1:17">
      <c r="A26" s="12"/>
      <c r="B26" s="25">
        <v>331.39</v>
      </c>
      <c r="C26" s="20" t="s">
        <v>151</v>
      </c>
      <c r="D26" s="46">
        <v>0</v>
      </c>
      <c r="E26" s="46">
        <v>0</v>
      </c>
      <c r="F26" s="46">
        <v>0</v>
      </c>
      <c r="G26" s="46">
        <v>-17209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5" si="6">SUM(D26:N26)</f>
        <v>-17209</v>
      </c>
      <c r="P26" s="47">
        <f t="shared" si="1"/>
        <v>-0.38518700897553548</v>
      </c>
      <c r="Q26" s="9"/>
    </row>
    <row r="27" spans="1:17">
      <c r="A27" s="12"/>
      <c r="B27" s="25">
        <v>331.41</v>
      </c>
      <c r="C27" s="20" t="s">
        <v>29</v>
      </c>
      <c r="D27" s="46">
        <v>0</v>
      </c>
      <c r="E27" s="46">
        <v>1714882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1714882</v>
      </c>
      <c r="P27" s="47">
        <f t="shared" si="1"/>
        <v>38.38400071625221</v>
      </c>
      <c r="Q27" s="9"/>
    </row>
    <row r="28" spans="1:17">
      <c r="A28" s="12"/>
      <c r="B28" s="25">
        <v>331.7</v>
      </c>
      <c r="C28" s="20" t="s">
        <v>96</v>
      </c>
      <c r="D28" s="46">
        <v>0</v>
      </c>
      <c r="E28" s="46">
        <v>206976</v>
      </c>
      <c r="F28" s="46">
        <v>0</v>
      </c>
      <c r="G28" s="46">
        <v>125580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332556</v>
      </c>
      <c r="P28" s="47">
        <f t="shared" si="1"/>
        <v>7.4435615641157646</v>
      </c>
      <c r="Q28" s="9"/>
    </row>
    <row r="29" spans="1:17">
      <c r="A29" s="12"/>
      <c r="B29" s="25">
        <v>334.41</v>
      </c>
      <c r="C29" s="20" t="s">
        <v>31</v>
      </c>
      <c r="D29" s="46">
        <v>0</v>
      </c>
      <c r="E29" s="46">
        <v>147678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147678</v>
      </c>
      <c r="P29" s="47">
        <f t="shared" si="1"/>
        <v>3.3054591848154531</v>
      </c>
      <c r="Q29" s="9"/>
    </row>
    <row r="30" spans="1:17">
      <c r="A30" s="12"/>
      <c r="B30" s="25">
        <v>334.49</v>
      </c>
      <c r="C30" s="20" t="s">
        <v>32</v>
      </c>
      <c r="D30" s="46">
        <v>0</v>
      </c>
      <c r="E30" s="46">
        <v>62491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62491</v>
      </c>
      <c r="P30" s="47">
        <f t="shared" si="1"/>
        <v>1.3987286523267006</v>
      </c>
      <c r="Q30" s="9"/>
    </row>
    <row r="31" spans="1:17">
      <c r="A31" s="12"/>
      <c r="B31" s="25">
        <v>335.125</v>
      </c>
      <c r="C31" s="20" t="s">
        <v>176</v>
      </c>
      <c r="D31" s="46">
        <v>1841002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1841002</v>
      </c>
      <c r="P31" s="47">
        <f t="shared" si="1"/>
        <v>41.206929740134747</v>
      </c>
      <c r="Q31" s="9"/>
    </row>
    <row r="32" spans="1:17">
      <c r="A32" s="12"/>
      <c r="B32" s="25">
        <v>335.14</v>
      </c>
      <c r="C32" s="20" t="s">
        <v>125</v>
      </c>
      <c r="D32" s="46">
        <v>91670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91670</v>
      </c>
      <c r="P32" s="47">
        <f t="shared" si="1"/>
        <v>2.051838753721154</v>
      </c>
      <c r="Q32" s="9"/>
    </row>
    <row r="33" spans="1:17">
      <c r="A33" s="12"/>
      <c r="B33" s="25">
        <v>335.15</v>
      </c>
      <c r="C33" s="20" t="s">
        <v>126</v>
      </c>
      <c r="D33" s="46">
        <v>47428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47428</v>
      </c>
      <c r="P33" s="47">
        <f t="shared" si="1"/>
        <v>1.0615753072050496</v>
      </c>
      <c r="Q33" s="9"/>
    </row>
    <row r="34" spans="1:17">
      <c r="A34" s="12"/>
      <c r="B34" s="25">
        <v>335.18</v>
      </c>
      <c r="C34" s="20" t="s">
        <v>177</v>
      </c>
      <c r="D34" s="46">
        <v>2931387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2931387</v>
      </c>
      <c r="P34" s="47">
        <f t="shared" si="1"/>
        <v>65.612888063209255</v>
      </c>
      <c r="Q34" s="9"/>
    </row>
    <row r="35" spans="1:17">
      <c r="A35" s="12"/>
      <c r="B35" s="25">
        <v>335.21</v>
      </c>
      <c r="C35" s="20" t="s">
        <v>102</v>
      </c>
      <c r="D35" s="46">
        <v>22571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22571</v>
      </c>
      <c r="P35" s="47">
        <f t="shared" si="1"/>
        <v>0.50520401996553033</v>
      </c>
      <c r="Q35" s="9"/>
    </row>
    <row r="36" spans="1:17">
      <c r="A36" s="12"/>
      <c r="B36" s="25">
        <v>335.48</v>
      </c>
      <c r="C36" s="20" t="s">
        <v>40</v>
      </c>
      <c r="D36" s="46">
        <v>30677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" si="7">SUM(D36:N36)</f>
        <v>30677</v>
      </c>
      <c r="P36" s="47">
        <f t="shared" si="1"/>
        <v>0.68663965798956961</v>
      </c>
      <c r="Q36" s="9"/>
    </row>
    <row r="37" spans="1:17">
      <c r="A37" s="12"/>
      <c r="B37" s="25">
        <v>338</v>
      </c>
      <c r="C37" s="20" t="s">
        <v>43</v>
      </c>
      <c r="D37" s="46">
        <v>217127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217127</v>
      </c>
      <c r="P37" s="47">
        <f t="shared" ref="P37:P63" si="8">(O37/P$65)</f>
        <v>4.8599279271213378</v>
      </c>
      <c r="Q37" s="9"/>
    </row>
    <row r="38" spans="1:17">
      <c r="A38" s="12"/>
      <c r="B38" s="25">
        <v>339</v>
      </c>
      <c r="C38" s="20" t="s">
        <v>44</v>
      </c>
      <c r="D38" s="46">
        <v>0</v>
      </c>
      <c r="E38" s="46">
        <v>1109068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1109068</v>
      </c>
      <c r="P38" s="47">
        <f t="shared" si="8"/>
        <v>24.824137699487434</v>
      </c>
      <c r="Q38" s="9"/>
    </row>
    <row r="39" spans="1:17" ht="15.75">
      <c r="A39" s="29" t="s">
        <v>49</v>
      </c>
      <c r="B39" s="30"/>
      <c r="C39" s="31"/>
      <c r="D39" s="32">
        <f t="shared" ref="D39:N39" si="9">SUM(D40:D49)</f>
        <v>1049279</v>
      </c>
      <c r="E39" s="32">
        <f t="shared" si="9"/>
        <v>2590933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29389489</v>
      </c>
      <c r="J39" s="32">
        <f t="shared" si="9"/>
        <v>2127865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9"/>
        <v>0</v>
      </c>
      <c r="O39" s="32">
        <f>SUM(D39:N39)</f>
        <v>35157566</v>
      </c>
      <c r="P39" s="45">
        <f t="shared" si="8"/>
        <v>786.92763614387718</v>
      </c>
      <c r="Q39" s="10"/>
    </row>
    <row r="40" spans="1:17">
      <c r="A40" s="12"/>
      <c r="B40" s="25">
        <v>341.1</v>
      </c>
      <c r="C40" s="20" t="s">
        <v>128</v>
      </c>
      <c r="D40" s="46">
        <v>29590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29590</v>
      </c>
      <c r="P40" s="47">
        <f t="shared" si="8"/>
        <v>0.66230946572061689</v>
      </c>
      <c r="Q40" s="9"/>
    </row>
    <row r="41" spans="1:17">
      <c r="A41" s="12"/>
      <c r="B41" s="25">
        <v>341.2</v>
      </c>
      <c r="C41" s="20" t="s">
        <v>129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2127865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9" si="10">SUM(D41:N41)</f>
        <v>2127865</v>
      </c>
      <c r="P41" s="47">
        <f t="shared" si="8"/>
        <v>47.627750296573183</v>
      </c>
      <c r="Q41" s="9"/>
    </row>
    <row r="42" spans="1:17">
      <c r="A42" s="12"/>
      <c r="B42" s="25">
        <v>341.9</v>
      </c>
      <c r="C42" s="20" t="s">
        <v>131</v>
      </c>
      <c r="D42" s="46">
        <v>211624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211624</v>
      </c>
      <c r="P42" s="47">
        <f t="shared" si="8"/>
        <v>4.7367549298296661</v>
      </c>
      <c r="Q42" s="9"/>
    </row>
    <row r="43" spans="1:17">
      <c r="A43" s="12"/>
      <c r="B43" s="25">
        <v>342.1</v>
      </c>
      <c r="C43" s="20" t="s">
        <v>55</v>
      </c>
      <c r="D43" s="46">
        <v>18907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18907</v>
      </c>
      <c r="P43" s="47">
        <f t="shared" si="8"/>
        <v>0.42319314188508628</v>
      </c>
      <c r="Q43" s="9"/>
    </row>
    <row r="44" spans="1:17">
      <c r="A44" s="12"/>
      <c r="B44" s="25">
        <v>343.3</v>
      </c>
      <c r="C44" s="20" t="s">
        <v>57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11089550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11089550</v>
      </c>
      <c r="P44" s="47">
        <f t="shared" si="8"/>
        <v>248.21608433869775</v>
      </c>
      <c r="Q44" s="9"/>
    </row>
    <row r="45" spans="1:17">
      <c r="A45" s="12"/>
      <c r="B45" s="25">
        <v>343.4</v>
      </c>
      <c r="C45" s="20" t="s">
        <v>58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8411264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8411264</v>
      </c>
      <c r="P45" s="47">
        <f t="shared" si="8"/>
        <v>188.26832598428723</v>
      </c>
      <c r="Q45" s="9"/>
    </row>
    <row r="46" spans="1:17">
      <c r="A46" s="12"/>
      <c r="B46" s="25">
        <v>343.5</v>
      </c>
      <c r="C46" s="20" t="s">
        <v>59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9476854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9476854</v>
      </c>
      <c r="P46" s="47">
        <f t="shared" si="8"/>
        <v>212.11930075877967</v>
      </c>
      <c r="Q46" s="9"/>
    </row>
    <row r="47" spans="1:17">
      <c r="A47" s="12"/>
      <c r="B47" s="25">
        <v>343.9</v>
      </c>
      <c r="C47" s="20" t="s">
        <v>60</v>
      </c>
      <c r="D47" s="46">
        <v>127138</v>
      </c>
      <c r="E47" s="46">
        <v>2590933</v>
      </c>
      <c r="F47" s="46">
        <v>0</v>
      </c>
      <c r="G47" s="46">
        <v>0</v>
      </c>
      <c r="H47" s="46">
        <v>0</v>
      </c>
      <c r="I47" s="46">
        <v>411821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3129892</v>
      </c>
      <c r="P47" s="47">
        <f t="shared" si="8"/>
        <v>70.056001969693583</v>
      </c>
      <c r="Q47" s="9"/>
    </row>
    <row r="48" spans="1:17">
      <c r="A48" s="12"/>
      <c r="B48" s="25">
        <v>344.9</v>
      </c>
      <c r="C48" s="20" t="s">
        <v>132</v>
      </c>
      <c r="D48" s="46">
        <v>238622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238622</v>
      </c>
      <c r="P48" s="47">
        <f t="shared" si="8"/>
        <v>5.3410479665152089</v>
      </c>
      <c r="Q48" s="9"/>
    </row>
    <row r="49" spans="1:120">
      <c r="A49" s="12"/>
      <c r="B49" s="25">
        <v>347.2</v>
      </c>
      <c r="C49" s="20" t="s">
        <v>62</v>
      </c>
      <c r="D49" s="46">
        <v>423398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423398</v>
      </c>
      <c r="P49" s="47">
        <f t="shared" si="8"/>
        <v>9.4768672918951591</v>
      </c>
      <c r="Q49" s="9"/>
    </row>
    <row r="50" spans="1:120" ht="15.75">
      <c r="A50" s="29" t="s">
        <v>50</v>
      </c>
      <c r="B50" s="30"/>
      <c r="C50" s="31"/>
      <c r="D50" s="32">
        <f t="shared" ref="D50:N50" si="11">SUM(D51:D52)</f>
        <v>63334</v>
      </c>
      <c r="E50" s="32">
        <f t="shared" si="11"/>
        <v>23693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si="11"/>
        <v>0</v>
      </c>
      <c r="O50" s="32">
        <f>SUM(D50:N50)</f>
        <v>87027</v>
      </c>
      <c r="P50" s="45">
        <f t="shared" si="8"/>
        <v>1.9479150345815521</v>
      </c>
      <c r="Q50" s="10"/>
    </row>
    <row r="51" spans="1:120">
      <c r="A51" s="13"/>
      <c r="B51" s="39">
        <v>351.5</v>
      </c>
      <c r="C51" s="21" t="s">
        <v>68</v>
      </c>
      <c r="D51" s="46">
        <v>47614</v>
      </c>
      <c r="E51" s="46">
        <v>23693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2" si="12">SUM(D51:N51)</f>
        <v>71307</v>
      </c>
      <c r="P51" s="47">
        <f t="shared" si="8"/>
        <v>1.5960561362669829</v>
      </c>
      <c r="Q51" s="9"/>
    </row>
    <row r="52" spans="1:120">
      <c r="A52" s="13"/>
      <c r="B52" s="39">
        <v>354</v>
      </c>
      <c r="C52" s="21" t="s">
        <v>69</v>
      </c>
      <c r="D52" s="46">
        <v>15720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15720</v>
      </c>
      <c r="P52" s="47">
        <f t="shared" si="8"/>
        <v>0.35185889831456901</v>
      </c>
      <c r="Q52" s="9"/>
    </row>
    <row r="53" spans="1:120" ht="15.75">
      <c r="A53" s="29" t="s">
        <v>3</v>
      </c>
      <c r="B53" s="30"/>
      <c r="C53" s="31"/>
      <c r="D53" s="32">
        <f t="shared" ref="D53:N53" si="13">SUM(D54:D60)</f>
        <v>3120198</v>
      </c>
      <c r="E53" s="32">
        <f t="shared" si="13"/>
        <v>165334</v>
      </c>
      <c r="F53" s="32">
        <f t="shared" si="13"/>
        <v>0</v>
      </c>
      <c r="G53" s="32">
        <f t="shared" si="13"/>
        <v>60621</v>
      </c>
      <c r="H53" s="32">
        <f t="shared" si="13"/>
        <v>0</v>
      </c>
      <c r="I53" s="32">
        <f t="shared" si="13"/>
        <v>165386</v>
      </c>
      <c r="J53" s="32">
        <f t="shared" si="13"/>
        <v>446480</v>
      </c>
      <c r="K53" s="32">
        <f t="shared" si="13"/>
        <v>-16010456</v>
      </c>
      <c r="L53" s="32">
        <f t="shared" si="13"/>
        <v>0</v>
      </c>
      <c r="M53" s="32">
        <f t="shared" si="13"/>
        <v>0</v>
      </c>
      <c r="N53" s="32">
        <f t="shared" si="13"/>
        <v>0</v>
      </c>
      <c r="O53" s="32">
        <f>SUM(D53:N53)</f>
        <v>-12052437</v>
      </c>
      <c r="P53" s="45">
        <f t="shared" si="8"/>
        <v>-269.7682700270833</v>
      </c>
      <c r="Q53" s="10"/>
    </row>
    <row r="54" spans="1:120">
      <c r="A54" s="12"/>
      <c r="B54" s="25">
        <v>361.1</v>
      </c>
      <c r="C54" s="20" t="s">
        <v>72</v>
      </c>
      <c r="D54" s="46">
        <v>46396</v>
      </c>
      <c r="E54" s="46">
        <v>70843</v>
      </c>
      <c r="F54" s="46">
        <v>0</v>
      </c>
      <c r="G54" s="46">
        <v>19861</v>
      </c>
      <c r="H54" s="46">
        <v>0</v>
      </c>
      <c r="I54" s="46">
        <v>71106</v>
      </c>
      <c r="J54" s="46">
        <v>0</v>
      </c>
      <c r="K54" s="46">
        <v>3458512</v>
      </c>
      <c r="L54" s="46">
        <v>0</v>
      </c>
      <c r="M54" s="46">
        <v>0</v>
      </c>
      <c r="N54" s="46">
        <v>0</v>
      </c>
      <c r="O54" s="46">
        <f>SUM(D54:N54)</f>
        <v>3666718</v>
      </c>
      <c r="P54" s="47">
        <f t="shared" si="8"/>
        <v>82.071714752557241</v>
      </c>
      <c r="Q54" s="9"/>
    </row>
    <row r="55" spans="1:120">
      <c r="A55" s="12"/>
      <c r="B55" s="25">
        <v>361.3</v>
      </c>
      <c r="C55" s="20" t="s">
        <v>73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-24623655</v>
      </c>
      <c r="L55" s="46">
        <v>0</v>
      </c>
      <c r="M55" s="46">
        <v>0</v>
      </c>
      <c r="N55" s="46">
        <v>0</v>
      </c>
      <c r="O55" s="46">
        <f t="shared" ref="O55:O62" si="14">SUM(D55:N55)</f>
        <v>-24623655</v>
      </c>
      <c r="P55" s="47">
        <f t="shared" si="8"/>
        <v>-551.14835373906033</v>
      </c>
      <c r="Q55" s="9"/>
    </row>
    <row r="56" spans="1:120">
      <c r="A56" s="12"/>
      <c r="B56" s="25">
        <v>362</v>
      </c>
      <c r="C56" s="20" t="s">
        <v>74</v>
      </c>
      <c r="D56" s="46">
        <v>162394</v>
      </c>
      <c r="E56" s="46">
        <v>94491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256885</v>
      </c>
      <c r="P56" s="47">
        <f t="shared" si="8"/>
        <v>5.7498265326678153</v>
      </c>
      <c r="Q56" s="9"/>
    </row>
    <row r="57" spans="1:120">
      <c r="A57" s="12"/>
      <c r="B57" s="25">
        <v>364</v>
      </c>
      <c r="C57" s="20" t="s">
        <v>133</v>
      </c>
      <c r="D57" s="46">
        <v>13663</v>
      </c>
      <c r="E57" s="46">
        <v>0</v>
      </c>
      <c r="F57" s="46">
        <v>0</v>
      </c>
      <c r="G57" s="46">
        <v>40760</v>
      </c>
      <c r="H57" s="46">
        <v>0</v>
      </c>
      <c r="I57" s="46">
        <v>21060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75483</v>
      </c>
      <c r="P57" s="47">
        <f t="shared" si="8"/>
        <v>1.68952704971238</v>
      </c>
      <c r="Q57" s="9"/>
    </row>
    <row r="58" spans="1:120">
      <c r="A58" s="12"/>
      <c r="B58" s="25">
        <v>366</v>
      </c>
      <c r="C58" s="20" t="s">
        <v>77</v>
      </c>
      <c r="D58" s="46">
        <v>28707</v>
      </c>
      <c r="E58" s="46">
        <v>0</v>
      </c>
      <c r="F58" s="46">
        <v>0</v>
      </c>
      <c r="G58" s="46">
        <v>0</v>
      </c>
      <c r="H58" s="46">
        <v>0</v>
      </c>
      <c r="I58" s="46">
        <v>73130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101837</v>
      </c>
      <c r="P58" s="47">
        <f t="shared" si="8"/>
        <v>2.2794055106654429</v>
      </c>
      <c r="Q58" s="9"/>
    </row>
    <row r="59" spans="1:120">
      <c r="A59" s="12"/>
      <c r="B59" s="25">
        <v>368</v>
      </c>
      <c r="C59" s="20" t="s">
        <v>78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5154687</v>
      </c>
      <c r="L59" s="46">
        <v>0</v>
      </c>
      <c r="M59" s="46">
        <v>0</v>
      </c>
      <c r="N59" s="46">
        <v>0</v>
      </c>
      <c r="O59" s="46">
        <f t="shared" si="14"/>
        <v>5154687</v>
      </c>
      <c r="P59" s="47">
        <f t="shared" si="8"/>
        <v>115.37674866262283</v>
      </c>
      <c r="Q59" s="9"/>
    </row>
    <row r="60" spans="1:120">
      <c r="A60" s="12"/>
      <c r="B60" s="25">
        <v>369.9</v>
      </c>
      <c r="C60" s="20" t="s">
        <v>79</v>
      </c>
      <c r="D60" s="46">
        <v>2869038</v>
      </c>
      <c r="E60" s="46">
        <v>0</v>
      </c>
      <c r="F60" s="46">
        <v>0</v>
      </c>
      <c r="G60" s="46">
        <v>0</v>
      </c>
      <c r="H60" s="46">
        <v>0</v>
      </c>
      <c r="I60" s="46">
        <v>90</v>
      </c>
      <c r="J60" s="46">
        <v>446480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3315608</v>
      </c>
      <c r="P60" s="47">
        <f t="shared" si="8"/>
        <v>74.212861203751373</v>
      </c>
      <c r="Q60" s="9"/>
    </row>
    <row r="61" spans="1:120" ht="15.75">
      <c r="A61" s="29" t="s">
        <v>51</v>
      </c>
      <c r="B61" s="30"/>
      <c r="C61" s="31"/>
      <c r="D61" s="32">
        <f t="shared" ref="D61:N61" si="15">SUM(D62:D62)</f>
        <v>4669680</v>
      </c>
      <c r="E61" s="32">
        <f t="shared" si="15"/>
        <v>1573794</v>
      </c>
      <c r="F61" s="32">
        <f t="shared" si="15"/>
        <v>887798</v>
      </c>
      <c r="G61" s="32">
        <f t="shared" si="15"/>
        <v>2226847</v>
      </c>
      <c r="H61" s="32">
        <f t="shared" si="15"/>
        <v>0</v>
      </c>
      <c r="I61" s="32">
        <f t="shared" si="15"/>
        <v>350055</v>
      </c>
      <c r="J61" s="32">
        <f t="shared" si="15"/>
        <v>0</v>
      </c>
      <c r="K61" s="32">
        <f t="shared" si="15"/>
        <v>0</v>
      </c>
      <c r="L61" s="32">
        <f t="shared" si="15"/>
        <v>0</v>
      </c>
      <c r="M61" s="32">
        <f t="shared" si="15"/>
        <v>0</v>
      </c>
      <c r="N61" s="32">
        <f t="shared" si="15"/>
        <v>0</v>
      </c>
      <c r="O61" s="32">
        <f t="shared" si="14"/>
        <v>9708174</v>
      </c>
      <c r="P61" s="45">
        <f t="shared" si="8"/>
        <v>217.29690892405489</v>
      </c>
      <c r="Q61" s="9"/>
    </row>
    <row r="62" spans="1:120" ht="15.75" thickBot="1">
      <c r="A62" s="12"/>
      <c r="B62" s="25">
        <v>381</v>
      </c>
      <c r="C62" s="20" t="s">
        <v>80</v>
      </c>
      <c r="D62" s="46">
        <v>4669680</v>
      </c>
      <c r="E62" s="46">
        <v>1573794</v>
      </c>
      <c r="F62" s="46">
        <v>887798</v>
      </c>
      <c r="G62" s="46">
        <v>2226847</v>
      </c>
      <c r="H62" s="46">
        <v>0</v>
      </c>
      <c r="I62" s="46">
        <v>350055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9708174</v>
      </c>
      <c r="P62" s="47">
        <f t="shared" si="8"/>
        <v>217.29690892405489</v>
      </c>
      <c r="Q62" s="9"/>
    </row>
    <row r="63" spans="1:120" ht="16.5" thickBot="1">
      <c r="A63" s="14" t="s">
        <v>66</v>
      </c>
      <c r="B63" s="23"/>
      <c r="C63" s="22"/>
      <c r="D63" s="15">
        <f t="shared" ref="D63:N63" si="16">SUM(D5,D15,D24,D39,D50,D53,D61)</f>
        <v>39057473</v>
      </c>
      <c r="E63" s="15">
        <f t="shared" si="16"/>
        <v>8753479</v>
      </c>
      <c r="F63" s="15">
        <f t="shared" si="16"/>
        <v>1359445</v>
      </c>
      <c r="G63" s="15">
        <f t="shared" si="16"/>
        <v>6666107</v>
      </c>
      <c r="H63" s="15">
        <f t="shared" si="16"/>
        <v>0</v>
      </c>
      <c r="I63" s="15">
        <f t="shared" si="16"/>
        <v>37967008</v>
      </c>
      <c r="J63" s="15">
        <f t="shared" si="16"/>
        <v>2574345</v>
      </c>
      <c r="K63" s="15">
        <f t="shared" si="16"/>
        <v>-16010456</v>
      </c>
      <c r="L63" s="15">
        <f t="shared" si="16"/>
        <v>0</v>
      </c>
      <c r="M63" s="15">
        <f t="shared" si="16"/>
        <v>0</v>
      </c>
      <c r="N63" s="15">
        <f t="shared" si="16"/>
        <v>0</v>
      </c>
      <c r="O63" s="15">
        <f>SUM(D63:N63)</f>
        <v>80367401</v>
      </c>
      <c r="P63" s="38">
        <f t="shared" si="8"/>
        <v>1798.8540188463862</v>
      </c>
      <c r="Q63" s="6"/>
      <c r="R63" s="2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</row>
    <row r="64" spans="1:120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9"/>
    </row>
    <row r="65" spans="1:16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2"/>
      <c r="M65" s="118" t="s">
        <v>182</v>
      </c>
      <c r="N65" s="118"/>
      <c r="O65" s="118"/>
      <c r="P65" s="43">
        <v>44677</v>
      </c>
    </row>
    <row r="66" spans="1:16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7"/>
    </row>
    <row r="67" spans="1:16" ht="15.75" customHeight="1" thickBot="1">
      <c r="A67" s="120" t="s">
        <v>100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100"/>
    </row>
  </sheetData>
  <mergeCells count="10">
    <mergeCell ref="M65:O65"/>
    <mergeCell ref="A66:P66"/>
    <mergeCell ref="A67:P6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81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29"/>
      <c r="M3" s="130"/>
      <c r="N3" s="36"/>
      <c r="O3" s="37"/>
      <c r="P3" s="131" t="s">
        <v>167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168</v>
      </c>
      <c r="N4" s="35" t="s">
        <v>9</v>
      </c>
      <c r="O4" s="35" t="s">
        <v>169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170</v>
      </c>
      <c r="B5" s="26"/>
      <c r="C5" s="26"/>
      <c r="D5" s="27">
        <f t="shared" ref="D5:N5" si="0">SUM(D6:D14)</f>
        <v>19072605</v>
      </c>
      <c r="E5" s="27">
        <f t="shared" si="0"/>
        <v>761537</v>
      </c>
      <c r="F5" s="27">
        <f t="shared" si="0"/>
        <v>469056</v>
      </c>
      <c r="G5" s="27">
        <f t="shared" si="0"/>
        <v>3143405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23446603</v>
      </c>
      <c r="P5" s="33">
        <f t="shared" ref="P5:P36" si="1">(O5/P$66)</f>
        <v>532.32082368432998</v>
      </c>
      <c r="Q5" s="6"/>
    </row>
    <row r="6" spans="1:134">
      <c r="A6" s="12"/>
      <c r="B6" s="25">
        <v>311</v>
      </c>
      <c r="C6" s="20" t="s">
        <v>2</v>
      </c>
      <c r="D6" s="46">
        <v>12909261</v>
      </c>
      <c r="E6" s="46">
        <v>0</v>
      </c>
      <c r="F6" s="46">
        <v>469056</v>
      </c>
      <c r="G6" s="46">
        <v>1854862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15233179</v>
      </c>
      <c r="P6" s="47">
        <f t="shared" si="1"/>
        <v>345.84704626980886</v>
      </c>
      <c r="Q6" s="9"/>
    </row>
    <row r="7" spans="1:134">
      <c r="A7" s="12"/>
      <c r="B7" s="25">
        <v>312.41000000000003</v>
      </c>
      <c r="C7" s="20" t="s">
        <v>171</v>
      </c>
      <c r="D7" s="46">
        <v>0</v>
      </c>
      <c r="E7" s="46">
        <v>0</v>
      </c>
      <c r="F7" s="46">
        <v>0</v>
      </c>
      <c r="G7" s="46">
        <v>1288543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1288543</v>
      </c>
      <c r="P7" s="47">
        <f t="shared" si="1"/>
        <v>29.254483948599191</v>
      </c>
      <c r="Q7" s="9"/>
    </row>
    <row r="8" spans="1:134">
      <c r="A8" s="12"/>
      <c r="B8" s="25">
        <v>312.51</v>
      </c>
      <c r="C8" s="20" t="s">
        <v>88</v>
      </c>
      <c r="D8" s="46">
        <v>0</v>
      </c>
      <c r="E8" s="46">
        <v>346347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346347</v>
      </c>
      <c r="P8" s="47">
        <f t="shared" si="1"/>
        <v>7.8633020024519817</v>
      </c>
      <c r="Q8" s="9"/>
    </row>
    <row r="9" spans="1:134">
      <c r="A9" s="12"/>
      <c r="B9" s="25">
        <v>312.52</v>
      </c>
      <c r="C9" s="20" t="s">
        <v>121</v>
      </c>
      <c r="D9" s="46">
        <v>0</v>
      </c>
      <c r="E9" s="46">
        <v>415190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415190</v>
      </c>
      <c r="P9" s="47">
        <f t="shared" si="1"/>
        <v>9.4262816146755668</v>
      </c>
      <c r="Q9" s="9"/>
    </row>
    <row r="10" spans="1:134">
      <c r="A10" s="12"/>
      <c r="B10" s="25">
        <v>314.10000000000002</v>
      </c>
      <c r="C10" s="20" t="s">
        <v>11</v>
      </c>
      <c r="D10" s="46">
        <v>4137858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4137858</v>
      </c>
      <c r="P10" s="47">
        <f t="shared" si="1"/>
        <v>93.944013077237429</v>
      </c>
      <c r="Q10" s="9"/>
    </row>
    <row r="11" spans="1:134">
      <c r="A11" s="12"/>
      <c r="B11" s="25">
        <v>314.39999999999998</v>
      </c>
      <c r="C11" s="20" t="s">
        <v>12</v>
      </c>
      <c r="D11" s="46">
        <v>6342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6342</v>
      </c>
      <c r="P11" s="47">
        <f t="shared" si="1"/>
        <v>0.14398583299278028</v>
      </c>
      <c r="Q11" s="9"/>
    </row>
    <row r="12" spans="1:134">
      <c r="A12" s="12"/>
      <c r="B12" s="25">
        <v>314.8</v>
      </c>
      <c r="C12" s="20" t="s">
        <v>13</v>
      </c>
      <c r="D12" s="46">
        <v>185510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185510</v>
      </c>
      <c r="P12" s="47">
        <f t="shared" si="1"/>
        <v>4.2117331880306947</v>
      </c>
      <c r="Q12" s="9"/>
    </row>
    <row r="13" spans="1:134">
      <c r="A13" s="12"/>
      <c r="B13" s="25">
        <v>315.10000000000002</v>
      </c>
      <c r="C13" s="20" t="s">
        <v>172</v>
      </c>
      <c r="D13" s="46">
        <v>1564279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1564279</v>
      </c>
      <c r="P13" s="47">
        <f t="shared" si="1"/>
        <v>35.514666485038369</v>
      </c>
      <c r="Q13" s="9"/>
    </row>
    <row r="14" spans="1:134">
      <c r="A14" s="12"/>
      <c r="B14" s="25">
        <v>316</v>
      </c>
      <c r="C14" s="20" t="s">
        <v>123</v>
      </c>
      <c r="D14" s="46">
        <v>269355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269355</v>
      </c>
      <c r="P14" s="47">
        <f t="shared" si="1"/>
        <v>6.1153112654951638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SUM(D16:D23)</f>
        <v>4190512</v>
      </c>
      <c r="E15" s="32">
        <f t="shared" si="3"/>
        <v>22963</v>
      </c>
      <c r="F15" s="32">
        <f t="shared" si="3"/>
        <v>0</v>
      </c>
      <c r="G15" s="32">
        <f t="shared" si="3"/>
        <v>296900</v>
      </c>
      <c r="H15" s="32">
        <f t="shared" si="3"/>
        <v>0</v>
      </c>
      <c r="I15" s="32">
        <f t="shared" si="3"/>
        <v>2976885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7487260</v>
      </c>
      <c r="P15" s="45">
        <f t="shared" si="1"/>
        <v>169.98728601916179</v>
      </c>
      <c r="Q15" s="10"/>
    </row>
    <row r="16" spans="1:134">
      <c r="A16" s="12"/>
      <c r="B16" s="25">
        <v>322</v>
      </c>
      <c r="C16" s="20" t="s">
        <v>173</v>
      </c>
      <c r="D16" s="46">
        <v>1082898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1082898</v>
      </c>
      <c r="P16" s="47">
        <f t="shared" si="1"/>
        <v>24.58561503882305</v>
      </c>
      <c r="Q16" s="9"/>
    </row>
    <row r="17" spans="1:17">
      <c r="A17" s="12"/>
      <c r="B17" s="25">
        <v>322.89999999999998</v>
      </c>
      <c r="C17" s="20" t="s">
        <v>174</v>
      </c>
      <c r="D17" s="46">
        <v>69188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3" si="4">SUM(D17:N17)</f>
        <v>69188</v>
      </c>
      <c r="P17" s="47">
        <f t="shared" si="1"/>
        <v>1.5708123325614132</v>
      </c>
      <c r="Q17" s="9"/>
    </row>
    <row r="18" spans="1:17">
      <c r="A18" s="12"/>
      <c r="B18" s="25">
        <v>323.10000000000002</v>
      </c>
      <c r="C18" s="20" t="s">
        <v>17</v>
      </c>
      <c r="D18" s="46">
        <v>3014768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3014768</v>
      </c>
      <c r="P18" s="47">
        <f t="shared" si="1"/>
        <v>68.445897470825955</v>
      </c>
      <c r="Q18" s="9"/>
    </row>
    <row r="19" spans="1:17">
      <c r="A19" s="12"/>
      <c r="B19" s="25">
        <v>323.39999999999998</v>
      </c>
      <c r="C19" s="20" t="s">
        <v>18</v>
      </c>
      <c r="D19" s="46">
        <v>23658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23658</v>
      </c>
      <c r="P19" s="47">
        <f t="shared" si="1"/>
        <v>0.53712028334014439</v>
      </c>
      <c r="Q19" s="9"/>
    </row>
    <row r="20" spans="1:17">
      <c r="A20" s="12"/>
      <c r="B20" s="25">
        <v>323.7</v>
      </c>
      <c r="C20" s="20" t="s">
        <v>19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1579553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1579553</v>
      </c>
      <c r="P20" s="47">
        <f t="shared" si="1"/>
        <v>35.861440312400674</v>
      </c>
      <c r="Q20" s="9"/>
    </row>
    <row r="21" spans="1:17">
      <c r="A21" s="12"/>
      <c r="B21" s="25">
        <v>324.22000000000003</v>
      </c>
      <c r="C21" s="20" t="s">
        <v>163</v>
      </c>
      <c r="D21" s="46">
        <v>0</v>
      </c>
      <c r="E21" s="46">
        <v>0</v>
      </c>
      <c r="F21" s="46">
        <v>0</v>
      </c>
      <c r="G21" s="46">
        <v>35844</v>
      </c>
      <c r="H21" s="46">
        <v>0</v>
      </c>
      <c r="I21" s="46">
        <v>1397332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1433176</v>
      </c>
      <c r="P21" s="47">
        <f t="shared" si="1"/>
        <v>32.538164646051854</v>
      </c>
      <c r="Q21" s="9"/>
    </row>
    <row r="22" spans="1:17">
      <c r="A22" s="12"/>
      <c r="B22" s="25">
        <v>324.32</v>
      </c>
      <c r="C22" s="20" t="s">
        <v>150</v>
      </c>
      <c r="D22" s="46">
        <v>0</v>
      </c>
      <c r="E22" s="46">
        <v>0</v>
      </c>
      <c r="F22" s="46">
        <v>0</v>
      </c>
      <c r="G22" s="46">
        <v>66338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66338</v>
      </c>
      <c r="P22" s="47">
        <f t="shared" si="1"/>
        <v>1.5061072515097853</v>
      </c>
      <c r="Q22" s="9"/>
    </row>
    <row r="23" spans="1:17">
      <c r="A23" s="12"/>
      <c r="B23" s="25">
        <v>324.62</v>
      </c>
      <c r="C23" s="20" t="s">
        <v>160</v>
      </c>
      <c r="D23" s="46">
        <v>0</v>
      </c>
      <c r="E23" s="46">
        <v>22963</v>
      </c>
      <c r="F23" s="46">
        <v>0</v>
      </c>
      <c r="G23" s="46">
        <v>194718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217681</v>
      </c>
      <c r="P23" s="47">
        <f t="shared" si="1"/>
        <v>4.9421286836489129</v>
      </c>
      <c r="Q23" s="9"/>
    </row>
    <row r="24" spans="1:17" ht="15.75">
      <c r="A24" s="29" t="s">
        <v>175</v>
      </c>
      <c r="B24" s="30"/>
      <c r="C24" s="31"/>
      <c r="D24" s="32">
        <f t="shared" ref="D24:N24" si="5">SUM(D25:D40)</f>
        <v>4809687</v>
      </c>
      <c r="E24" s="32">
        <f t="shared" si="5"/>
        <v>1424959</v>
      </c>
      <c r="F24" s="32">
        <f t="shared" si="5"/>
        <v>0</v>
      </c>
      <c r="G24" s="32">
        <f t="shared" si="5"/>
        <v>594544</v>
      </c>
      <c r="H24" s="32">
        <f t="shared" si="5"/>
        <v>0</v>
      </c>
      <c r="I24" s="32">
        <f t="shared" si="5"/>
        <v>41422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6870612</v>
      </c>
      <c r="P24" s="45">
        <f t="shared" si="1"/>
        <v>155.98719520501294</v>
      </c>
      <c r="Q24" s="10"/>
    </row>
    <row r="25" spans="1:17">
      <c r="A25" s="12"/>
      <c r="B25" s="25">
        <v>331.2</v>
      </c>
      <c r="C25" s="20" t="s">
        <v>25</v>
      </c>
      <c r="D25" s="46">
        <v>50797</v>
      </c>
      <c r="E25" s="46">
        <v>12195</v>
      </c>
      <c r="F25" s="46">
        <v>0</v>
      </c>
      <c r="G25" s="46">
        <v>42619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105611</v>
      </c>
      <c r="P25" s="47">
        <f t="shared" si="1"/>
        <v>2.397743268401217</v>
      </c>
      <c r="Q25" s="9"/>
    </row>
    <row r="26" spans="1:17">
      <c r="A26" s="12"/>
      <c r="B26" s="25">
        <v>331.39</v>
      </c>
      <c r="C26" s="20" t="s">
        <v>151</v>
      </c>
      <c r="D26" s="46">
        <v>41567</v>
      </c>
      <c r="E26" s="46">
        <v>22642</v>
      </c>
      <c r="F26" s="46">
        <v>0</v>
      </c>
      <c r="G26" s="46">
        <v>0</v>
      </c>
      <c r="H26" s="46">
        <v>0</v>
      </c>
      <c r="I26" s="46">
        <v>39242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7" si="6">SUM(D26:N26)</f>
        <v>103451</v>
      </c>
      <c r="P26" s="47">
        <f t="shared" si="1"/>
        <v>2.3487036280252465</v>
      </c>
      <c r="Q26" s="9"/>
    </row>
    <row r="27" spans="1:17">
      <c r="A27" s="12"/>
      <c r="B27" s="25">
        <v>331.41</v>
      </c>
      <c r="C27" s="20" t="s">
        <v>29</v>
      </c>
      <c r="D27" s="46">
        <v>0</v>
      </c>
      <c r="E27" s="46">
        <v>211200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211200</v>
      </c>
      <c r="P27" s="47">
        <f t="shared" si="1"/>
        <v>4.7949870589837893</v>
      </c>
      <c r="Q27" s="9"/>
    </row>
    <row r="28" spans="1:17">
      <c r="A28" s="12"/>
      <c r="B28" s="25">
        <v>331.5</v>
      </c>
      <c r="C28" s="20" t="s">
        <v>27</v>
      </c>
      <c r="D28" s="46">
        <v>0</v>
      </c>
      <c r="E28" s="46">
        <v>15000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15000</v>
      </c>
      <c r="P28" s="47">
        <f t="shared" si="1"/>
        <v>0.34055305816646231</v>
      </c>
      <c r="Q28" s="9"/>
    </row>
    <row r="29" spans="1:17">
      <c r="A29" s="12"/>
      <c r="B29" s="25">
        <v>331.7</v>
      </c>
      <c r="C29" s="20" t="s">
        <v>96</v>
      </c>
      <c r="D29" s="46">
        <v>164503</v>
      </c>
      <c r="E29" s="46">
        <v>137500</v>
      </c>
      <c r="F29" s="46">
        <v>0</v>
      </c>
      <c r="G29" s="46">
        <v>284072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586075</v>
      </c>
      <c r="P29" s="47">
        <f t="shared" si="1"/>
        <v>13.305975570993962</v>
      </c>
      <c r="Q29" s="9"/>
    </row>
    <row r="30" spans="1:17">
      <c r="A30" s="12"/>
      <c r="B30" s="25">
        <v>334.39</v>
      </c>
      <c r="C30" s="20" t="s">
        <v>30</v>
      </c>
      <c r="D30" s="46">
        <v>69663</v>
      </c>
      <c r="E30" s="46">
        <v>0</v>
      </c>
      <c r="F30" s="46">
        <v>0</v>
      </c>
      <c r="G30" s="46">
        <v>0</v>
      </c>
      <c r="H30" s="46">
        <v>0</v>
      </c>
      <c r="I30" s="46">
        <v>2180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71843</v>
      </c>
      <c r="P30" s="47">
        <f t="shared" si="1"/>
        <v>1.631090223856877</v>
      </c>
      <c r="Q30" s="9"/>
    </row>
    <row r="31" spans="1:17">
      <c r="A31" s="12"/>
      <c r="B31" s="25">
        <v>334.41</v>
      </c>
      <c r="C31" s="20" t="s">
        <v>31</v>
      </c>
      <c r="D31" s="46">
        <v>0</v>
      </c>
      <c r="E31" s="46">
        <v>7613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7613</v>
      </c>
      <c r="P31" s="47">
        <f t="shared" si="1"/>
        <v>0.17284202878808519</v>
      </c>
      <c r="Q31" s="9"/>
    </row>
    <row r="32" spans="1:17">
      <c r="A32" s="12"/>
      <c r="B32" s="25">
        <v>334.49</v>
      </c>
      <c r="C32" s="20" t="s">
        <v>32</v>
      </c>
      <c r="D32" s="46">
        <v>0</v>
      </c>
      <c r="E32" s="46">
        <v>0</v>
      </c>
      <c r="F32" s="46">
        <v>0</v>
      </c>
      <c r="G32" s="46">
        <v>267853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267853</v>
      </c>
      <c r="P32" s="47">
        <f t="shared" si="1"/>
        <v>6.0812105526040954</v>
      </c>
      <c r="Q32" s="9"/>
    </row>
    <row r="33" spans="1:17">
      <c r="A33" s="12"/>
      <c r="B33" s="25">
        <v>335.125</v>
      </c>
      <c r="C33" s="20" t="s">
        <v>176</v>
      </c>
      <c r="D33" s="46">
        <v>1450036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1450036</v>
      </c>
      <c r="P33" s="47">
        <f t="shared" si="1"/>
        <v>32.920946283430958</v>
      </c>
      <c r="Q33" s="9"/>
    </row>
    <row r="34" spans="1:17">
      <c r="A34" s="12"/>
      <c r="B34" s="25">
        <v>335.14</v>
      </c>
      <c r="C34" s="20" t="s">
        <v>125</v>
      </c>
      <c r="D34" s="46">
        <v>90930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90930</v>
      </c>
      <c r="P34" s="47">
        <f t="shared" si="1"/>
        <v>2.0644326386050946</v>
      </c>
      <c r="Q34" s="9"/>
    </row>
    <row r="35" spans="1:17">
      <c r="A35" s="12"/>
      <c r="B35" s="25">
        <v>335.15</v>
      </c>
      <c r="C35" s="20" t="s">
        <v>126</v>
      </c>
      <c r="D35" s="46">
        <v>44638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44638</v>
      </c>
      <c r="P35" s="47">
        <f t="shared" si="1"/>
        <v>1.0134404940289696</v>
      </c>
      <c r="Q35" s="9"/>
    </row>
    <row r="36" spans="1:17">
      <c r="A36" s="12"/>
      <c r="B36" s="25">
        <v>335.18</v>
      </c>
      <c r="C36" s="20" t="s">
        <v>177</v>
      </c>
      <c r="D36" s="46">
        <v>2664660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2664660</v>
      </c>
      <c r="P36" s="47">
        <f t="shared" si="1"/>
        <v>60.497207464923036</v>
      </c>
      <c r="Q36" s="9"/>
    </row>
    <row r="37" spans="1:17">
      <c r="A37" s="12"/>
      <c r="B37" s="25">
        <v>335.21</v>
      </c>
      <c r="C37" s="20" t="s">
        <v>102</v>
      </c>
      <c r="D37" s="46">
        <v>21117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21117</v>
      </c>
      <c r="P37" s="47">
        <f t="shared" ref="P37:P64" si="7">(O37/P$66)</f>
        <v>0.4794305952867457</v>
      </c>
      <c r="Q37" s="9"/>
    </row>
    <row r="38" spans="1:17">
      <c r="A38" s="12"/>
      <c r="B38" s="25">
        <v>335.48</v>
      </c>
      <c r="C38" s="20" t="s">
        <v>40</v>
      </c>
      <c r="D38" s="46">
        <v>29299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29299</v>
      </c>
      <c r="P38" s="47">
        <f t="shared" si="7"/>
        <v>0.66519093674794538</v>
      </c>
      <c r="Q38" s="9"/>
    </row>
    <row r="39" spans="1:17">
      <c r="A39" s="12"/>
      <c r="B39" s="25">
        <v>338</v>
      </c>
      <c r="C39" s="20" t="s">
        <v>43</v>
      </c>
      <c r="D39" s="46">
        <v>182477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182477</v>
      </c>
      <c r="P39" s="47">
        <f t="shared" si="7"/>
        <v>4.1428733596694363</v>
      </c>
      <c r="Q39" s="9"/>
    </row>
    <row r="40" spans="1:17">
      <c r="A40" s="12"/>
      <c r="B40" s="25">
        <v>339</v>
      </c>
      <c r="C40" s="20" t="s">
        <v>44</v>
      </c>
      <c r="D40" s="46">
        <v>0</v>
      </c>
      <c r="E40" s="46">
        <v>1018809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1018809</v>
      </c>
      <c r="P40" s="47">
        <f t="shared" si="7"/>
        <v>23.130568042501022</v>
      </c>
      <c r="Q40" s="9"/>
    </row>
    <row r="41" spans="1:17" ht="15.75">
      <c r="A41" s="29" t="s">
        <v>49</v>
      </c>
      <c r="B41" s="30"/>
      <c r="C41" s="31"/>
      <c r="D41" s="32">
        <f t="shared" ref="D41:N41" si="8">SUM(D42:D50)</f>
        <v>1109909</v>
      </c>
      <c r="E41" s="32">
        <f t="shared" si="8"/>
        <v>2538289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27461218</v>
      </c>
      <c r="J41" s="32">
        <f t="shared" si="8"/>
        <v>2323469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si="8"/>
        <v>0</v>
      </c>
      <c r="O41" s="32">
        <f>SUM(D41:N41)</f>
        <v>33432885</v>
      </c>
      <c r="P41" s="45">
        <f t="shared" si="7"/>
        <v>759.04474867184308</v>
      </c>
      <c r="Q41" s="10"/>
    </row>
    <row r="42" spans="1:17">
      <c r="A42" s="12"/>
      <c r="B42" s="25">
        <v>341.1</v>
      </c>
      <c r="C42" s="20" t="s">
        <v>128</v>
      </c>
      <c r="D42" s="46">
        <v>488668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488668</v>
      </c>
      <c r="P42" s="47">
        <f t="shared" si="7"/>
        <v>11.094492121872587</v>
      </c>
      <c r="Q42" s="9"/>
    </row>
    <row r="43" spans="1:17">
      <c r="A43" s="12"/>
      <c r="B43" s="25">
        <v>341.2</v>
      </c>
      <c r="C43" s="20" t="s">
        <v>129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2323469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50" si="9">SUM(D43:N43)</f>
        <v>2323469</v>
      </c>
      <c r="P43" s="47">
        <f t="shared" si="7"/>
        <v>52.750964900331475</v>
      </c>
      <c r="Q43" s="9"/>
    </row>
    <row r="44" spans="1:17">
      <c r="A44" s="12"/>
      <c r="B44" s="25">
        <v>342.1</v>
      </c>
      <c r="C44" s="20" t="s">
        <v>55</v>
      </c>
      <c r="D44" s="46">
        <v>52972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52972</v>
      </c>
      <c r="P44" s="47">
        <f t="shared" si="7"/>
        <v>1.2026517731462563</v>
      </c>
      <c r="Q44" s="9"/>
    </row>
    <row r="45" spans="1:17">
      <c r="A45" s="12"/>
      <c r="B45" s="25">
        <v>343.3</v>
      </c>
      <c r="C45" s="20" t="s">
        <v>57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10825734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10825734</v>
      </c>
      <c r="P45" s="47">
        <f t="shared" si="7"/>
        <v>245.78245470644327</v>
      </c>
      <c r="Q45" s="9"/>
    </row>
    <row r="46" spans="1:17">
      <c r="A46" s="12"/>
      <c r="B46" s="25">
        <v>343.4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7534172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7534172</v>
      </c>
      <c r="P46" s="47">
        <f t="shared" si="7"/>
        <v>171.05235435680879</v>
      </c>
      <c r="Q46" s="9"/>
    </row>
    <row r="47" spans="1:17">
      <c r="A47" s="12"/>
      <c r="B47" s="25">
        <v>343.5</v>
      </c>
      <c r="C47" s="20" t="s">
        <v>59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9095873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9095873</v>
      </c>
      <c r="P47" s="47">
        <f t="shared" si="7"/>
        <v>206.50849112291695</v>
      </c>
      <c r="Q47" s="9"/>
    </row>
    <row r="48" spans="1:17">
      <c r="A48" s="12"/>
      <c r="B48" s="25">
        <v>343.9</v>
      </c>
      <c r="C48" s="20" t="s">
        <v>60</v>
      </c>
      <c r="D48" s="46">
        <v>127138</v>
      </c>
      <c r="E48" s="46">
        <v>2538289</v>
      </c>
      <c r="F48" s="46">
        <v>0</v>
      </c>
      <c r="G48" s="46">
        <v>0</v>
      </c>
      <c r="H48" s="46">
        <v>0</v>
      </c>
      <c r="I48" s="46">
        <v>5439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2670866</v>
      </c>
      <c r="P48" s="47">
        <f t="shared" si="7"/>
        <v>60.638105616855107</v>
      </c>
      <c r="Q48" s="9"/>
    </row>
    <row r="49" spans="1:120">
      <c r="A49" s="12"/>
      <c r="B49" s="25">
        <v>344.9</v>
      </c>
      <c r="C49" s="20" t="s">
        <v>132</v>
      </c>
      <c r="D49" s="46">
        <v>226837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226837</v>
      </c>
      <c r="P49" s="47">
        <f t="shared" si="7"/>
        <v>5.1500022703537214</v>
      </c>
      <c r="Q49" s="9"/>
    </row>
    <row r="50" spans="1:120">
      <c r="A50" s="12"/>
      <c r="B50" s="25">
        <v>347.2</v>
      </c>
      <c r="C50" s="20" t="s">
        <v>62</v>
      </c>
      <c r="D50" s="46">
        <v>214294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214294</v>
      </c>
      <c r="P50" s="47">
        <f t="shared" si="7"/>
        <v>4.8652318031149253</v>
      </c>
      <c r="Q50" s="9"/>
    </row>
    <row r="51" spans="1:120" ht="15.75">
      <c r="A51" s="29" t="s">
        <v>50</v>
      </c>
      <c r="B51" s="30"/>
      <c r="C51" s="31"/>
      <c r="D51" s="32">
        <f t="shared" ref="D51:N51" si="10">SUM(D52:D53)</f>
        <v>143175</v>
      </c>
      <c r="E51" s="32">
        <f t="shared" si="10"/>
        <v>13522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si="10"/>
        <v>0</v>
      </c>
      <c r="O51" s="32">
        <f>SUM(D51:N51)</f>
        <v>156697</v>
      </c>
      <c r="P51" s="45">
        <f t="shared" si="7"/>
        <v>3.5575761703673434</v>
      </c>
      <c r="Q51" s="10"/>
    </row>
    <row r="52" spans="1:120">
      <c r="A52" s="13"/>
      <c r="B52" s="39">
        <v>351.5</v>
      </c>
      <c r="C52" s="21" t="s">
        <v>68</v>
      </c>
      <c r="D52" s="46">
        <v>46753</v>
      </c>
      <c r="E52" s="46">
        <v>13522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60275</v>
      </c>
      <c r="P52" s="47">
        <f t="shared" si="7"/>
        <v>1.368455705398901</v>
      </c>
      <c r="Q52" s="9"/>
    </row>
    <row r="53" spans="1:120">
      <c r="A53" s="13"/>
      <c r="B53" s="39">
        <v>354</v>
      </c>
      <c r="C53" s="21" t="s">
        <v>69</v>
      </c>
      <c r="D53" s="46">
        <v>96422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96422</v>
      </c>
      <c r="P53" s="47">
        <f t="shared" si="7"/>
        <v>2.1891204649684419</v>
      </c>
      <c r="Q53" s="9"/>
    </row>
    <row r="54" spans="1:120" ht="15.75">
      <c r="A54" s="29" t="s">
        <v>3</v>
      </c>
      <c r="B54" s="30"/>
      <c r="C54" s="31"/>
      <c r="D54" s="32">
        <f t="shared" ref="D54:N54" si="11">SUM(D55:D61)</f>
        <v>2703068</v>
      </c>
      <c r="E54" s="32">
        <f t="shared" si="11"/>
        <v>159907</v>
      </c>
      <c r="F54" s="32">
        <f t="shared" si="11"/>
        <v>0</v>
      </c>
      <c r="G54" s="32">
        <f t="shared" si="11"/>
        <v>168197</v>
      </c>
      <c r="H54" s="32">
        <f t="shared" si="11"/>
        <v>0</v>
      </c>
      <c r="I54" s="32">
        <f t="shared" si="11"/>
        <v>3716</v>
      </c>
      <c r="J54" s="32">
        <f t="shared" si="11"/>
        <v>163552</v>
      </c>
      <c r="K54" s="32">
        <f t="shared" si="11"/>
        <v>29531012</v>
      </c>
      <c r="L54" s="32">
        <f t="shared" si="11"/>
        <v>0</v>
      </c>
      <c r="M54" s="32">
        <f t="shared" si="11"/>
        <v>0</v>
      </c>
      <c r="N54" s="32">
        <f t="shared" si="11"/>
        <v>0</v>
      </c>
      <c r="O54" s="32">
        <f>SUM(D54:N54)</f>
        <v>32729452</v>
      </c>
      <c r="P54" s="45">
        <f t="shared" si="7"/>
        <v>743.07433138082911</v>
      </c>
      <c r="Q54" s="10"/>
    </row>
    <row r="55" spans="1:120">
      <c r="A55" s="12"/>
      <c r="B55" s="25">
        <v>361.1</v>
      </c>
      <c r="C55" s="20" t="s">
        <v>72</v>
      </c>
      <c r="D55" s="46">
        <v>2152</v>
      </c>
      <c r="E55" s="46">
        <v>1382</v>
      </c>
      <c r="F55" s="46">
        <v>0</v>
      </c>
      <c r="G55" s="46">
        <v>1051</v>
      </c>
      <c r="H55" s="46">
        <v>0</v>
      </c>
      <c r="I55" s="46">
        <v>3716</v>
      </c>
      <c r="J55" s="46">
        <v>0</v>
      </c>
      <c r="K55" s="46">
        <v>2351246</v>
      </c>
      <c r="L55" s="46">
        <v>0</v>
      </c>
      <c r="M55" s="46">
        <v>0</v>
      </c>
      <c r="N55" s="46">
        <v>0</v>
      </c>
      <c r="O55" s="46">
        <f>SUM(D55:N55)</f>
        <v>2359547</v>
      </c>
      <c r="P55" s="47">
        <f t="shared" si="7"/>
        <v>53.570063115833449</v>
      </c>
      <c r="Q55" s="9"/>
    </row>
    <row r="56" spans="1:120">
      <c r="A56" s="12"/>
      <c r="B56" s="25">
        <v>361.4</v>
      </c>
      <c r="C56" s="20" t="s">
        <v>147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22170484</v>
      </c>
      <c r="L56" s="46">
        <v>0</v>
      </c>
      <c r="M56" s="46">
        <v>0</v>
      </c>
      <c r="N56" s="46">
        <v>0</v>
      </c>
      <c r="O56" s="46">
        <f t="shared" ref="O56:O61" si="12">SUM(D56:N56)</f>
        <v>22170484</v>
      </c>
      <c r="P56" s="47">
        <f t="shared" si="7"/>
        <v>503.34840848204152</v>
      </c>
      <c r="Q56" s="9"/>
    </row>
    <row r="57" spans="1:120">
      <c r="A57" s="12"/>
      <c r="B57" s="25">
        <v>362</v>
      </c>
      <c r="C57" s="20" t="s">
        <v>74</v>
      </c>
      <c r="D57" s="46">
        <v>157533</v>
      </c>
      <c r="E57" s="46">
        <v>150414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307947</v>
      </c>
      <c r="P57" s="47">
        <f t="shared" si="7"/>
        <v>6.9914861735458382</v>
      </c>
      <c r="Q57" s="9"/>
    </row>
    <row r="58" spans="1:120">
      <c r="A58" s="12"/>
      <c r="B58" s="25">
        <v>364</v>
      </c>
      <c r="C58" s="20" t="s">
        <v>133</v>
      </c>
      <c r="D58" s="46">
        <v>8477</v>
      </c>
      <c r="E58" s="46">
        <v>0</v>
      </c>
      <c r="F58" s="46">
        <v>0</v>
      </c>
      <c r="G58" s="46">
        <v>44488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52965</v>
      </c>
      <c r="P58" s="47">
        <f t="shared" si="7"/>
        <v>1.2024928483857784</v>
      </c>
      <c r="Q58" s="9"/>
    </row>
    <row r="59" spans="1:120">
      <c r="A59" s="12"/>
      <c r="B59" s="25">
        <v>366</v>
      </c>
      <c r="C59" s="20" t="s">
        <v>77</v>
      </c>
      <c r="D59" s="46">
        <v>26397</v>
      </c>
      <c r="E59" s="46">
        <v>0</v>
      </c>
      <c r="F59" s="46">
        <v>0</v>
      </c>
      <c r="G59" s="46">
        <v>100000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2"/>
        <v>126397</v>
      </c>
      <c r="P59" s="47">
        <f t="shared" si="7"/>
        <v>2.8696589928710892</v>
      </c>
      <c r="Q59" s="9"/>
    </row>
    <row r="60" spans="1:120">
      <c r="A60" s="12"/>
      <c r="B60" s="25">
        <v>368</v>
      </c>
      <c r="C60" s="20" t="s">
        <v>78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5009282</v>
      </c>
      <c r="L60" s="46">
        <v>0</v>
      </c>
      <c r="M60" s="46">
        <v>0</v>
      </c>
      <c r="N60" s="46">
        <v>0</v>
      </c>
      <c r="O60" s="46">
        <f t="shared" si="12"/>
        <v>5009282</v>
      </c>
      <c r="P60" s="47">
        <f t="shared" si="7"/>
        <v>113.72842028788085</v>
      </c>
      <c r="Q60" s="9"/>
    </row>
    <row r="61" spans="1:120">
      <c r="A61" s="12"/>
      <c r="B61" s="25">
        <v>369.9</v>
      </c>
      <c r="C61" s="20" t="s">
        <v>79</v>
      </c>
      <c r="D61" s="46">
        <v>2508509</v>
      </c>
      <c r="E61" s="46">
        <v>8111</v>
      </c>
      <c r="F61" s="46">
        <v>0</v>
      </c>
      <c r="G61" s="46">
        <v>22658</v>
      </c>
      <c r="H61" s="46">
        <v>0</v>
      </c>
      <c r="I61" s="46">
        <v>0</v>
      </c>
      <c r="J61" s="46">
        <v>163552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2702830</v>
      </c>
      <c r="P61" s="47">
        <f t="shared" si="7"/>
        <v>61.363801480270624</v>
      </c>
      <c r="Q61" s="9"/>
    </row>
    <row r="62" spans="1:120" ht="15.75">
      <c r="A62" s="29" t="s">
        <v>51</v>
      </c>
      <c r="B62" s="30"/>
      <c r="C62" s="31"/>
      <c r="D62" s="32">
        <f t="shared" ref="D62:N62" si="13">SUM(D63:D63)</f>
        <v>4467723</v>
      </c>
      <c r="E62" s="32">
        <f t="shared" si="13"/>
        <v>943075</v>
      </c>
      <c r="F62" s="32">
        <f t="shared" si="13"/>
        <v>862111</v>
      </c>
      <c r="G62" s="32">
        <f t="shared" si="13"/>
        <v>280273</v>
      </c>
      <c r="H62" s="32">
        <f t="shared" si="13"/>
        <v>0</v>
      </c>
      <c r="I62" s="32">
        <f t="shared" si="13"/>
        <v>429919</v>
      </c>
      <c r="J62" s="32">
        <f t="shared" si="13"/>
        <v>0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 t="shared" si="13"/>
        <v>0</v>
      </c>
      <c r="O62" s="32">
        <f>SUM(D62:N62)</f>
        <v>6983101</v>
      </c>
      <c r="P62" s="45">
        <f t="shared" si="7"/>
        <v>158.54109340235209</v>
      </c>
      <c r="Q62" s="9"/>
    </row>
    <row r="63" spans="1:120" ht="15.75" thickBot="1">
      <c r="A63" s="12"/>
      <c r="B63" s="25">
        <v>381</v>
      </c>
      <c r="C63" s="20" t="s">
        <v>80</v>
      </c>
      <c r="D63" s="46">
        <v>4467723</v>
      </c>
      <c r="E63" s="46">
        <v>943075</v>
      </c>
      <c r="F63" s="46">
        <v>862111</v>
      </c>
      <c r="G63" s="46">
        <v>280273</v>
      </c>
      <c r="H63" s="46">
        <v>0</v>
      </c>
      <c r="I63" s="46">
        <v>429919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6983101</v>
      </c>
      <c r="P63" s="47">
        <f t="shared" si="7"/>
        <v>158.54109340235209</v>
      </c>
      <c r="Q63" s="9"/>
    </row>
    <row r="64" spans="1:120" ht="16.5" thickBot="1">
      <c r="A64" s="14" t="s">
        <v>66</v>
      </c>
      <c r="B64" s="23"/>
      <c r="C64" s="22"/>
      <c r="D64" s="15">
        <f t="shared" ref="D64:N64" si="14">SUM(D5,D15,D24,D41,D51,D54,D62)</f>
        <v>36496679</v>
      </c>
      <c r="E64" s="15">
        <f t="shared" si="14"/>
        <v>5864252</v>
      </c>
      <c r="F64" s="15">
        <f t="shared" si="14"/>
        <v>1331167</v>
      </c>
      <c r="G64" s="15">
        <f t="shared" si="14"/>
        <v>4483319</v>
      </c>
      <c r="H64" s="15">
        <f t="shared" si="14"/>
        <v>0</v>
      </c>
      <c r="I64" s="15">
        <f t="shared" si="14"/>
        <v>30913160</v>
      </c>
      <c r="J64" s="15">
        <f t="shared" si="14"/>
        <v>2487021</v>
      </c>
      <c r="K64" s="15">
        <f t="shared" si="14"/>
        <v>29531012</v>
      </c>
      <c r="L64" s="15">
        <f t="shared" si="14"/>
        <v>0</v>
      </c>
      <c r="M64" s="15">
        <f t="shared" si="14"/>
        <v>0</v>
      </c>
      <c r="N64" s="15">
        <f t="shared" si="14"/>
        <v>0</v>
      </c>
      <c r="O64" s="15">
        <f>SUM(D64:N64)</f>
        <v>111106610</v>
      </c>
      <c r="P64" s="38">
        <f t="shared" si="7"/>
        <v>2522.5130545338966</v>
      </c>
      <c r="Q64" s="6"/>
      <c r="R64" s="2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</row>
    <row r="65" spans="1:16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9"/>
    </row>
    <row r="66" spans="1:16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2"/>
      <c r="M66" s="118" t="s">
        <v>178</v>
      </c>
      <c r="N66" s="118"/>
      <c r="O66" s="118"/>
      <c r="P66" s="43">
        <v>44046</v>
      </c>
    </row>
    <row r="67" spans="1:16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7"/>
    </row>
    <row r="68" spans="1:16" ht="15.75" customHeight="1" thickBot="1">
      <c r="A68" s="120" t="s">
        <v>100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00"/>
    </row>
  </sheetData>
  <mergeCells count="10">
    <mergeCell ref="M66:O66"/>
    <mergeCell ref="A67:P67"/>
    <mergeCell ref="A68:P6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18662994</v>
      </c>
      <c r="E5" s="27">
        <f t="shared" si="0"/>
        <v>670572</v>
      </c>
      <c r="F5" s="27">
        <f t="shared" si="0"/>
        <v>471984</v>
      </c>
      <c r="G5" s="27">
        <f t="shared" si="0"/>
        <v>3017302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22822852</v>
      </c>
      <c r="O5" s="33">
        <f t="shared" ref="O5:O36" si="1">(N5/O$64)</f>
        <v>546.2364654635968</v>
      </c>
      <c r="P5" s="6"/>
    </row>
    <row r="6" spans="1:133">
      <c r="A6" s="12"/>
      <c r="B6" s="25">
        <v>311</v>
      </c>
      <c r="C6" s="20" t="s">
        <v>2</v>
      </c>
      <c r="D6" s="46">
        <v>12617959</v>
      </c>
      <c r="E6" s="46">
        <v>0</v>
      </c>
      <c r="F6" s="46">
        <v>471984</v>
      </c>
      <c r="G6" s="46">
        <v>1846717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14936660</v>
      </c>
      <c r="O6" s="47">
        <f t="shared" si="1"/>
        <v>357.49030683069265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1170585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1170585</v>
      </c>
      <c r="O7" s="47">
        <f t="shared" si="1"/>
        <v>28.016490354698195</v>
      </c>
      <c r="P7" s="9"/>
    </row>
    <row r="8" spans="1:133">
      <c r="A8" s="12"/>
      <c r="B8" s="25">
        <v>312.51</v>
      </c>
      <c r="C8" s="20" t="s">
        <v>88</v>
      </c>
      <c r="D8" s="46">
        <v>0</v>
      </c>
      <c r="E8" s="46">
        <v>259352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259352</v>
      </c>
      <c r="O8" s="47">
        <f t="shared" si="1"/>
        <v>6.2072662869178119</v>
      </c>
      <c r="P8" s="9"/>
    </row>
    <row r="9" spans="1:133">
      <c r="A9" s="12"/>
      <c r="B9" s="25">
        <v>312.52</v>
      </c>
      <c r="C9" s="20" t="s">
        <v>121</v>
      </c>
      <c r="D9" s="46">
        <v>0</v>
      </c>
      <c r="E9" s="46">
        <v>411220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411220</v>
      </c>
      <c r="O9" s="47">
        <f t="shared" si="1"/>
        <v>9.8420372409171417</v>
      </c>
      <c r="P9" s="9"/>
    </row>
    <row r="10" spans="1:133">
      <c r="A10" s="12"/>
      <c r="B10" s="25">
        <v>314.10000000000002</v>
      </c>
      <c r="C10" s="20" t="s">
        <v>11</v>
      </c>
      <c r="D10" s="46">
        <v>4040556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4040556</v>
      </c>
      <c r="O10" s="47">
        <f t="shared" si="1"/>
        <v>96.705662725575607</v>
      </c>
      <c r="P10" s="9"/>
    </row>
    <row r="11" spans="1:133">
      <c r="A11" s="12"/>
      <c r="B11" s="25">
        <v>314.39999999999998</v>
      </c>
      <c r="C11" s="20" t="s">
        <v>12</v>
      </c>
      <c r="D11" s="46">
        <v>12733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12733</v>
      </c>
      <c r="O11" s="47">
        <f t="shared" si="1"/>
        <v>0.30474845627303626</v>
      </c>
      <c r="P11" s="9"/>
    </row>
    <row r="12" spans="1:133">
      <c r="A12" s="12"/>
      <c r="B12" s="25">
        <v>314.8</v>
      </c>
      <c r="C12" s="20" t="s">
        <v>13</v>
      </c>
      <c r="D12" s="46">
        <v>125757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125757</v>
      </c>
      <c r="O12" s="47">
        <f t="shared" si="1"/>
        <v>3.0098367718156145</v>
      </c>
      <c r="P12" s="9"/>
    </row>
    <row r="13" spans="1:133">
      <c r="A13" s="12"/>
      <c r="B13" s="25">
        <v>315</v>
      </c>
      <c r="C13" s="20" t="s">
        <v>122</v>
      </c>
      <c r="D13" s="46">
        <v>1583096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1583096</v>
      </c>
      <c r="O13" s="47">
        <f t="shared" si="1"/>
        <v>37.889426068641995</v>
      </c>
      <c r="P13" s="9"/>
    </row>
    <row r="14" spans="1:133">
      <c r="A14" s="12"/>
      <c r="B14" s="25">
        <v>316</v>
      </c>
      <c r="C14" s="20" t="s">
        <v>123</v>
      </c>
      <c r="D14" s="46">
        <v>282893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282893</v>
      </c>
      <c r="O14" s="47">
        <f t="shared" si="1"/>
        <v>6.7706907280647171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SUM(D16:D22)</f>
        <v>3913108</v>
      </c>
      <c r="E15" s="32">
        <f t="shared" si="3"/>
        <v>13580</v>
      </c>
      <c r="F15" s="32">
        <f t="shared" si="3"/>
        <v>0</v>
      </c>
      <c r="G15" s="32">
        <f t="shared" si="3"/>
        <v>248738</v>
      </c>
      <c r="H15" s="32">
        <f t="shared" si="3"/>
        <v>0</v>
      </c>
      <c r="I15" s="32">
        <f t="shared" si="3"/>
        <v>2813474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8" si="4">SUM(D15:M15)</f>
        <v>6988900</v>
      </c>
      <c r="O15" s="45">
        <f t="shared" si="1"/>
        <v>167.27059499305921</v>
      </c>
      <c r="P15" s="10"/>
    </row>
    <row r="16" spans="1:133">
      <c r="A16" s="12"/>
      <c r="B16" s="25">
        <v>322</v>
      </c>
      <c r="C16" s="20" t="s">
        <v>0</v>
      </c>
      <c r="D16" s="46">
        <v>974921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974921</v>
      </c>
      <c r="O16" s="47">
        <f t="shared" si="1"/>
        <v>23.333516825427218</v>
      </c>
      <c r="P16" s="9"/>
    </row>
    <row r="17" spans="1:16">
      <c r="A17" s="12"/>
      <c r="B17" s="25">
        <v>323.10000000000002</v>
      </c>
      <c r="C17" s="20" t="s">
        <v>17</v>
      </c>
      <c r="D17" s="46">
        <v>2827584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2827584</v>
      </c>
      <c r="O17" s="47">
        <f t="shared" si="1"/>
        <v>67.674692451294817</v>
      </c>
      <c r="P17" s="9"/>
    </row>
    <row r="18" spans="1:16">
      <c r="A18" s="12"/>
      <c r="B18" s="25">
        <v>323.39999999999998</v>
      </c>
      <c r="C18" s="20" t="s">
        <v>18</v>
      </c>
      <c r="D18" s="46">
        <v>49937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49937</v>
      </c>
      <c r="O18" s="47">
        <f t="shared" si="1"/>
        <v>1.1951797424728352</v>
      </c>
      <c r="P18" s="9"/>
    </row>
    <row r="19" spans="1:16">
      <c r="A19" s="12"/>
      <c r="B19" s="25">
        <v>324.22000000000003</v>
      </c>
      <c r="C19" s="20" t="s">
        <v>163</v>
      </c>
      <c r="D19" s="46">
        <v>0</v>
      </c>
      <c r="E19" s="46">
        <v>0</v>
      </c>
      <c r="F19" s="46">
        <v>0</v>
      </c>
      <c r="G19" s="46">
        <v>22991</v>
      </c>
      <c r="H19" s="46">
        <v>0</v>
      </c>
      <c r="I19" s="46">
        <v>2813474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2836465</v>
      </c>
      <c r="O19" s="47">
        <f t="shared" si="1"/>
        <v>67.887248097266763</v>
      </c>
      <c r="P19" s="9"/>
    </row>
    <row r="20" spans="1:16">
      <c r="A20" s="12"/>
      <c r="B20" s="25">
        <v>324.32</v>
      </c>
      <c r="C20" s="20" t="s">
        <v>150</v>
      </c>
      <c r="D20" s="46">
        <v>0</v>
      </c>
      <c r="E20" s="46">
        <v>0</v>
      </c>
      <c r="F20" s="46">
        <v>0</v>
      </c>
      <c r="G20" s="46">
        <v>51088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51088</v>
      </c>
      <c r="O20" s="47">
        <f t="shared" si="1"/>
        <v>1.2227274903068306</v>
      </c>
      <c r="P20" s="9"/>
    </row>
    <row r="21" spans="1:16">
      <c r="A21" s="12"/>
      <c r="B21" s="25">
        <v>324.62</v>
      </c>
      <c r="C21" s="20" t="s">
        <v>160</v>
      </c>
      <c r="D21" s="46">
        <v>0</v>
      </c>
      <c r="E21" s="46">
        <v>13580</v>
      </c>
      <c r="F21" s="46">
        <v>0</v>
      </c>
      <c r="G21" s="46">
        <v>174659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188239</v>
      </c>
      <c r="O21" s="47">
        <f t="shared" si="1"/>
        <v>4.5052654253027615</v>
      </c>
      <c r="P21" s="9"/>
    </row>
    <row r="22" spans="1:16">
      <c r="A22" s="12"/>
      <c r="B22" s="25">
        <v>329</v>
      </c>
      <c r="C22" s="20" t="s">
        <v>23</v>
      </c>
      <c r="D22" s="46">
        <v>60666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60666</v>
      </c>
      <c r="O22" s="47">
        <f t="shared" si="1"/>
        <v>1.4519649609879852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SUM(D24:D37)</f>
        <v>5390676</v>
      </c>
      <c r="E23" s="32">
        <f t="shared" si="5"/>
        <v>2062221</v>
      </c>
      <c r="F23" s="32">
        <f t="shared" si="5"/>
        <v>0</v>
      </c>
      <c r="G23" s="32">
        <f t="shared" si="5"/>
        <v>344971</v>
      </c>
      <c r="H23" s="32">
        <f t="shared" si="5"/>
        <v>0</v>
      </c>
      <c r="I23" s="32">
        <f t="shared" si="5"/>
        <v>520018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8317886</v>
      </c>
      <c r="O23" s="45">
        <f t="shared" si="1"/>
        <v>199.07821549949739</v>
      </c>
      <c r="P23" s="10"/>
    </row>
    <row r="24" spans="1:16">
      <c r="A24" s="12"/>
      <c r="B24" s="25">
        <v>331.2</v>
      </c>
      <c r="C24" s="20" t="s">
        <v>25</v>
      </c>
      <c r="D24" s="46">
        <v>49085</v>
      </c>
      <c r="E24" s="46">
        <v>25189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74274</v>
      </c>
      <c r="O24" s="47">
        <f t="shared" si="1"/>
        <v>1.7776554497151884</v>
      </c>
      <c r="P24" s="9"/>
    </row>
    <row r="25" spans="1:16">
      <c r="A25" s="12"/>
      <c r="B25" s="25">
        <v>331.39</v>
      </c>
      <c r="C25" s="20" t="s">
        <v>151</v>
      </c>
      <c r="D25" s="46">
        <v>1363240</v>
      </c>
      <c r="E25" s="46">
        <v>1192718</v>
      </c>
      <c r="F25" s="46">
        <v>0</v>
      </c>
      <c r="G25" s="46">
        <v>0</v>
      </c>
      <c r="H25" s="46">
        <v>0</v>
      </c>
      <c r="I25" s="46">
        <v>271015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2826973</v>
      </c>
      <c r="O25" s="47">
        <f t="shared" si="1"/>
        <v>67.660068929203959</v>
      </c>
      <c r="P25" s="9"/>
    </row>
    <row r="26" spans="1:16">
      <c r="A26" s="12"/>
      <c r="B26" s="25">
        <v>331.41</v>
      </c>
      <c r="C26" s="20" t="s">
        <v>29</v>
      </c>
      <c r="D26" s="46">
        <v>0</v>
      </c>
      <c r="E26" s="46">
        <v>64284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64284</v>
      </c>
      <c r="O26" s="47">
        <f t="shared" si="1"/>
        <v>1.5385572734670432</v>
      </c>
      <c r="P26" s="9"/>
    </row>
    <row r="27" spans="1:16">
      <c r="A27" s="12"/>
      <c r="B27" s="25">
        <v>331.7</v>
      </c>
      <c r="C27" s="20" t="s">
        <v>96</v>
      </c>
      <c r="D27" s="46">
        <v>0</v>
      </c>
      <c r="E27" s="46">
        <v>0</v>
      </c>
      <c r="F27" s="46">
        <v>0</v>
      </c>
      <c r="G27" s="46">
        <v>344971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344971</v>
      </c>
      <c r="O27" s="47">
        <f t="shared" si="1"/>
        <v>8.256450145995883</v>
      </c>
      <c r="P27" s="9"/>
    </row>
    <row r="28" spans="1:16">
      <c r="A28" s="12"/>
      <c r="B28" s="25">
        <v>334.1</v>
      </c>
      <c r="C28" s="20" t="s">
        <v>153</v>
      </c>
      <c r="D28" s="46">
        <v>51082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51082</v>
      </c>
      <c r="O28" s="47">
        <f t="shared" si="1"/>
        <v>1.2225838877985735</v>
      </c>
      <c r="P28" s="9"/>
    </row>
    <row r="29" spans="1:16">
      <c r="A29" s="12"/>
      <c r="B29" s="25">
        <v>334.39</v>
      </c>
      <c r="C29" s="20" t="s">
        <v>30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249003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249003</v>
      </c>
      <c r="O29" s="47">
        <f t="shared" si="1"/>
        <v>5.9595758939256136</v>
      </c>
      <c r="P29" s="9"/>
    </row>
    <row r="30" spans="1:16">
      <c r="A30" s="12"/>
      <c r="B30" s="25">
        <v>334.49</v>
      </c>
      <c r="C30" s="20" t="s">
        <v>32</v>
      </c>
      <c r="D30" s="46">
        <v>17756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17756</v>
      </c>
      <c r="O30" s="47">
        <f t="shared" si="1"/>
        <v>0.42496768943564212</v>
      </c>
      <c r="P30" s="9"/>
    </row>
    <row r="31" spans="1:16">
      <c r="A31" s="12"/>
      <c r="B31" s="25">
        <v>335.12</v>
      </c>
      <c r="C31" s="20" t="s">
        <v>124</v>
      </c>
      <c r="D31" s="46">
        <v>1249417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1249417</v>
      </c>
      <c r="O31" s="47">
        <f t="shared" si="1"/>
        <v>29.90323584318606</v>
      </c>
      <c r="P31" s="9"/>
    </row>
    <row r="32" spans="1:16">
      <c r="A32" s="12"/>
      <c r="B32" s="25">
        <v>335.14</v>
      </c>
      <c r="C32" s="20" t="s">
        <v>125</v>
      </c>
      <c r="D32" s="46">
        <v>83996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83996</v>
      </c>
      <c r="O32" s="47">
        <f t="shared" si="1"/>
        <v>2.0103393805945142</v>
      </c>
      <c r="P32" s="9"/>
    </row>
    <row r="33" spans="1:16">
      <c r="A33" s="12"/>
      <c r="B33" s="25">
        <v>335.15</v>
      </c>
      <c r="C33" s="20" t="s">
        <v>126</v>
      </c>
      <c r="D33" s="46">
        <v>52739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52739</v>
      </c>
      <c r="O33" s="47">
        <f t="shared" si="1"/>
        <v>1.2622421138289215</v>
      </c>
      <c r="P33" s="9"/>
    </row>
    <row r="34" spans="1:16">
      <c r="A34" s="12"/>
      <c r="B34" s="25">
        <v>335.18</v>
      </c>
      <c r="C34" s="20" t="s">
        <v>127</v>
      </c>
      <c r="D34" s="46">
        <v>2307313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2307313</v>
      </c>
      <c r="O34" s="47">
        <f t="shared" si="1"/>
        <v>55.222655689052701</v>
      </c>
      <c r="P34" s="9"/>
    </row>
    <row r="35" spans="1:16">
      <c r="A35" s="12"/>
      <c r="B35" s="25">
        <v>335.21</v>
      </c>
      <c r="C35" s="20" t="s">
        <v>102</v>
      </c>
      <c r="D35" s="46">
        <v>16152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16152</v>
      </c>
      <c r="O35" s="47">
        <f t="shared" si="1"/>
        <v>0.38657795222823227</v>
      </c>
      <c r="P35" s="9"/>
    </row>
    <row r="36" spans="1:16">
      <c r="A36" s="12"/>
      <c r="B36" s="25">
        <v>338</v>
      </c>
      <c r="C36" s="20" t="s">
        <v>43</v>
      </c>
      <c r="D36" s="46">
        <v>199896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199896</v>
      </c>
      <c r="O36" s="47">
        <f t="shared" si="1"/>
        <v>4.7842611650950166</v>
      </c>
      <c r="P36" s="9"/>
    </row>
    <row r="37" spans="1:16">
      <c r="A37" s="12"/>
      <c r="B37" s="25">
        <v>339</v>
      </c>
      <c r="C37" s="20" t="s">
        <v>44</v>
      </c>
      <c r="D37" s="46">
        <v>0</v>
      </c>
      <c r="E37" s="46">
        <v>780030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780030</v>
      </c>
      <c r="O37" s="47">
        <f t="shared" ref="O37:O62" si="7">(N37/O$64)</f>
        <v>18.669044085970036</v>
      </c>
      <c r="P37" s="9"/>
    </row>
    <row r="38" spans="1:16" ht="15.75">
      <c r="A38" s="29" t="s">
        <v>49</v>
      </c>
      <c r="B38" s="30"/>
      <c r="C38" s="31"/>
      <c r="D38" s="32">
        <f t="shared" ref="D38:M38" si="8">SUM(D39:D46)</f>
        <v>711944</v>
      </c>
      <c r="E38" s="32">
        <f t="shared" si="8"/>
        <v>2539582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27588754</v>
      </c>
      <c r="J38" s="32">
        <f t="shared" si="8"/>
        <v>2323469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33163749</v>
      </c>
      <c r="O38" s="45">
        <f t="shared" si="7"/>
        <v>793.73292326839305</v>
      </c>
      <c r="P38" s="10"/>
    </row>
    <row r="39" spans="1:16">
      <c r="A39" s="12"/>
      <c r="B39" s="25">
        <v>341.1</v>
      </c>
      <c r="C39" s="20" t="s">
        <v>128</v>
      </c>
      <c r="D39" s="46">
        <v>122599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122599</v>
      </c>
      <c r="O39" s="47">
        <f t="shared" si="7"/>
        <v>2.9342539849696041</v>
      </c>
      <c r="P39" s="9"/>
    </row>
    <row r="40" spans="1:16">
      <c r="A40" s="12"/>
      <c r="B40" s="25">
        <v>341.2</v>
      </c>
      <c r="C40" s="20" t="s">
        <v>129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2323469</v>
      </c>
      <c r="K40" s="46">
        <v>0</v>
      </c>
      <c r="L40" s="46">
        <v>0</v>
      </c>
      <c r="M40" s="46">
        <v>0</v>
      </c>
      <c r="N40" s="46">
        <f t="shared" ref="N40:N46" si="9">SUM(D40:M40)</f>
        <v>2323469</v>
      </c>
      <c r="O40" s="47">
        <f t="shared" si="7"/>
        <v>55.609329376286439</v>
      </c>
      <c r="P40" s="9"/>
    </row>
    <row r="41" spans="1:16">
      <c r="A41" s="12"/>
      <c r="B41" s="25">
        <v>343.3</v>
      </c>
      <c r="C41" s="20" t="s">
        <v>57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11262792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11262792</v>
      </c>
      <c r="O41" s="47">
        <f t="shared" si="7"/>
        <v>269.56086352974967</v>
      </c>
      <c r="P41" s="9"/>
    </row>
    <row r="42" spans="1:16">
      <c r="A42" s="12"/>
      <c r="B42" s="25">
        <v>343.4</v>
      </c>
      <c r="C42" s="20" t="s">
        <v>58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7525385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7525385</v>
      </c>
      <c r="O42" s="47">
        <f t="shared" si="7"/>
        <v>180.11069360011487</v>
      </c>
      <c r="P42" s="9"/>
    </row>
    <row r="43" spans="1:16">
      <c r="A43" s="12"/>
      <c r="B43" s="25">
        <v>343.5</v>
      </c>
      <c r="C43" s="20" t="s">
        <v>59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8800577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8800577</v>
      </c>
      <c r="O43" s="47">
        <f t="shared" si="7"/>
        <v>210.63082188502227</v>
      </c>
      <c r="P43" s="9"/>
    </row>
    <row r="44" spans="1:16">
      <c r="A44" s="12"/>
      <c r="B44" s="25">
        <v>343.9</v>
      </c>
      <c r="C44" s="20" t="s">
        <v>60</v>
      </c>
      <c r="D44" s="46">
        <v>137600</v>
      </c>
      <c r="E44" s="46">
        <v>2539582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2677182</v>
      </c>
      <c r="O44" s="47">
        <f t="shared" si="7"/>
        <v>64.075008376812988</v>
      </c>
      <c r="P44" s="9"/>
    </row>
    <row r="45" spans="1:16">
      <c r="A45" s="12"/>
      <c r="B45" s="25">
        <v>344.9</v>
      </c>
      <c r="C45" s="20" t="s">
        <v>132</v>
      </c>
      <c r="D45" s="46">
        <v>219685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219685</v>
      </c>
      <c r="O45" s="47">
        <f t="shared" si="7"/>
        <v>5.2578861710784546</v>
      </c>
      <c r="P45" s="9"/>
    </row>
    <row r="46" spans="1:16">
      <c r="A46" s="12"/>
      <c r="B46" s="25">
        <v>347.2</v>
      </c>
      <c r="C46" s="20" t="s">
        <v>62</v>
      </c>
      <c r="D46" s="46">
        <v>232060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232060</v>
      </c>
      <c r="O46" s="47">
        <f t="shared" si="7"/>
        <v>5.554066344358815</v>
      </c>
      <c r="P46" s="9"/>
    </row>
    <row r="47" spans="1:16" ht="15.75">
      <c r="A47" s="29" t="s">
        <v>50</v>
      </c>
      <c r="B47" s="30"/>
      <c r="C47" s="31"/>
      <c r="D47" s="32">
        <f t="shared" ref="D47:M47" si="10">SUM(D48:D49)</f>
        <v>62708</v>
      </c>
      <c r="E47" s="32">
        <f t="shared" si="10"/>
        <v>14820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77528</v>
      </c>
      <c r="O47" s="45">
        <f t="shared" si="7"/>
        <v>1.855535876693313</v>
      </c>
      <c r="P47" s="10"/>
    </row>
    <row r="48" spans="1:16">
      <c r="A48" s="13"/>
      <c r="B48" s="39">
        <v>351.5</v>
      </c>
      <c r="C48" s="21" t="s">
        <v>68</v>
      </c>
      <c r="D48" s="46">
        <v>41967</v>
      </c>
      <c r="E48" s="46">
        <v>14820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56787</v>
      </c>
      <c r="O48" s="47">
        <f t="shared" si="7"/>
        <v>1.3591259393997415</v>
      </c>
      <c r="P48" s="9"/>
    </row>
    <row r="49" spans="1:119">
      <c r="A49" s="13"/>
      <c r="B49" s="39">
        <v>354</v>
      </c>
      <c r="C49" s="21" t="s">
        <v>69</v>
      </c>
      <c r="D49" s="46">
        <v>20741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20741</v>
      </c>
      <c r="O49" s="47">
        <f t="shared" si="7"/>
        <v>0.49640993729357141</v>
      </c>
      <c r="P49" s="9"/>
    </row>
    <row r="50" spans="1:119" ht="15.75">
      <c r="A50" s="29" t="s">
        <v>3</v>
      </c>
      <c r="B50" s="30"/>
      <c r="C50" s="31"/>
      <c r="D50" s="32">
        <f t="shared" ref="D50:M50" si="11">SUM(D51:D57)</f>
        <v>2707141</v>
      </c>
      <c r="E50" s="32">
        <f t="shared" si="11"/>
        <v>249936</v>
      </c>
      <c r="F50" s="32">
        <f t="shared" si="11"/>
        <v>220</v>
      </c>
      <c r="G50" s="32">
        <f t="shared" si="11"/>
        <v>206810</v>
      </c>
      <c r="H50" s="32">
        <f t="shared" si="11"/>
        <v>0</v>
      </c>
      <c r="I50" s="32">
        <f t="shared" si="11"/>
        <v>155467</v>
      </c>
      <c r="J50" s="32">
        <f t="shared" si="11"/>
        <v>334409</v>
      </c>
      <c r="K50" s="32">
        <f t="shared" si="11"/>
        <v>15534670</v>
      </c>
      <c r="L50" s="32">
        <f t="shared" si="11"/>
        <v>0</v>
      </c>
      <c r="M50" s="32">
        <f t="shared" si="11"/>
        <v>0</v>
      </c>
      <c r="N50" s="32">
        <f>SUM(D50:M50)</f>
        <v>19188653</v>
      </c>
      <c r="O50" s="45">
        <f t="shared" si="7"/>
        <v>459.25645014599587</v>
      </c>
      <c r="P50" s="10"/>
    </row>
    <row r="51" spans="1:119">
      <c r="A51" s="12"/>
      <c r="B51" s="25">
        <v>361.1</v>
      </c>
      <c r="C51" s="20" t="s">
        <v>72</v>
      </c>
      <c r="D51" s="46">
        <v>81681</v>
      </c>
      <c r="E51" s="46">
        <v>45563</v>
      </c>
      <c r="F51" s="46">
        <v>220</v>
      </c>
      <c r="G51" s="46">
        <v>44527</v>
      </c>
      <c r="H51" s="46">
        <v>0</v>
      </c>
      <c r="I51" s="46">
        <v>151502</v>
      </c>
      <c r="J51" s="46">
        <v>0</v>
      </c>
      <c r="K51" s="46">
        <v>2322208</v>
      </c>
      <c r="L51" s="46">
        <v>0</v>
      </c>
      <c r="M51" s="46">
        <v>0</v>
      </c>
      <c r="N51" s="46">
        <f>SUM(D51:M51)</f>
        <v>2645701</v>
      </c>
      <c r="O51" s="47">
        <f t="shared" si="7"/>
        <v>63.321549949739122</v>
      </c>
      <c r="P51" s="9"/>
    </row>
    <row r="52" spans="1:119">
      <c r="A52" s="12"/>
      <c r="B52" s="25">
        <v>361.2</v>
      </c>
      <c r="C52" s="20" t="s">
        <v>164</v>
      </c>
      <c r="D52" s="46">
        <v>150474</v>
      </c>
      <c r="E52" s="46">
        <v>204373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7" si="12">SUM(D52:M52)</f>
        <v>354847</v>
      </c>
      <c r="O52" s="47">
        <f t="shared" si="7"/>
        <v>8.492819874587143</v>
      </c>
      <c r="P52" s="9"/>
    </row>
    <row r="53" spans="1:119">
      <c r="A53" s="12"/>
      <c r="B53" s="25">
        <v>361.4</v>
      </c>
      <c r="C53" s="20" t="s">
        <v>147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7327104</v>
      </c>
      <c r="L53" s="46">
        <v>0</v>
      </c>
      <c r="M53" s="46">
        <v>0</v>
      </c>
      <c r="N53" s="46">
        <f t="shared" si="12"/>
        <v>7327104</v>
      </c>
      <c r="O53" s="47">
        <f t="shared" si="7"/>
        <v>175.3650854434924</v>
      </c>
      <c r="P53" s="9"/>
    </row>
    <row r="54" spans="1:119">
      <c r="A54" s="12"/>
      <c r="B54" s="25">
        <v>364</v>
      </c>
      <c r="C54" s="20" t="s">
        <v>133</v>
      </c>
      <c r="D54" s="46">
        <v>4809</v>
      </c>
      <c r="E54" s="46">
        <v>0</v>
      </c>
      <c r="F54" s="46">
        <v>0</v>
      </c>
      <c r="G54" s="46">
        <v>4320</v>
      </c>
      <c r="H54" s="46">
        <v>0</v>
      </c>
      <c r="I54" s="46">
        <v>3965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13094</v>
      </c>
      <c r="O54" s="47">
        <f t="shared" si="7"/>
        <v>0.31338854051984105</v>
      </c>
      <c r="P54" s="9"/>
    </row>
    <row r="55" spans="1:119">
      <c r="A55" s="12"/>
      <c r="B55" s="25">
        <v>366</v>
      </c>
      <c r="C55" s="20" t="s">
        <v>77</v>
      </c>
      <c r="D55" s="46">
        <v>5983</v>
      </c>
      <c r="E55" s="46">
        <v>0</v>
      </c>
      <c r="F55" s="46">
        <v>0</v>
      </c>
      <c r="G55" s="46">
        <v>157963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163946</v>
      </c>
      <c r="O55" s="47">
        <f t="shared" si="7"/>
        <v>3.9238428031209613</v>
      </c>
      <c r="P55" s="9"/>
    </row>
    <row r="56" spans="1:119">
      <c r="A56" s="12"/>
      <c r="B56" s="25">
        <v>368</v>
      </c>
      <c r="C56" s="20" t="s">
        <v>78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5885358</v>
      </c>
      <c r="L56" s="46">
        <v>0</v>
      </c>
      <c r="M56" s="46">
        <v>0</v>
      </c>
      <c r="N56" s="46">
        <f t="shared" si="12"/>
        <v>5885358</v>
      </c>
      <c r="O56" s="47">
        <f t="shared" si="7"/>
        <v>140.85869513187498</v>
      </c>
      <c r="P56" s="9"/>
    </row>
    <row r="57" spans="1:119">
      <c r="A57" s="12"/>
      <c r="B57" s="25">
        <v>369.9</v>
      </c>
      <c r="C57" s="20" t="s">
        <v>79</v>
      </c>
      <c r="D57" s="46">
        <v>2464194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334409</v>
      </c>
      <c r="K57" s="46">
        <v>0</v>
      </c>
      <c r="L57" s="46">
        <v>0</v>
      </c>
      <c r="M57" s="46">
        <v>0</v>
      </c>
      <c r="N57" s="46">
        <f t="shared" si="12"/>
        <v>2798603</v>
      </c>
      <c r="O57" s="47">
        <f t="shared" si="7"/>
        <v>66.981068402661435</v>
      </c>
      <c r="P57" s="9"/>
    </row>
    <row r="58" spans="1:119" ht="15.75">
      <c r="A58" s="29" t="s">
        <v>51</v>
      </c>
      <c r="B58" s="30"/>
      <c r="C58" s="31"/>
      <c r="D58" s="32">
        <f t="shared" ref="D58:M58" si="13">SUM(D59:D61)</f>
        <v>4377640</v>
      </c>
      <c r="E58" s="32">
        <f t="shared" si="13"/>
        <v>558998</v>
      </c>
      <c r="F58" s="32">
        <f t="shared" si="13"/>
        <v>774452</v>
      </c>
      <c r="G58" s="32">
        <f t="shared" si="13"/>
        <v>2307151</v>
      </c>
      <c r="H58" s="32">
        <f t="shared" si="13"/>
        <v>0</v>
      </c>
      <c r="I58" s="32">
        <f t="shared" si="13"/>
        <v>607506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>SUM(D58:M58)</f>
        <v>8625747</v>
      </c>
      <c r="O58" s="45">
        <f t="shared" si="7"/>
        <v>206.44648413192283</v>
      </c>
      <c r="P58" s="9"/>
    </row>
    <row r="59" spans="1:119">
      <c r="A59" s="12"/>
      <c r="B59" s="25">
        <v>381</v>
      </c>
      <c r="C59" s="20" t="s">
        <v>80</v>
      </c>
      <c r="D59" s="46">
        <v>4377640</v>
      </c>
      <c r="E59" s="46">
        <v>558998</v>
      </c>
      <c r="F59" s="46">
        <v>774452</v>
      </c>
      <c r="G59" s="46">
        <v>929996</v>
      </c>
      <c r="H59" s="46">
        <v>0</v>
      </c>
      <c r="I59" s="46">
        <v>463048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7104134</v>
      </c>
      <c r="O59" s="47">
        <f t="shared" si="7"/>
        <v>170.02857689914316</v>
      </c>
      <c r="P59" s="9"/>
    </row>
    <row r="60" spans="1:119">
      <c r="A60" s="12"/>
      <c r="B60" s="25">
        <v>384</v>
      </c>
      <c r="C60" s="20" t="s">
        <v>103</v>
      </c>
      <c r="D60" s="46">
        <v>0</v>
      </c>
      <c r="E60" s="46">
        <v>0</v>
      </c>
      <c r="F60" s="46">
        <v>0</v>
      </c>
      <c r="G60" s="46">
        <v>1377155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1377155</v>
      </c>
      <c r="O60" s="47">
        <f t="shared" si="7"/>
        <v>32.960485376477912</v>
      </c>
      <c r="P60" s="9"/>
    </row>
    <row r="61" spans="1:119" ht="15.75" thickBot="1">
      <c r="A61" s="12"/>
      <c r="B61" s="25">
        <v>389.4</v>
      </c>
      <c r="C61" s="20" t="s">
        <v>137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144458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144458</v>
      </c>
      <c r="O61" s="47">
        <f t="shared" si="7"/>
        <v>3.4574218563017567</v>
      </c>
      <c r="P61" s="9"/>
    </row>
    <row r="62" spans="1:119" ht="16.5" thickBot="1">
      <c r="A62" s="14" t="s">
        <v>66</v>
      </c>
      <c r="B62" s="23"/>
      <c r="C62" s="22"/>
      <c r="D62" s="15">
        <f t="shared" ref="D62:M62" si="14">SUM(D5,D15,D23,D38,D47,D50,D58)</f>
        <v>35826211</v>
      </c>
      <c r="E62" s="15">
        <f t="shared" si="14"/>
        <v>6109709</v>
      </c>
      <c r="F62" s="15">
        <f t="shared" si="14"/>
        <v>1246656</v>
      </c>
      <c r="G62" s="15">
        <f t="shared" si="14"/>
        <v>6124972</v>
      </c>
      <c r="H62" s="15">
        <f t="shared" si="14"/>
        <v>0</v>
      </c>
      <c r="I62" s="15">
        <f t="shared" si="14"/>
        <v>31685219</v>
      </c>
      <c r="J62" s="15">
        <f t="shared" si="14"/>
        <v>2657878</v>
      </c>
      <c r="K62" s="15">
        <f t="shared" si="14"/>
        <v>15534670</v>
      </c>
      <c r="L62" s="15">
        <f t="shared" si="14"/>
        <v>0</v>
      </c>
      <c r="M62" s="15">
        <f t="shared" si="14"/>
        <v>0</v>
      </c>
      <c r="N62" s="15">
        <f>SUM(D62:M62)</f>
        <v>99185315</v>
      </c>
      <c r="O62" s="38">
        <f t="shared" si="7"/>
        <v>2373.8766693791586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165</v>
      </c>
      <c r="M64" s="118"/>
      <c r="N64" s="118"/>
      <c r="O64" s="43">
        <v>41782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100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18358445</v>
      </c>
      <c r="E5" s="27">
        <f t="shared" si="0"/>
        <v>712861</v>
      </c>
      <c r="F5" s="27">
        <f t="shared" si="0"/>
        <v>749711</v>
      </c>
      <c r="G5" s="27">
        <f t="shared" si="0"/>
        <v>2966848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22787865</v>
      </c>
      <c r="O5" s="33">
        <f t="shared" ref="O5:O36" si="1">(N5/O$69)</f>
        <v>551.91128387706169</v>
      </c>
      <c r="P5" s="6"/>
    </row>
    <row r="6" spans="1:133">
      <c r="A6" s="12"/>
      <c r="B6" s="25">
        <v>311</v>
      </c>
      <c r="C6" s="20" t="s">
        <v>2</v>
      </c>
      <c r="D6" s="46">
        <v>12280298</v>
      </c>
      <c r="E6" s="46">
        <v>0</v>
      </c>
      <c r="F6" s="46">
        <v>749711</v>
      </c>
      <c r="G6" s="46">
        <v>1647165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14677174</v>
      </c>
      <c r="O6" s="47">
        <f t="shared" si="1"/>
        <v>355.47419409527964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1319683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1319683</v>
      </c>
      <c r="O7" s="47">
        <f t="shared" si="1"/>
        <v>31.962096442151662</v>
      </c>
      <c r="P7" s="9"/>
    </row>
    <row r="8" spans="1:133">
      <c r="A8" s="12"/>
      <c r="B8" s="25">
        <v>312.51</v>
      </c>
      <c r="C8" s="20" t="s">
        <v>88</v>
      </c>
      <c r="D8" s="46">
        <v>0</v>
      </c>
      <c r="E8" s="46">
        <v>306261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306261</v>
      </c>
      <c r="O8" s="47">
        <f t="shared" si="1"/>
        <v>7.4174961854246897</v>
      </c>
      <c r="P8" s="9"/>
    </row>
    <row r="9" spans="1:133">
      <c r="A9" s="12"/>
      <c r="B9" s="25">
        <v>312.52</v>
      </c>
      <c r="C9" s="20" t="s">
        <v>121</v>
      </c>
      <c r="D9" s="46">
        <v>0</v>
      </c>
      <c r="E9" s="46">
        <v>406600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406600</v>
      </c>
      <c r="O9" s="47">
        <f t="shared" si="1"/>
        <v>9.8476591828331994</v>
      </c>
      <c r="P9" s="9"/>
    </row>
    <row r="10" spans="1:133">
      <c r="A10" s="12"/>
      <c r="B10" s="25">
        <v>314.10000000000002</v>
      </c>
      <c r="C10" s="20" t="s">
        <v>11</v>
      </c>
      <c r="D10" s="46">
        <v>4064149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4064149</v>
      </c>
      <c r="O10" s="47">
        <f t="shared" si="1"/>
        <v>98.431761486110105</v>
      </c>
      <c r="P10" s="9"/>
    </row>
    <row r="11" spans="1:133">
      <c r="A11" s="12"/>
      <c r="B11" s="25">
        <v>314.39999999999998</v>
      </c>
      <c r="C11" s="20" t="s">
        <v>12</v>
      </c>
      <c r="D11" s="46">
        <v>12789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12789</v>
      </c>
      <c r="O11" s="47">
        <f t="shared" si="1"/>
        <v>0.30974351522197197</v>
      </c>
      <c r="P11" s="9"/>
    </row>
    <row r="12" spans="1:133">
      <c r="A12" s="12"/>
      <c r="B12" s="25">
        <v>314.8</v>
      </c>
      <c r="C12" s="20" t="s">
        <v>13</v>
      </c>
      <c r="D12" s="46">
        <v>122057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122057</v>
      </c>
      <c r="O12" s="47">
        <f t="shared" si="1"/>
        <v>2.9561626583351499</v>
      </c>
      <c r="P12" s="9"/>
    </row>
    <row r="13" spans="1:133">
      <c r="A13" s="12"/>
      <c r="B13" s="25">
        <v>315</v>
      </c>
      <c r="C13" s="20" t="s">
        <v>122</v>
      </c>
      <c r="D13" s="46">
        <v>1581712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1581712</v>
      </c>
      <c r="O13" s="47">
        <f t="shared" si="1"/>
        <v>38.308314563200852</v>
      </c>
      <c r="P13" s="9"/>
    </row>
    <row r="14" spans="1:133">
      <c r="A14" s="12"/>
      <c r="B14" s="25">
        <v>316</v>
      </c>
      <c r="C14" s="20" t="s">
        <v>123</v>
      </c>
      <c r="D14" s="46">
        <v>297440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297440</v>
      </c>
      <c r="O14" s="47">
        <f t="shared" si="1"/>
        <v>7.2038557485044441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SUM(D16:D23)</f>
        <v>4012407</v>
      </c>
      <c r="E15" s="32">
        <f t="shared" si="3"/>
        <v>42479</v>
      </c>
      <c r="F15" s="32">
        <f t="shared" si="3"/>
        <v>0</v>
      </c>
      <c r="G15" s="32">
        <f t="shared" si="3"/>
        <v>110737</v>
      </c>
      <c r="H15" s="32">
        <f t="shared" si="3"/>
        <v>0</v>
      </c>
      <c r="I15" s="32">
        <f t="shared" si="3"/>
        <v>1534556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5700179</v>
      </c>
      <c r="O15" s="45">
        <f t="shared" si="1"/>
        <v>138.05563225072052</v>
      </c>
      <c r="P15" s="10"/>
    </row>
    <row r="16" spans="1:133">
      <c r="A16" s="12"/>
      <c r="B16" s="25">
        <v>322</v>
      </c>
      <c r="C16" s="20" t="s">
        <v>0</v>
      </c>
      <c r="D16" s="46">
        <v>899115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899115</v>
      </c>
      <c r="O16" s="47">
        <f t="shared" si="1"/>
        <v>21.776138923199884</v>
      </c>
      <c r="P16" s="9"/>
    </row>
    <row r="17" spans="1:16">
      <c r="A17" s="12"/>
      <c r="B17" s="25">
        <v>323.10000000000002</v>
      </c>
      <c r="C17" s="20" t="s">
        <v>17</v>
      </c>
      <c r="D17" s="46">
        <v>3002073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3002073</v>
      </c>
      <c r="O17" s="47">
        <f t="shared" si="1"/>
        <v>72.708784422001017</v>
      </c>
      <c r="P17" s="9"/>
    </row>
    <row r="18" spans="1:16">
      <c r="A18" s="12"/>
      <c r="B18" s="25">
        <v>323.39999999999998</v>
      </c>
      <c r="C18" s="20" t="s">
        <v>18</v>
      </c>
      <c r="D18" s="46">
        <v>50916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50916</v>
      </c>
      <c r="O18" s="47">
        <f t="shared" si="1"/>
        <v>1.2331613747002834</v>
      </c>
      <c r="P18" s="9"/>
    </row>
    <row r="19" spans="1:16">
      <c r="A19" s="12"/>
      <c r="B19" s="25">
        <v>323.7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1534556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1534556</v>
      </c>
      <c r="O19" s="47">
        <f t="shared" si="1"/>
        <v>37.166218605439703</v>
      </c>
      <c r="P19" s="9"/>
    </row>
    <row r="20" spans="1:16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11727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11727</v>
      </c>
      <c r="O20" s="47">
        <f t="shared" si="1"/>
        <v>0.2840223788418223</v>
      </c>
      <c r="P20" s="9"/>
    </row>
    <row r="21" spans="1:16">
      <c r="A21" s="12"/>
      <c r="B21" s="25">
        <v>324.32</v>
      </c>
      <c r="C21" s="20" t="s">
        <v>150</v>
      </c>
      <c r="D21" s="46">
        <v>0</v>
      </c>
      <c r="E21" s="46">
        <v>0</v>
      </c>
      <c r="F21" s="46">
        <v>0</v>
      </c>
      <c r="G21" s="46">
        <v>23975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23975</v>
      </c>
      <c r="O21" s="47">
        <f t="shared" si="1"/>
        <v>0.58066313061590258</v>
      </c>
      <c r="P21" s="9"/>
    </row>
    <row r="22" spans="1:16">
      <c r="A22" s="12"/>
      <c r="B22" s="25">
        <v>324.62</v>
      </c>
      <c r="C22" s="20" t="s">
        <v>160</v>
      </c>
      <c r="D22" s="46">
        <v>0</v>
      </c>
      <c r="E22" s="46">
        <v>42479</v>
      </c>
      <c r="F22" s="46">
        <v>0</v>
      </c>
      <c r="G22" s="46">
        <v>75035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117514</v>
      </c>
      <c r="O22" s="47">
        <f t="shared" si="1"/>
        <v>2.8461333527089541</v>
      </c>
      <c r="P22" s="9"/>
    </row>
    <row r="23" spans="1:16">
      <c r="A23" s="12"/>
      <c r="B23" s="25">
        <v>329</v>
      </c>
      <c r="C23" s="20" t="s">
        <v>23</v>
      </c>
      <c r="D23" s="46">
        <v>60303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60303</v>
      </c>
      <c r="O23" s="47">
        <f t="shared" si="1"/>
        <v>1.4605100632129624</v>
      </c>
      <c r="P23" s="9"/>
    </row>
    <row r="24" spans="1:16" ht="15.75">
      <c r="A24" s="29" t="s">
        <v>26</v>
      </c>
      <c r="B24" s="30"/>
      <c r="C24" s="31"/>
      <c r="D24" s="32">
        <f t="shared" ref="D24:M24" si="6">SUM(D25:D39)</f>
        <v>4240344</v>
      </c>
      <c r="E24" s="32">
        <f t="shared" si="6"/>
        <v>4044559</v>
      </c>
      <c r="F24" s="32">
        <f t="shared" si="6"/>
        <v>0</v>
      </c>
      <c r="G24" s="32">
        <f t="shared" si="6"/>
        <v>1680325</v>
      </c>
      <c r="H24" s="32">
        <f t="shared" si="6"/>
        <v>0</v>
      </c>
      <c r="I24" s="32">
        <f t="shared" si="6"/>
        <v>657950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10623178</v>
      </c>
      <c r="O24" s="45">
        <f t="shared" si="1"/>
        <v>257.28833345443098</v>
      </c>
      <c r="P24" s="10"/>
    </row>
    <row r="25" spans="1:16">
      <c r="A25" s="12"/>
      <c r="B25" s="25">
        <v>331.2</v>
      </c>
      <c r="C25" s="20" t="s">
        <v>25</v>
      </c>
      <c r="D25" s="46">
        <v>52464</v>
      </c>
      <c r="E25" s="46">
        <v>27832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80296</v>
      </c>
      <c r="O25" s="47">
        <f t="shared" si="1"/>
        <v>1.9447310421661943</v>
      </c>
      <c r="P25" s="9"/>
    </row>
    <row r="26" spans="1:16">
      <c r="A26" s="12"/>
      <c r="B26" s="25">
        <v>331.39</v>
      </c>
      <c r="C26" s="20" t="s">
        <v>151</v>
      </c>
      <c r="D26" s="46">
        <v>91521</v>
      </c>
      <c r="E26" s="46">
        <v>598997</v>
      </c>
      <c r="F26" s="46">
        <v>0</v>
      </c>
      <c r="G26" s="46">
        <v>580637</v>
      </c>
      <c r="H26" s="46">
        <v>0</v>
      </c>
      <c r="I26" s="46">
        <v>203095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1474250</v>
      </c>
      <c r="O26" s="47">
        <f t="shared" si="1"/>
        <v>35.7056358836494</v>
      </c>
      <c r="P26" s="9"/>
    </row>
    <row r="27" spans="1:16">
      <c r="A27" s="12"/>
      <c r="B27" s="25">
        <v>331.41</v>
      </c>
      <c r="C27" s="20" t="s">
        <v>29</v>
      </c>
      <c r="D27" s="46">
        <v>0</v>
      </c>
      <c r="E27" s="46">
        <v>2251645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2251645</v>
      </c>
      <c r="O27" s="47">
        <f t="shared" si="1"/>
        <v>54.533774128702561</v>
      </c>
      <c r="P27" s="9"/>
    </row>
    <row r="28" spans="1:16">
      <c r="A28" s="12"/>
      <c r="B28" s="25">
        <v>331.7</v>
      </c>
      <c r="C28" s="20" t="s">
        <v>96</v>
      </c>
      <c r="D28" s="46">
        <v>0</v>
      </c>
      <c r="E28" s="46">
        <v>0</v>
      </c>
      <c r="F28" s="46">
        <v>0</v>
      </c>
      <c r="G28" s="46">
        <v>400000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400000</v>
      </c>
      <c r="O28" s="47">
        <f t="shared" si="1"/>
        <v>9.6878103126740776</v>
      </c>
      <c r="P28" s="9"/>
    </row>
    <row r="29" spans="1:16">
      <c r="A29" s="12"/>
      <c r="B29" s="25">
        <v>334.39</v>
      </c>
      <c r="C29" s="20" t="s">
        <v>30</v>
      </c>
      <c r="D29" s="46">
        <v>15375</v>
      </c>
      <c r="E29" s="46">
        <v>11018</v>
      </c>
      <c r="F29" s="46">
        <v>0</v>
      </c>
      <c r="G29" s="46">
        <v>0</v>
      </c>
      <c r="H29" s="46">
        <v>0</v>
      </c>
      <c r="I29" s="46">
        <v>454855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7">SUM(D29:M29)</f>
        <v>481248</v>
      </c>
      <c r="O29" s="47">
        <f t="shared" si="1"/>
        <v>11.655598343384437</v>
      </c>
      <c r="P29" s="9"/>
    </row>
    <row r="30" spans="1:16">
      <c r="A30" s="12"/>
      <c r="B30" s="25">
        <v>334.41</v>
      </c>
      <c r="C30" s="20" t="s">
        <v>31</v>
      </c>
      <c r="D30" s="46">
        <v>0</v>
      </c>
      <c r="E30" s="46">
        <v>357193</v>
      </c>
      <c r="F30" s="46">
        <v>0</v>
      </c>
      <c r="G30" s="46">
        <v>96773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453966</v>
      </c>
      <c r="O30" s="47">
        <f t="shared" si="1"/>
        <v>10.994841241008501</v>
      </c>
      <c r="P30" s="9"/>
    </row>
    <row r="31" spans="1:16">
      <c r="A31" s="12"/>
      <c r="B31" s="25">
        <v>334.49</v>
      </c>
      <c r="C31" s="20" t="s">
        <v>32</v>
      </c>
      <c r="D31" s="46">
        <v>0</v>
      </c>
      <c r="E31" s="46">
        <v>52313</v>
      </c>
      <c r="F31" s="46">
        <v>0</v>
      </c>
      <c r="G31" s="46">
        <v>602915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655228</v>
      </c>
      <c r="O31" s="47">
        <f t="shared" si="1"/>
        <v>15.869311438882027</v>
      </c>
      <c r="P31" s="9"/>
    </row>
    <row r="32" spans="1:16">
      <c r="A32" s="12"/>
      <c r="B32" s="25">
        <v>335.12</v>
      </c>
      <c r="C32" s="20" t="s">
        <v>124</v>
      </c>
      <c r="D32" s="46">
        <v>1353963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1353963</v>
      </c>
      <c r="O32" s="47">
        <f t="shared" si="1"/>
        <v>32.792341785947833</v>
      </c>
      <c r="P32" s="9"/>
    </row>
    <row r="33" spans="1:16">
      <c r="A33" s="12"/>
      <c r="B33" s="25">
        <v>335.14</v>
      </c>
      <c r="C33" s="20" t="s">
        <v>125</v>
      </c>
      <c r="D33" s="46">
        <v>86287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86287</v>
      </c>
      <c r="O33" s="47">
        <f t="shared" si="1"/>
        <v>2.0898302211242705</v>
      </c>
      <c r="P33" s="9"/>
    </row>
    <row r="34" spans="1:16">
      <c r="A34" s="12"/>
      <c r="B34" s="25">
        <v>335.15</v>
      </c>
      <c r="C34" s="20" t="s">
        <v>126</v>
      </c>
      <c r="D34" s="46">
        <v>44506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44506</v>
      </c>
      <c r="O34" s="47">
        <f t="shared" si="1"/>
        <v>1.0779142144396812</v>
      </c>
      <c r="P34" s="9"/>
    </row>
    <row r="35" spans="1:16">
      <c r="A35" s="12"/>
      <c r="B35" s="25">
        <v>335.18</v>
      </c>
      <c r="C35" s="20" t="s">
        <v>127</v>
      </c>
      <c r="D35" s="46">
        <v>2366349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2366349</v>
      </c>
      <c r="O35" s="47">
        <f t="shared" si="1"/>
        <v>57.311850613964978</v>
      </c>
      <c r="P35" s="9"/>
    </row>
    <row r="36" spans="1:16">
      <c r="A36" s="12"/>
      <c r="B36" s="25">
        <v>335.21</v>
      </c>
      <c r="C36" s="20" t="s">
        <v>102</v>
      </c>
      <c r="D36" s="46">
        <v>25480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25480</v>
      </c>
      <c r="O36" s="47">
        <f t="shared" si="1"/>
        <v>0.61711351691733873</v>
      </c>
      <c r="P36" s="9"/>
    </row>
    <row r="37" spans="1:16">
      <c r="A37" s="12"/>
      <c r="B37" s="25">
        <v>335.49</v>
      </c>
      <c r="C37" s="20" t="s">
        <v>40</v>
      </c>
      <c r="D37" s="46">
        <v>41828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41828</v>
      </c>
      <c r="O37" s="47">
        <f t="shared" ref="O37:O67" si="8">(N37/O$69)</f>
        <v>1.0130543243963284</v>
      </c>
      <c r="P37" s="9"/>
    </row>
    <row r="38" spans="1:16">
      <c r="A38" s="12"/>
      <c r="B38" s="25">
        <v>338</v>
      </c>
      <c r="C38" s="20" t="s">
        <v>43</v>
      </c>
      <c r="D38" s="46">
        <v>162571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162571</v>
      </c>
      <c r="O38" s="47">
        <f t="shared" si="8"/>
        <v>3.9373925258543436</v>
      </c>
      <c r="P38" s="9"/>
    </row>
    <row r="39" spans="1:16">
      <c r="A39" s="12"/>
      <c r="B39" s="25">
        <v>339</v>
      </c>
      <c r="C39" s="20" t="s">
        <v>44</v>
      </c>
      <c r="D39" s="46">
        <v>0</v>
      </c>
      <c r="E39" s="46">
        <v>745561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745561</v>
      </c>
      <c r="O39" s="47">
        <f t="shared" si="8"/>
        <v>18.057133861318995</v>
      </c>
      <c r="P39" s="9"/>
    </row>
    <row r="40" spans="1:16" ht="15.75">
      <c r="A40" s="29" t="s">
        <v>49</v>
      </c>
      <c r="B40" s="30"/>
      <c r="C40" s="31"/>
      <c r="D40" s="32">
        <f t="shared" ref="D40:M40" si="9">SUM(D41:D50)</f>
        <v>1242018</v>
      </c>
      <c r="E40" s="32">
        <f t="shared" si="9"/>
        <v>2539966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28732423</v>
      </c>
      <c r="J40" s="32">
        <f t="shared" si="9"/>
        <v>1442465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33956872</v>
      </c>
      <c r="O40" s="45">
        <f t="shared" si="8"/>
        <v>822.4193368693841</v>
      </c>
      <c r="P40" s="10"/>
    </row>
    <row r="41" spans="1:16">
      <c r="A41" s="12"/>
      <c r="B41" s="25">
        <v>341.1</v>
      </c>
      <c r="C41" s="20" t="s">
        <v>128</v>
      </c>
      <c r="D41" s="46">
        <v>198902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198902</v>
      </c>
      <c r="O41" s="47">
        <f t="shared" si="8"/>
        <v>4.8173121170287487</v>
      </c>
      <c r="P41" s="9"/>
    </row>
    <row r="42" spans="1:16">
      <c r="A42" s="12"/>
      <c r="B42" s="25">
        <v>341.2</v>
      </c>
      <c r="C42" s="20" t="s">
        <v>129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1442465</v>
      </c>
      <c r="K42" s="46">
        <v>0</v>
      </c>
      <c r="L42" s="46">
        <v>0</v>
      </c>
      <c r="M42" s="46">
        <v>0</v>
      </c>
      <c r="N42" s="46">
        <f t="shared" ref="N42:N50" si="10">SUM(D42:M42)</f>
        <v>1442465</v>
      </c>
      <c r="O42" s="47">
        <f t="shared" si="8"/>
        <v>34.935818256678537</v>
      </c>
      <c r="P42" s="9"/>
    </row>
    <row r="43" spans="1:16">
      <c r="A43" s="12"/>
      <c r="B43" s="25">
        <v>342.1</v>
      </c>
      <c r="C43" s="20" t="s">
        <v>55</v>
      </c>
      <c r="D43" s="46">
        <v>75213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75213</v>
      </c>
      <c r="O43" s="47">
        <f t="shared" si="8"/>
        <v>1.8216231926178885</v>
      </c>
      <c r="P43" s="9"/>
    </row>
    <row r="44" spans="1:16">
      <c r="A44" s="12"/>
      <c r="B44" s="25">
        <v>343.3</v>
      </c>
      <c r="C44" s="20" t="s">
        <v>57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11889683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11889683</v>
      </c>
      <c r="O44" s="47">
        <f t="shared" si="8"/>
        <v>287.96248395456416</v>
      </c>
      <c r="P44" s="9"/>
    </row>
    <row r="45" spans="1:16">
      <c r="A45" s="12"/>
      <c r="B45" s="25">
        <v>343.4</v>
      </c>
      <c r="C45" s="20" t="s">
        <v>58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7347446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7347446</v>
      </c>
      <c r="O45" s="47">
        <f t="shared" si="8"/>
        <v>177.95165782653976</v>
      </c>
      <c r="P45" s="9"/>
    </row>
    <row r="46" spans="1:16">
      <c r="A46" s="12"/>
      <c r="B46" s="25">
        <v>343.5</v>
      </c>
      <c r="C46" s="20" t="s">
        <v>59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9495294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9495294</v>
      </c>
      <c r="O46" s="47">
        <f t="shared" si="8"/>
        <v>229.97151783768075</v>
      </c>
      <c r="P46" s="9"/>
    </row>
    <row r="47" spans="1:16">
      <c r="A47" s="12"/>
      <c r="B47" s="25">
        <v>343.9</v>
      </c>
      <c r="C47" s="20" t="s">
        <v>60</v>
      </c>
      <c r="D47" s="46">
        <v>368360</v>
      </c>
      <c r="E47" s="46">
        <v>2539966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2908326</v>
      </c>
      <c r="O47" s="47">
        <f t="shared" si="8"/>
        <v>70.438276538545381</v>
      </c>
      <c r="P47" s="9"/>
    </row>
    <row r="48" spans="1:16">
      <c r="A48" s="12"/>
      <c r="B48" s="25">
        <v>347.2</v>
      </c>
      <c r="C48" s="20" t="s">
        <v>62</v>
      </c>
      <c r="D48" s="46">
        <v>255923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255923</v>
      </c>
      <c r="O48" s="47">
        <f t="shared" si="8"/>
        <v>6.1983336966262197</v>
      </c>
      <c r="P48" s="9"/>
    </row>
    <row r="49" spans="1:16">
      <c r="A49" s="12"/>
      <c r="B49" s="25">
        <v>347.3</v>
      </c>
      <c r="C49" s="20" t="s">
        <v>63</v>
      </c>
      <c r="D49" s="46">
        <v>327375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327375</v>
      </c>
      <c r="O49" s="47">
        <f t="shared" si="8"/>
        <v>7.9288672527791908</v>
      </c>
      <c r="P49" s="9"/>
    </row>
    <row r="50" spans="1:16">
      <c r="A50" s="12"/>
      <c r="B50" s="25">
        <v>347.4</v>
      </c>
      <c r="C50" s="20" t="s">
        <v>64</v>
      </c>
      <c r="D50" s="46">
        <v>16245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16245</v>
      </c>
      <c r="O50" s="47">
        <f t="shared" si="8"/>
        <v>0.39344619632347599</v>
      </c>
      <c r="P50" s="9"/>
    </row>
    <row r="51" spans="1:16" ht="15.75">
      <c r="A51" s="29" t="s">
        <v>50</v>
      </c>
      <c r="B51" s="30"/>
      <c r="C51" s="31"/>
      <c r="D51" s="32">
        <f t="shared" ref="D51:M51" si="11">SUM(D52:D53)</f>
        <v>89618</v>
      </c>
      <c r="E51" s="32">
        <f t="shared" si="11"/>
        <v>16213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>SUM(D51:M51)</f>
        <v>105831</v>
      </c>
      <c r="O51" s="45">
        <f t="shared" si="8"/>
        <v>2.5631766330015258</v>
      </c>
      <c r="P51" s="10"/>
    </row>
    <row r="52" spans="1:16">
      <c r="A52" s="13"/>
      <c r="B52" s="39">
        <v>351.5</v>
      </c>
      <c r="C52" s="21" t="s">
        <v>68</v>
      </c>
      <c r="D52" s="46">
        <v>46768</v>
      </c>
      <c r="E52" s="46">
        <v>16213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62981</v>
      </c>
      <c r="O52" s="47">
        <f t="shared" si="8"/>
        <v>1.5253699532563152</v>
      </c>
      <c r="P52" s="9"/>
    </row>
    <row r="53" spans="1:16">
      <c r="A53" s="13"/>
      <c r="B53" s="39">
        <v>354</v>
      </c>
      <c r="C53" s="21" t="s">
        <v>69</v>
      </c>
      <c r="D53" s="46">
        <v>42850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42850</v>
      </c>
      <c r="O53" s="47">
        <f t="shared" si="8"/>
        <v>1.0378066797452106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SUM(D55:D62)</f>
        <v>2758189</v>
      </c>
      <c r="E54" s="32">
        <f t="shared" si="12"/>
        <v>320983</v>
      </c>
      <c r="F54" s="32">
        <f t="shared" si="12"/>
        <v>0</v>
      </c>
      <c r="G54" s="32">
        <f t="shared" si="12"/>
        <v>291829</v>
      </c>
      <c r="H54" s="32">
        <f t="shared" si="12"/>
        <v>0</v>
      </c>
      <c r="I54" s="32">
        <f t="shared" si="12"/>
        <v>380472</v>
      </c>
      <c r="J54" s="32">
        <f t="shared" si="12"/>
        <v>80602</v>
      </c>
      <c r="K54" s="32">
        <f t="shared" si="12"/>
        <v>9788258</v>
      </c>
      <c r="L54" s="32">
        <f t="shared" si="12"/>
        <v>0</v>
      </c>
      <c r="M54" s="32">
        <f t="shared" si="12"/>
        <v>0</v>
      </c>
      <c r="N54" s="32">
        <f>SUM(D54:M54)</f>
        <v>13620333</v>
      </c>
      <c r="O54" s="45">
        <f t="shared" si="8"/>
        <v>329.87800624863763</v>
      </c>
      <c r="P54" s="10"/>
    </row>
    <row r="55" spans="1:16">
      <c r="A55" s="12"/>
      <c r="B55" s="25">
        <v>361.1</v>
      </c>
      <c r="C55" s="20" t="s">
        <v>72</v>
      </c>
      <c r="D55" s="46">
        <v>165040</v>
      </c>
      <c r="E55" s="46">
        <v>125035</v>
      </c>
      <c r="F55" s="46">
        <v>0</v>
      </c>
      <c r="G55" s="46">
        <v>81653</v>
      </c>
      <c r="H55" s="46">
        <v>0</v>
      </c>
      <c r="I55" s="46">
        <v>340431</v>
      </c>
      <c r="J55" s="46">
        <v>0</v>
      </c>
      <c r="K55" s="46">
        <v>2622869</v>
      </c>
      <c r="L55" s="46">
        <v>0</v>
      </c>
      <c r="M55" s="46">
        <v>0</v>
      </c>
      <c r="N55" s="46">
        <f>SUM(D55:M55)</f>
        <v>3335028</v>
      </c>
      <c r="O55" s="47">
        <f t="shared" si="8"/>
        <v>80.772796628642013</v>
      </c>
      <c r="P55" s="9"/>
    </row>
    <row r="56" spans="1:16">
      <c r="A56" s="12"/>
      <c r="B56" s="25">
        <v>361.4</v>
      </c>
      <c r="C56" s="20" t="s">
        <v>147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1376721</v>
      </c>
      <c r="L56" s="46">
        <v>0</v>
      </c>
      <c r="M56" s="46">
        <v>0</v>
      </c>
      <c r="N56" s="46">
        <f t="shared" ref="N56:N62" si="13">SUM(D56:M56)</f>
        <v>1376721</v>
      </c>
      <c r="O56" s="47">
        <f t="shared" si="8"/>
        <v>33.34352975368742</v>
      </c>
      <c r="P56" s="9"/>
    </row>
    <row r="57" spans="1:16">
      <c r="A57" s="12"/>
      <c r="B57" s="25">
        <v>362</v>
      </c>
      <c r="C57" s="20" t="s">
        <v>74</v>
      </c>
      <c r="D57" s="46">
        <v>159196</v>
      </c>
      <c r="E57" s="46">
        <v>190493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349689</v>
      </c>
      <c r="O57" s="47">
        <f t="shared" si="8"/>
        <v>8.4693017510717148</v>
      </c>
      <c r="P57" s="9"/>
    </row>
    <row r="58" spans="1:16">
      <c r="A58" s="12"/>
      <c r="B58" s="25">
        <v>364</v>
      </c>
      <c r="C58" s="20" t="s">
        <v>133</v>
      </c>
      <c r="D58" s="46">
        <v>730</v>
      </c>
      <c r="E58" s="46">
        <v>5455</v>
      </c>
      <c r="F58" s="46">
        <v>0</v>
      </c>
      <c r="G58" s="46">
        <v>14975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21160</v>
      </c>
      <c r="O58" s="47">
        <f t="shared" si="8"/>
        <v>0.51248516554045875</v>
      </c>
      <c r="P58" s="9"/>
    </row>
    <row r="59" spans="1:16">
      <c r="A59" s="12"/>
      <c r="B59" s="25">
        <v>365</v>
      </c>
      <c r="C59" s="20" t="s">
        <v>134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31542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31542</v>
      </c>
      <c r="O59" s="47">
        <f t="shared" si="8"/>
        <v>0.76393228220591436</v>
      </c>
      <c r="P59" s="9"/>
    </row>
    <row r="60" spans="1:16">
      <c r="A60" s="12"/>
      <c r="B60" s="25">
        <v>366</v>
      </c>
      <c r="C60" s="20" t="s">
        <v>77</v>
      </c>
      <c r="D60" s="46">
        <v>11857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11857</v>
      </c>
      <c r="O60" s="47">
        <f t="shared" si="8"/>
        <v>0.28717091719344134</v>
      </c>
      <c r="P60" s="9"/>
    </row>
    <row r="61" spans="1:16">
      <c r="A61" s="12"/>
      <c r="B61" s="25">
        <v>368</v>
      </c>
      <c r="C61" s="20" t="s">
        <v>78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5788668</v>
      </c>
      <c r="L61" s="46">
        <v>0</v>
      </c>
      <c r="M61" s="46">
        <v>0</v>
      </c>
      <c r="N61" s="46">
        <f t="shared" si="13"/>
        <v>5788668</v>
      </c>
      <c r="O61" s="47">
        <f t="shared" si="8"/>
        <v>140.19879386761608</v>
      </c>
      <c r="P61" s="9"/>
    </row>
    <row r="62" spans="1:16">
      <c r="A62" s="12"/>
      <c r="B62" s="25">
        <v>369.9</v>
      </c>
      <c r="C62" s="20" t="s">
        <v>79</v>
      </c>
      <c r="D62" s="46">
        <v>2421366</v>
      </c>
      <c r="E62" s="46">
        <v>0</v>
      </c>
      <c r="F62" s="46">
        <v>0</v>
      </c>
      <c r="G62" s="46">
        <v>195201</v>
      </c>
      <c r="H62" s="46">
        <v>0</v>
      </c>
      <c r="I62" s="46">
        <v>8499</v>
      </c>
      <c r="J62" s="46">
        <v>80602</v>
      </c>
      <c r="K62" s="46">
        <v>0</v>
      </c>
      <c r="L62" s="46">
        <v>0</v>
      </c>
      <c r="M62" s="46">
        <v>0</v>
      </c>
      <c r="N62" s="46">
        <f t="shared" si="13"/>
        <v>2705668</v>
      </c>
      <c r="O62" s="47">
        <f t="shared" si="8"/>
        <v>65.529995882680623</v>
      </c>
      <c r="P62" s="9"/>
    </row>
    <row r="63" spans="1:16" ht="15.75">
      <c r="A63" s="29" t="s">
        <v>51</v>
      </c>
      <c r="B63" s="30"/>
      <c r="C63" s="31"/>
      <c r="D63" s="32">
        <f t="shared" ref="D63:M63" si="14">SUM(D64:D66)</f>
        <v>4126939</v>
      </c>
      <c r="E63" s="32">
        <f t="shared" si="14"/>
        <v>545898</v>
      </c>
      <c r="F63" s="32">
        <f t="shared" si="14"/>
        <v>158000</v>
      </c>
      <c r="G63" s="32">
        <f t="shared" si="14"/>
        <v>1276500</v>
      </c>
      <c r="H63" s="32">
        <f t="shared" si="14"/>
        <v>0</v>
      </c>
      <c r="I63" s="32">
        <f t="shared" si="14"/>
        <v>615987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6723324</v>
      </c>
      <c r="O63" s="45">
        <f t="shared" si="8"/>
        <v>162.83571895662283</v>
      </c>
      <c r="P63" s="9"/>
    </row>
    <row r="64" spans="1:16">
      <c r="A64" s="12"/>
      <c r="B64" s="25">
        <v>381</v>
      </c>
      <c r="C64" s="20" t="s">
        <v>80</v>
      </c>
      <c r="D64" s="46">
        <v>932280</v>
      </c>
      <c r="E64" s="46">
        <v>545898</v>
      </c>
      <c r="F64" s="46">
        <v>158000</v>
      </c>
      <c r="G64" s="46">
        <v>1276500</v>
      </c>
      <c r="H64" s="46">
        <v>0</v>
      </c>
      <c r="I64" s="46">
        <v>455182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3367860</v>
      </c>
      <c r="O64" s="47">
        <f t="shared" si="8"/>
        <v>81.567972099106299</v>
      </c>
      <c r="P64" s="9"/>
    </row>
    <row r="65" spans="1:119">
      <c r="A65" s="12"/>
      <c r="B65" s="25">
        <v>382</v>
      </c>
      <c r="C65" s="20" t="s">
        <v>90</v>
      </c>
      <c r="D65" s="46">
        <v>3194659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3194659</v>
      </c>
      <c r="O65" s="47">
        <f t="shared" si="8"/>
        <v>77.373126014192636</v>
      </c>
      <c r="P65" s="9"/>
    </row>
    <row r="66" spans="1:119" ht="15.75" thickBot="1">
      <c r="A66" s="12"/>
      <c r="B66" s="25">
        <v>389.4</v>
      </c>
      <c r="C66" s="20" t="s">
        <v>137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160805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160805</v>
      </c>
      <c r="O66" s="47">
        <f t="shared" si="8"/>
        <v>3.8946208433238878</v>
      </c>
      <c r="P66" s="9"/>
    </row>
    <row r="67" spans="1:119" ht="16.5" thickBot="1">
      <c r="A67" s="14" t="s">
        <v>66</v>
      </c>
      <c r="B67" s="23"/>
      <c r="C67" s="22"/>
      <c r="D67" s="15">
        <f t="shared" ref="D67:M67" si="15">SUM(D5,D15,D24,D40,D51,D54,D63)</f>
        <v>34827960</v>
      </c>
      <c r="E67" s="15">
        <f t="shared" si="15"/>
        <v>8222959</v>
      </c>
      <c r="F67" s="15">
        <f t="shared" si="15"/>
        <v>907711</v>
      </c>
      <c r="G67" s="15">
        <f t="shared" si="15"/>
        <v>6326239</v>
      </c>
      <c r="H67" s="15">
        <f t="shared" si="15"/>
        <v>0</v>
      </c>
      <c r="I67" s="15">
        <f t="shared" si="15"/>
        <v>31921388</v>
      </c>
      <c r="J67" s="15">
        <f t="shared" si="15"/>
        <v>1523067</v>
      </c>
      <c r="K67" s="15">
        <f t="shared" si="15"/>
        <v>9788258</v>
      </c>
      <c r="L67" s="15">
        <f t="shared" si="15"/>
        <v>0</v>
      </c>
      <c r="M67" s="15">
        <f t="shared" si="15"/>
        <v>0</v>
      </c>
      <c r="N67" s="15">
        <f>SUM(D67:M67)</f>
        <v>93517582</v>
      </c>
      <c r="O67" s="38">
        <f t="shared" si="8"/>
        <v>2264.9514882898593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8" t="s">
        <v>161</v>
      </c>
      <c r="M69" s="118"/>
      <c r="N69" s="118"/>
      <c r="O69" s="43">
        <v>41289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100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17892013</v>
      </c>
      <c r="E5" s="27">
        <f t="shared" si="0"/>
        <v>674397</v>
      </c>
      <c r="F5" s="27">
        <f t="shared" si="0"/>
        <v>790853</v>
      </c>
      <c r="G5" s="27">
        <f t="shared" si="0"/>
        <v>2947748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22305011</v>
      </c>
      <c r="O5" s="33">
        <f t="shared" ref="O5:O36" si="1">(N5/O$70)</f>
        <v>542.17333495381627</v>
      </c>
      <c r="P5" s="6"/>
    </row>
    <row r="6" spans="1:133">
      <c r="A6" s="12"/>
      <c r="B6" s="25">
        <v>311</v>
      </c>
      <c r="C6" s="20" t="s">
        <v>2</v>
      </c>
      <c r="D6" s="46">
        <v>11784937</v>
      </c>
      <c r="E6" s="46">
        <v>0</v>
      </c>
      <c r="F6" s="46">
        <v>790853</v>
      </c>
      <c r="G6" s="46">
        <v>1647664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14223454</v>
      </c>
      <c r="O6" s="47">
        <f t="shared" si="1"/>
        <v>345.73296062226541</v>
      </c>
      <c r="P6" s="9"/>
    </row>
    <row r="7" spans="1:133">
      <c r="A7" s="12"/>
      <c r="B7" s="25">
        <v>312.10000000000002</v>
      </c>
      <c r="C7" s="20" t="s">
        <v>109</v>
      </c>
      <c r="D7" s="46">
        <v>0</v>
      </c>
      <c r="E7" s="46">
        <v>0</v>
      </c>
      <c r="F7" s="46">
        <v>0</v>
      </c>
      <c r="G7" s="46">
        <v>1300084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1300084</v>
      </c>
      <c r="O7" s="47">
        <f t="shared" si="1"/>
        <v>31.601458434613516</v>
      </c>
      <c r="P7" s="9"/>
    </row>
    <row r="8" spans="1:133">
      <c r="A8" s="12"/>
      <c r="B8" s="25">
        <v>312.51</v>
      </c>
      <c r="C8" s="20" t="s">
        <v>88</v>
      </c>
      <c r="D8" s="46">
        <v>0</v>
      </c>
      <c r="E8" s="46">
        <v>294761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294761</v>
      </c>
      <c r="O8" s="47">
        <f t="shared" si="1"/>
        <v>7.1648274185707344</v>
      </c>
      <c r="P8" s="9"/>
    </row>
    <row r="9" spans="1:133">
      <c r="A9" s="12"/>
      <c r="B9" s="25">
        <v>312.52</v>
      </c>
      <c r="C9" s="20" t="s">
        <v>121</v>
      </c>
      <c r="D9" s="46">
        <v>0</v>
      </c>
      <c r="E9" s="46">
        <v>379636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379636</v>
      </c>
      <c r="O9" s="47">
        <f t="shared" si="1"/>
        <v>9.2279047156052503</v>
      </c>
      <c r="P9" s="9"/>
    </row>
    <row r="10" spans="1:133">
      <c r="A10" s="12"/>
      <c r="B10" s="25">
        <v>314.10000000000002</v>
      </c>
      <c r="C10" s="20" t="s">
        <v>11</v>
      </c>
      <c r="D10" s="46">
        <v>4143603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4143603</v>
      </c>
      <c r="O10" s="47">
        <f t="shared" si="1"/>
        <v>100.71956733106465</v>
      </c>
      <c r="P10" s="9"/>
    </row>
    <row r="11" spans="1:133">
      <c r="A11" s="12"/>
      <c r="B11" s="25">
        <v>315</v>
      </c>
      <c r="C11" s="20" t="s">
        <v>122</v>
      </c>
      <c r="D11" s="46">
        <v>1669107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1669107</v>
      </c>
      <c r="O11" s="47">
        <f t="shared" si="1"/>
        <v>40.57139037433155</v>
      </c>
      <c r="P11" s="9"/>
    </row>
    <row r="12" spans="1:133">
      <c r="A12" s="12"/>
      <c r="B12" s="25">
        <v>316</v>
      </c>
      <c r="C12" s="20" t="s">
        <v>123</v>
      </c>
      <c r="D12" s="46">
        <v>294366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294366</v>
      </c>
      <c r="O12" s="47">
        <f t="shared" si="1"/>
        <v>7.1552260573650948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SUM(D14:D22)</f>
        <v>4071476</v>
      </c>
      <c r="E13" s="32">
        <f t="shared" si="3"/>
        <v>49004</v>
      </c>
      <c r="F13" s="32">
        <f t="shared" si="3"/>
        <v>0</v>
      </c>
      <c r="G13" s="32">
        <f t="shared" si="3"/>
        <v>236135</v>
      </c>
      <c r="H13" s="32">
        <f t="shared" si="3"/>
        <v>0</v>
      </c>
      <c r="I13" s="32">
        <f t="shared" si="3"/>
        <v>2395767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6752382</v>
      </c>
      <c r="O13" s="45">
        <f t="shared" si="1"/>
        <v>164.13179387457461</v>
      </c>
      <c r="P13" s="10"/>
    </row>
    <row r="14" spans="1:133">
      <c r="A14" s="12"/>
      <c r="B14" s="25">
        <v>322</v>
      </c>
      <c r="C14" s="20" t="s">
        <v>0</v>
      </c>
      <c r="D14" s="46">
        <v>1002128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1002128</v>
      </c>
      <c r="O14" s="47">
        <f t="shared" si="1"/>
        <v>24.358969372873116</v>
      </c>
      <c r="P14" s="9"/>
    </row>
    <row r="15" spans="1:133">
      <c r="A15" s="12"/>
      <c r="B15" s="25">
        <v>323.10000000000002</v>
      </c>
      <c r="C15" s="20" t="s">
        <v>17</v>
      </c>
      <c r="D15" s="46">
        <v>2959604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2959604</v>
      </c>
      <c r="O15" s="47">
        <f t="shared" si="1"/>
        <v>71.939815264948962</v>
      </c>
      <c r="P15" s="9"/>
    </row>
    <row r="16" spans="1:133">
      <c r="A16" s="12"/>
      <c r="B16" s="25">
        <v>323.39999999999998</v>
      </c>
      <c r="C16" s="20" t="s">
        <v>18</v>
      </c>
      <c r="D16" s="46">
        <v>52407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52407</v>
      </c>
      <c r="O16" s="47">
        <f t="shared" si="1"/>
        <v>1.273869713174526</v>
      </c>
      <c r="P16" s="9"/>
    </row>
    <row r="17" spans="1:16">
      <c r="A17" s="12"/>
      <c r="B17" s="25">
        <v>323.7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1473610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1473610</v>
      </c>
      <c r="O17" s="47">
        <f t="shared" si="1"/>
        <v>35.819397180359751</v>
      </c>
      <c r="P17" s="9"/>
    </row>
    <row r="18" spans="1:16">
      <c r="A18" s="12"/>
      <c r="B18" s="25">
        <v>324.20999999999998</v>
      </c>
      <c r="C18" s="20" t="s">
        <v>20</v>
      </c>
      <c r="D18" s="46">
        <v>0</v>
      </c>
      <c r="E18" s="46">
        <v>0</v>
      </c>
      <c r="F18" s="46">
        <v>0</v>
      </c>
      <c r="G18" s="46">
        <v>33361</v>
      </c>
      <c r="H18" s="46">
        <v>0</v>
      </c>
      <c r="I18" s="46">
        <v>922157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955518</v>
      </c>
      <c r="O18" s="47">
        <f t="shared" si="1"/>
        <v>23.226008750607679</v>
      </c>
      <c r="P18" s="9"/>
    </row>
    <row r="19" spans="1:16">
      <c r="A19" s="12"/>
      <c r="B19" s="25">
        <v>324.31</v>
      </c>
      <c r="C19" s="20" t="s">
        <v>21</v>
      </c>
      <c r="D19" s="46">
        <v>0</v>
      </c>
      <c r="E19" s="46">
        <v>0</v>
      </c>
      <c r="F19" s="46">
        <v>0</v>
      </c>
      <c r="G19" s="46">
        <v>25540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25540</v>
      </c>
      <c r="O19" s="47">
        <f t="shared" si="1"/>
        <v>0.6208070004861449</v>
      </c>
      <c r="P19" s="9"/>
    </row>
    <row r="20" spans="1:16">
      <c r="A20" s="12"/>
      <c r="B20" s="25">
        <v>324.32</v>
      </c>
      <c r="C20" s="20" t="s">
        <v>150</v>
      </c>
      <c r="D20" s="46">
        <v>0</v>
      </c>
      <c r="E20" s="46">
        <v>0</v>
      </c>
      <c r="F20" s="46">
        <v>0</v>
      </c>
      <c r="G20" s="46">
        <v>51705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51705</v>
      </c>
      <c r="O20" s="47">
        <f t="shared" si="1"/>
        <v>1.2568060281964026</v>
      </c>
      <c r="P20" s="9"/>
    </row>
    <row r="21" spans="1:16">
      <c r="A21" s="12"/>
      <c r="B21" s="25">
        <v>324.61</v>
      </c>
      <c r="C21" s="20" t="s">
        <v>22</v>
      </c>
      <c r="D21" s="46">
        <v>0</v>
      </c>
      <c r="E21" s="46">
        <v>49004</v>
      </c>
      <c r="F21" s="46">
        <v>0</v>
      </c>
      <c r="G21" s="46">
        <v>125529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174533</v>
      </c>
      <c r="O21" s="47">
        <f t="shared" si="1"/>
        <v>4.2424161400097233</v>
      </c>
      <c r="P21" s="9"/>
    </row>
    <row r="22" spans="1:16">
      <c r="A22" s="12"/>
      <c r="B22" s="25">
        <v>329</v>
      </c>
      <c r="C22" s="20" t="s">
        <v>23</v>
      </c>
      <c r="D22" s="46">
        <v>57337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0" si="5">SUM(D22:M22)</f>
        <v>57337</v>
      </c>
      <c r="O22" s="47">
        <f t="shared" si="1"/>
        <v>1.3937044239183276</v>
      </c>
      <c r="P22" s="9"/>
    </row>
    <row r="23" spans="1:16" ht="15.75">
      <c r="A23" s="29" t="s">
        <v>26</v>
      </c>
      <c r="B23" s="30"/>
      <c r="C23" s="31"/>
      <c r="D23" s="32">
        <f t="shared" ref="D23:M23" si="6">SUM(D24:D43)</f>
        <v>4244168</v>
      </c>
      <c r="E23" s="32">
        <f t="shared" si="6"/>
        <v>2130452</v>
      </c>
      <c r="F23" s="32">
        <f t="shared" si="6"/>
        <v>0</v>
      </c>
      <c r="G23" s="32">
        <f t="shared" si="6"/>
        <v>121452</v>
      </c>
      <c r="H23" s="32">
        <f t="shared" si="6"/>
        <v>0</v>
      </c>
      <c r="I23" s="32">
        <f t="shared" si="6"/>
        <v>2429883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8925955</v>
      </c>
      <c r="O23" s="45">
        <f t="shared" si="1"/>
        <v>216.96536217792902</v>
      </c>
      <c r="P23" s="10"/>
    </row>
    <row r="24" spans="1:16">
      <c r="A24" s="12"/>
      <c r="B24" s="25">
        <v>331.1</v>
      </c>
      <c r="C24" s="20" t="s">
        <v>24</v>
      </c>
      <c r="D24" s="46">
        <v>79484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79484</v>
      </c>
      <c r="O24" s="47">
        <f t="shared" si="1"/>
        <v>1.932036947010209</v>
      </c>
      <c r="P24" s="9"/>
    </row>
    <row r="25" spans="1:16">
      <c r="A25" s="12"/>
      <c r="B25" s="25">
        <v>331.2</v>
      </c>
      <c r="C25" s="20" t="s">
        <v>25</v>
      </c>
      <c r="D25" s="46">
        <v>107101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107101</v>
      </c>
      <c r="O25" s="47">
        <f t="shared" si="1"/>
        <v>2.6033300923675253</v>
      </c>
      <c r="P25" s="9"/>
    </row>
    <row r="26" spans="1:16">
      <c r="A26" s="12"/>
      <c r="B26" s="25">
        <v>331.39</v>
      </c>
      <c r="C26" s="20" t="s">
        <v>151</v>
      </c>
      <c r="D26" s="46">
        <v>0</v>
      </c>
      <c r="E26" s="46">
        <v>48849</v>
      </c>
      <c r="F26" s="46">
        <v>0</v>
      </c>
      <c r="G26" s="46">
        <v>0</v>
      </c>
      <c r="H26" s="46">
        <v>0</v>
      </c>
      <c r="I26" s="46">
        <v>1608468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1657317</v>
      </c>
      <c r="O26" s="47">
        <f t="shared" si="1"/>
        <v>40.284807972775887</v>
      </c>
      <c r="P26" s="9"/>
    </row>
    <row r="27" spans="1:16">
      <c r="A27" s="12"/>
      <c r="B27" s="25">
        <v>331.49</v>
      </c>
      <c r="C27" s="20" t="s">
        <v>112</v>
      </c>
      <c r="D27" s="46">
        <v>0</v>
      </c>
      <c r="E27" s="46">
        <v>195932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195932</v>
      </c>
      <c r="O27" s="47">
        <f t="shared" si="1"/>
        <v>4.7625668449197862</v>
      </c>
      <c r="P27" s="9"/>
    </row>
    <row r="28" spans="1:16">
      <c r="A28" s="12"/>
      <c r="B28" s="25">
        <v>331.62</v>
      </c>
      <c r="C28" s="20" t="s">
        <v>95</v>
      </c>
      <c r="D28" s="46">
        <v>0</v>
      </c>
      <c r="E28" s="46">
        <v>391870</v>
      </c>
      <c r="F28" s="46">
        <v>0</v>
      </c>
      <c r="G28" s="46">
        <v>39547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431417</v>
      </c>
      <c r="O28" s="47">
        <f t="shared" si="1"/>
        <v>10.486558094312105</v>
      </c>
      <c r="P28" s="9"/>
    </row>
    <row r="29" spans="1:16">
      <c r="A29" s="12"/>
      <c r="B29" s="25">
        <v>331.69</v>
      </c>
      <c r="C29" s="20" t="s">
        <v>152</v>
      </c>
      <c r="D29" s="46">
        <v>0</v>
      </c>
      <c r="E29" s="46">
        <v>237653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237653</v>
      </c>
      <c r="O29" s="47">
        <f t="shared" si="1"/>
        <v>5.7766893534273214</v>
      </c>
      <c r="P29" s="9"/>
    </row>
    <row r="30" spans="1:16">
      <c r="A30" s="12"/>
      <c r="B30" s="25">
        <v>334.1</v>
      </c>
      <c r="C30" s="20" t="s">
        <v>153</v>
      </c>
      <c r="D30" s="46">
        <v>13597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13597</v>
      </c>
      <c r="O30" s="47">
        <f t="shared" si="1"/>
        <v>0.33050559066601848</v>
      </c>
      <c r="P30" s="9"/>
    </row>
    <row r="31" spans="1:16">
      <c r="A31" s="12"/>
      <c r="B31" s="25">
        <v>334.39</v>
      </c>
      <c r="C31" s="20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821415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1" si="7">SUM(D31:M31)</f>
        <v>821415</v>
      </c>
      <c r="O31" s="47">
        <f t="shared" si="1"/>
        <v>19.966334467671366</v>
      </c>
      <c r="P31" s="9"/>
    </row>
    <row r="32" spans="1:16">
      <c r="A32" s="12"/>
      <c r="B32" s="25">
        <v>334.41</v>
      </c>
      <c r="C32" s="20" t="s">
        <v>31</v>
      </c>
      <c r="D32" s="46">
        <v>0</v>
      </c>
      <c r="E32" s="46">
        <v>135147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135147</v>
      </c>
      <c r="O32" s="47">
        <f t="shared" si="1"/>
        <v>3.285051045211473</v>
      </c>
      <c r="P32" s="9"/>
    </row>
    <row r="33" spans="1:16">
      <c r="A33" s="12"/>
      <c r="B33" s="25">
        <v>334.49</v>
      </c>
      <c r="C33" s="20" t="s">
        <v>32</v>
      </c>
      <c r="D33" s="46">
        <v>0</v>
      </c>
      <c r="E33" s="46">
        <v>0</v>
      </c>
      <c r="F33" s="46">
        <v>0</v>
      </c>
      <c r="G33" s="46">
        <v>51678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51678</v>
      </c>
      <c r="O33" s="47">
        <f t="shared" si="1"/>
        <v>1.2561497326203208</v>
      </c>
      <c r="P33" s="9"/>
    </row>
    <row r="34" spans="1:16">
      <c r="A34" s="12"/>
      <c r="B34" s="25">
        <v>334.9</v>
      </c>
      <c r="C34" s="20" t="s">
        <v>34</v>
      </c>
      <c r="D34" s="46">
        <v>0</v>
      </c>
      <c r="E34" s="46">
        <v>368726</v>
      </c>
      <c r="F34" s="46">
        <v>0</v>
      </c>
      <c r="G34" s="46">
        <v>30227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398953</v>
      </c>
      <c r="O34" s="47">
        <f t="shared" si="1"/>
        <v>9.6974477394263499</v>
      </c>
      <c r="P34" s="9"/>
    </row>
    <row r="35" spans="1:16">
      <c r="A35" s="12"/>
      <c r="B35" s="25">
        <v>335.12</v>
      </c>
      <c r="C35" s="20" t="s">
        <v>124</v>
      </c>
      <c r="D35" s="46">
        <v>1298692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1298692</v>
      </c>
      <c r="O35" s="47">
        <f t="shared" si="1"/>
        <v>31.567622751579972</v>
      </c>
      <c r="P35" s="9"/>
    </row>
    <row r="36" spans="1:16">
      <c r="A36" s="12"/>
      <c r="B36" s="25">
        <v>335.14</v>
      </c>
      <c r="C36" s="20" t="s">
        <v>125</v>
      </c>
      <c r="D36" s="46">
        <v>86596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86596</v>
      </c>
      <c r="O36" s="47">
        <f t="shared" si="1"/>
        <v>2.1049100631988331</v>
      </c>
      <c r="P36" s="9"/>
    </row>
    <row r="37" spans="1:16">
      <c r="A37" s="12"/>
      <c r="B37" s="25">
        <v>335.15</v>
      </c>
      <c r="C37" s="20" t="s">
        <v>126</v>
      </c>
      <c r="D37" s="46">
        <v>45190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45190</v>
      </c>
      <c r="O37" s="47">
        <f t="shared" ref="O37:O68" si="8">(N37/O$70)</f>
        <v>1.0984443364122509</v>
      </c>
      <c r="P37" s="9"/>
    </row>
    <row r="38" spans="1:16">
      <c r="A38" s="12"/>
      <c r="B38" s="25">
        <v>335.18</v>
      </c>
      <c r="C38" s="20" t="s">
        <v>127</v>
      </c>
      <c r="D38" s="46">
        <v>2348889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2348889</v>
      </c>
      <c r="O38" s="47">
        <f t="shared" si="8"/>
        <v>57.095017015070489</v>
      </c>
      <c r="P38" s="9"/>
    </row>
    <row r="39" spans="1:16">
      <c r="A39" s="12"/>
      <c r="B39" s="25">
        <v>335.19</v>
      </c>
      <c r="C39" s="20" t="s">
        <v>154</v>
      </c>
      <c r="D39" s="46">
        <v>172177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172177</v>
      </c>
      <c r="O39" s="47">
        <f t="shared" si="8"/>
        <v>4.1851482741857078</v>
      </c>
      <c r="P39" s="9"/>
    </row>
    <row r="40" spans="1:16">
      <c r="A40" s="12"/>
      <c r="B40" s="25">
        <v>335.21</v>
      </c>
      <c r="C40" s="20" t="s">
        <v>102</v>
      </c>
      <c r="D40" s="46">
        <v>20470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20470</v>
      </c>
      <c r="O40" s="47">
        <f t="shared" si="8"/>
        <v>0.49756927564414194</v>
      </c>
      <c r="P40" s="9"/>
    </row>
    <row r="41" spans="1:16">
      <c r="A41" s="12"/>
      <c r="B41" s="25">
        <v>335.9</v>
      </c>
      <c r="C41" s="20" t="s">
        <v>155</v>
      </c>
      <c r="D41" s="46">
        <v>24823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24823</v>
      </c>
      <c r="O41" s="47">
        <f t="shared" si="8"/>
        <v>0.60337870685464268</v>
      </c>
      <c r="P41" s="9"/>
    </row>
    <row r="42" spans="1:16">
      <c r="A42" s="12"/>
      <c r="B42" s="25">
        <v>338</v>
      </c>
      <c r="C42" s="20" t="s">
        <v>43</v>
      </c>
      <c r="D42" s="46">
        <v>47149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47149</v>
      </c>
      <c r="O42" s="47">
        <f t="shared" si="8"/>
        <v>1.1460622265435099</v>
      </c>
      <c r="P42" s="9"/>
    </row>
    <row r="43" spans="1:16">
      <c r="A43" s="12"/>
      <c r="B43" s="25">
        <v>339</v>
      </c>
      <c r="C43" s="20" t="s">
        <v>44</v>
      </c>
      <c r="D43" s="46">
        <v>0</v>
      </c>
      <c r="E43" s="46">
        <v>752275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752275</v>
      </c>
      <c r="O43" s="47">
        <f t="shared" si="8"/>
        <v>18.285731648031113</v>
      </c>
      <c r="P43" s="9"/>
    </row>
    <row r="44" spans="1:16" ht="15.75">
      <c r="A44" s="29" t="s">
        <v>49</v>
      </c>
      <c r="B44" s="30"/>
      <c r="C44" s="31"/>
      <c r="D44" s="32">
        <f t="shared" ref="D44:M44" si="9">SUM(D45:D53)</f>
        <v>1333497</v>
      </c>
      <c r="E44" s="32">
        <f t="shared" si="9"/>
        <v>2873187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26671136</v>
      </c>
      <c r="J44" s="32">
        <f t="shared" si="9"/>
        <v>1442244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32320064</v>
      </c>
      <c r="O44" s="45">
        <f t="shared" si="8"/>
        <v>785.61166747690811</v>
      </c>
      <c r="P44" s="10"/>
    </row>
    <row r="45" spans="1:16">
      <c r="A45" s="12"/>
      <c r="B45" s="25">
        <v>341.9</v>
      </c>
      <c r="C45" s="20" t="s">
        <v>131</v>
      </c>
      <c r="D45" s="46">
        <v>265143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1442244</v>
      </c>
      <c r="K45" s="46">
        <v>0</v>
      </c>
      <c r="L45" s="46">
        <v>0</v>
      </c>
      <c r="M45" s="46">
        <v>0</v>
      </c>
      <c r="N45" s="46">
        <f t="shared" ref="N45:N53" si="10">SUM(D45:M45)</f>
        <v>1707387</v>
      </c>
      <c r="O45" s="47">
        <f t="shared" si="8"/>
        <v>41.501871657754009</v>
      </c>
      <c r="P45" s="9"/>
    </row>
    <row r="46" spans="1:16">
      <c r="A46" s="12"/>
      <c r="B46" s="25">
        <v>342.1</v>
      </c>
      <c r="C46" s="20" t="s">
        <v>55</v>
      </c>
      <c r="D46" s="46">
        <v>73824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73824</v>
      </c>
      <c r="O46" s="47">
        <f t="shared" si="8"/>
        <v>1.7944579484686436</v>
      </c>
      <c r="P46" s="9"/>
    </row>
    <row r="47" spans="1:16">
      <c r="A47" s="12"/>
      <c r="B47" s="25">
        <v>343.4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6972909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6972909</v>
      </c>
      <c r="O47" s="47">
        <f t="shared" si="8"/>
        <v>169.49219737481769</v>
      </c>
      <c r="P47" s="9"/>
    </row>
    <row r="48" spans="1:16">
      <c r="A48" s="12"/>
      <c r="B48" s="25">
        <v>343.5</v>
      </c>
      <c r="C48" s="20" t="s">
        <v>59</v>
      </c>
      <c r="D48" s="46">
        <v>0</v>
      </c>
      <c r="E48" s="46">
        <v>2873187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2873187</v>
      </c>
      <c r="O48" s="47">
        <f t="shared" si="8"/>
        <v>69.839256198347101</v>
      </c>
      <c r="P48" s="9"/>
    </row>
    <row r="49" spans="1:16">
      <c r="A49" s="12"/>
      <c r="B49" s="25">
        <v>343.6</v>
      </c>
      <c r="C49" s="20" t="s">
        <v>156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19698227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19698227</v>
      </c>
      <c r="O49" s="47">
        <f t="shared" si="8"/>
        <v>478.80960136120564</v>
      </c>
      <c r="P49" s="9"/>
    </row>
    <row r="50" spans="1:16">
      <c r="A50" s="12"/>
      <c r="B50" s="25">
        <v>343.9</v>
      </c>
      <c r="C50" s="20" t="s">
        <v>60</v>
      </c>
      <c r="D50" s="46">
        <v>359991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359991</v>
      </c>
      <c r="O50" s="47">
        <f t="shared" si="8"/>
        <v>8.7503889158969379</v>
      </c>
      <c r="P50" s="9"/>
    </row>
    <row r="51" spans="1:16">
      <c r="A51" s="12"/>
      <c r="B51" s="25">
        <v>347.2</v>
      </c>
      <c r="C51" s="20" t="s">
        <v>62</v>
      </c>
      <c r="D51" s="46">
        <v>263151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263151</v>
      </c>
      <c r="O51" s="47">
        <f t="shared" si="8"/>
        <v>6.3964754496840062</v>
      </c>
      <c r="P51" s="9"/>
    </row>
    <row r="52" spans="1:16">
      <c r="A52" s="12"/>
      <c r="B52" s="25">
        <v>347.3</v>
      </c>
      <c r="C52" s="20" t="s">
        <v>63</v>
      </c>
      <c r="D52" s="46">
        <v>354961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354961</v>
      </c>
      <c r="O52" s="47">
        <f t="shared" si="8"/>
        <v>8.628123480797278</v>
      </c>
      <c r="P52" s="9"/>
    </row>
    <row r="53" spans="1:16">
      <c r="A53" s="12"/>
      <c r="B53" s="25">
        <v>347.4</v>
      </c>
      <c r="C53" s="20" t="s">
        <v>64</v>
      </c>
      <c r="D53" s="46">
        <v>16427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16427</v>
      </c>
      <c r="O53" s="47">
        <f t="shared" si="8"/>
        <v>0.39929508993680118</v>
      </c>
      <c r="P53" s="9"/>
    </row>
    <row r="54" spans="1:16" ht="15.75">
      <c r="A54" s="29" t="s">
        <v>50</v>
      </c>
      <c r="B54" s="30"/>
      <c r="C54" s="31"/>
      <c r="D54" s="32">
        <f t="shared" ref="D54:M54" si="11">SUM(D55:D57)</f>
        <v>95519</v>
      </c>
      <c r="E54" s="32">
        <f t="shared" si="11"/>
        <v>21726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ref="N54:N68" si="12">SUM(D54:M54)</f>
        <v>117245</v>
      </c>
      <c r="O54" s="45">
        <f t="shared" si="8"/>
        <v>2.8499027710257656</v>
      </c>
      <c r="P54" s="10"/>
    </row>
    <row r="55" spans="1:16">
      <c r="A55" s="13"/>
      <c r="B55" s="39">
        <v>351.5</v>
      </c>
      <c r="C55" s="21" t="s">
        <v>68</v>
      </c>
      <c r="D55" s="46">
        <v>53061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53061</v>
      </c>
      <c r="O55" s="47">
        <f t="shared" si="8"/>
        <v>1.2897666504618377</v>
      </c>
      <c r="P55" s="9"/>
    </row>
    <row r="56" spans="1:16">
      <c r="A56" s="13"/>
      <c r="B56" s="39">
        <v>351.9</v>
      </c>
      <c r="C56" s="21" t="s">
        <v>157</v>
      </c>
      <c r="D56" s="46">
        <v>0</v>
      </c>
      <c r="E56" s="46">
        <v>21726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21726</v>
      </c>
      <c r="O56" s="47">
        <f t="shared" si="8"/>
        <v>0.52809917355371905</v>
      </c>
      <c r="P56" s="9"/>
    </row>
    <row r="57" spans="1:16">
      <c r="A57" s="13"/>
      <c r="B57" s="39">
        <v>354</v>
      </c>
      <c r="C57" s="21" t="s">
        <v>69</v>
      </c>
      <c r="D57" s="46">
        <v>42458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42458</v>
      </c>
      <c r="O57" s="47">
        <f t="shared" si="8"/>
        <v>1.0320369470102091</v>
      </c>
      <c r="P57" s="9"/>
    </row>
    <row r="58" spans="1:16" ht="15.75">
      <c r="A58" s="29" t="s">
        <v>3</v>
      </c>
      <c r="B58" s="30"/>
      <c r="C58" s="31"/>
      <c r="D58" s="32">
        <f t="shared" ref="D58:M58" si="13">SUM(D59:D64)</f>
        <v>2595633</v>
      </c>
      <c r="E58" s="32">
        <f t="shared" si="13"/>
        <v>273226</v>
      </c>
      <c r="F58" s="32">
        <f t="shared" si="13"/>
        <v>0</v>
      </c>
      <c r="G58" s="32">
        <f t="shared" si="13"/>
        <v>592378</v>
      </c>
      <c r="H58" s="32">
        <f t="shared" si="13"/>
        <v>0</v>
      </c>
      <c r="I58" s="32">
        <f t="shared" si="13"/>
        <v>151162</v>
      </c>
      <c r="J58" s="32">
        <f t="shared" si="13"/>
        <v>242288</v>
      </c>
      <c r="K58" s="32">
        <f t="shared" si="13"/>
        <v>17912046</v>
      </c>
      <c r="L58" s="32">
        <f t="shared" si="13"/>
        <v>0</v>
      </c>
      <c r="M58" s="32">
        <f t="shared" si="13"/>
        <v>0</v>
      </c>
      <c r="N58" s="32">
        <f t="shared" si="12"/>
        <v>21766733</v>
      </c>
      <c r="O58" s="45">
        <f t="shared" si="8"/>
        <v>529.08928050559064</v>
      </c>
      <c r="P58" s="10"/>
    </row>
    <row r="59" spans="1:16">
      <c r="A59" s="12"/>
      <c r="B59" s="25">
        <v>361.1</v>
      </c>
      <c r="C59" s="20" t="s">
        <v>72</v>
      </c>
      <c r="D59" s="46">
        <v>60015</v>
      </c>
      <c r="E59" s="46">
        <v>72099</v>
      </c>
      <c r="F59" s="46">
        <v>0</v>
      </c>
      <c r="G59" s="46">
        <v>45211</v>
      </c>
      <c r="H59" s="46">
        <v>0</v>
      </c>
      <c r="I59" s="46">
        <v>221998</v>
      </c>
      <c r="J59" s="46">
        <v>0</v>
      </c>
      <c r="K59" s="46">
        <v>12305957</v>
      </c>
      <c r="L59" s="46">
        <v>0</v>
      </c>
      <c r="M59" s="46">
        <v>0</v>
      </c>
      <c r="N59" s="46">
        <f t="shared" si="12"/>
        <v>12705280</v>
      </c>
      <c r="O59" s="47">
        <f t="shared" si="8"/>
        <v>308.83033543996112</v>
      </c>
      <c r="P59" s="9"/>
    </row>
    <row r="60" spans="1:16">
      <c r="A60" s="12"/>
      <c r="B60" s="25">
        <v>362</v>
      </c>
      <c r="C60" s="20" t="s">
        <v>74</v>
      </c>
      <c r="D60" s="46">
        <v>140779</v>
      </c>
      <c r="E60" s="46">
        <v>202663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343442</v>
      </c>
      <c r="O60" s="47">
        <f t="shared" si="8"/>
        <v>8.3481283422459889</v>
      </c>
      <c r="P60" s="9"/>
    </row>
    <row r="61" spans="1:16">
      <c r="A61" s="12"/>
      <c r="B61" s="25">
        <v>364</v>
      </c>
      <c r="C61" s="20" t="s">
        <v>133</v>
      </c>
      <c r="D61" s="46">
        <v>2844</v>
      </c>
      <c r="E61" s="46">
        <v>2060</v>
      </c>
      <c r="F61" s="46">
        <v>0</v>
      </c>
      <c r="G61" s="46">
        <v>31433</v>
      </c>
      <c r="H61" s="46">
        <v>0</v>
      </c>
      <c r="I61" s="46">
        <v>-61490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-25153</v>
      </c>
      <c r="O61" s="47">
        <f t="shared" si="8"/>
        <v>-0.61140009722897426</v>
      </c>
      <c r="P61" s="9"/>
    </row>
    <row r="62" spans="1:16">
      <c r="A62" s="12"/>
      <c r="B62" s="25">
        <v>366</v>
      </c>
      <c r="C62" s="20" t="s">
        <v>77</v>
      </c>
      <c r="D62" s="46">
        <v>7940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7940</v>
      </c>
      <c r="O62" s="47">
        <f t="shared" si="8"/>
        <v>0.19299951385512884</v>
      </c>
      <c r="P62" s="9"/>
    </row>
    <row r="63" spans="1:16">
      <c r="A63" s="12"/>
      <c r="B63" s="25">
        <v>368</v>
      </c>
      <c r="C63" s="20" t="s">
        <v>78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5606089</v>
      </c>
      <c r="L63" s="46">
        <v>0</v>
      </c>
      <c r="M63" s="46">
        <v>0</v>
      </c>
      <c r="N63" s="46">
        <f t="shared" si="12"/>
        <v>5606089</v>
      </c>
      <c r="O63" s="47">
        <f t="shared" si="8"/>
        <v>136.26857073407876</v>
      </c>
      <c r="P63" s="9"/>
    </row>
    <row r="64" spans="1:16">
      <c r="A64" s="12"/>
      <c r="B64" s="25">
        <v>369.9</v>
      </c>
      <c r="C64" s="20" t="s">
        <v>79</v>
      </c>
      <c r="D64" s="46">
        <v>2384055</v>
      </c>
      <c r="E64" s="46">
        <v>-3596</v>
      </c>
      <c r="F64" s="46">
        <v>0</v>
      </c>
      <c r="G64" s="46">
        <v>515734</v>
      </c>
      <c r="H64" s="46">
        <v>0</v>
      </c>
      <c r="I64" s="46">
        <v>-9346</v>
      </c>
      <c r="J64" s="46">
        <v>242288</v>
      </c>
      <c r="K64" s="46">
        <v>0</v>
      </c>
      <c r="L64" s="46">
        <v>0</v>
      </c>
      <c r="M64" s="46">
        <v>0</v>
      </c>
      <c r="N64" s="46">
        <f t="shared" si="12"/>
        <v>3129135</v>
      </c>
      <c r="O64" s="47">
        <f t="shared" si="8"/>
        <v>76.060646572678664</v>
      </c>
      <c r="P64" s="9"/>
    </row>
    <row r="65" spans="1:119" ht="15.75">
      <c r="A65" s="29" t="s">
        <v>51</v>
      </c>
      <c r="B65" s="30"/>
      <c r="C65" s="31"/>
      <c r="D65" s="32">
        <f t="shared" ref="D65:M65" si="14">SUM(D66:D67)</f>
        <v>4089012</v>
      </c>
      <c r="E65" s="32">
        <f t="shared" si="14"/>
        <v>1155955</v>
      </c>
      <c r="F65" s="32">
        <f t="shared" si="14"/>
        <v>790284</v>
      </c>
      <c r="G65" s="32">
        <f t="shared" si="14"/>
        <v>1451604</v>
      </c>
      <c r="H65" s="32">
        <f t="shared" si="14"/>
        <v>0</v>
      </c>
      <c r="I65" s="32">
        <f t="shared" si="14"/>
        <v>308092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 t="shared" si="12"/>
        <v>7794947</v>
      </c>
      <c r="O65" s="45">
        <f t="shared" si="8"/>
        <v>189.47367525522606</v>
      </c>
      <c r="P65" s="9"/>
    </row>
    <row r="66" spans="1:119">
      <c r="A66" s="12"/>
      <c r="B66" s="25">
        <v>381</v>
      </c>
      <c r="C66" s="20" t="s">
        <v>80</v>
      </c>
      <c r="D66" s="46">
        <v>4089012</v>
      </c>
      <c r="E66" s="46">
        <v>1155955</v>
      </c>
      <c r="F66" s="46">
        <v>790284</v>
      </c>
      <c r="G66" s="46">
        <v>1451604</v>
      </c>
      <c r="H66" s="46">
        <v>0</v>
      </c>
      <c r="I66" s="46">
        <v>346284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7833139</v>
      </c>
      <c r="O66" s="47">
        <f t="shared" si="8"/>
        <v>190.40201750121537</v>
      </c>
      <c r="P66" s="9"/>
    </row>
    <row r="67" spans="1:119" ht="15.75" thickBot="1">
      <c r="A67" s="12"/>
      <c r="B67" s="25">
        <v>389.4</v>
      </c>
      <c r="C67" s="20" t="s">
        <v>137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-38192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-38192</v>
      </c>
      <c r="O67" s="47">
        <f t="shared" si="8"/>
        <v>-0.92834224598930482</v>
      </c>
      <c r="P67" s="9"/>
    </row>
    <row r="68" spans="1:119" ht="16.5" thickBot="1">
      <c r="A68" s="14" t="s">
        <v>66</v>
      </c>
      <c r="B68" s="23"/>
      <c r="C68" s="22"/>
      <c r="D68" s="15">
        <f t="shared" ref="D68:M68" si="15">SUM(D5,D13,D23,D44,D54,D58,D65)</f>
        <v>34321318</v>
      </c>
      <c r="E68" s="15">
        <f t="shared" si="15"/>
        <v>7177947</v>
      </c>
      <c r="F68" s="15">
        <f t="shared" si="15"/>
        <v>1581137</v>
      </c>
      <c r="G68" s="15">
        <f t="shared" si="15"/>
        <v>5349317</v>
      </c>
      <c r="H68" s="15">
        <f t="shared" si="15"/>
        <v>0</v>
      </c>
      <c r="I68" s="15">
        <f t="shared" si="15"/>
        <v>31956040</v>
      </c>
      <c r="J68" s="15">
        <f t="shared" si="15"/>
        <v>1684532</v>
      </c>
      <c r="K68" s="15">
        <f t="shared" si="15"/>
        <v>17912046</v>
      </c>
      <c r="L68" s="15">
        <f t="shared" si="15"/>
        <v>0</v>
      </c>
      <c r="M68" s="15">
        <f t="shared" si="15"/>
        <v>0</v>
      </c>
      <c r="N68" s="15">
        <f t="shared" si="12"/>
        <v>99982337</v>
      </c>
      <c r="O68" s="38">
        <f t="shared" si="8"/>
        <v>2430.2950170150707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158</v>
      </c>
      <c r="M70" s="118"/>
      <c r="N70" s="118"/>
      <c r="O70" s="43">
        <v>41140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100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16691889</v>
      </c>
      <c r="E5" s="27">
        <f t="shared" si="0"/>
        <v>648545</v>
      </c>
      <c r="F5" s="27">
        <f t="shared" si="0"/>
        <v>733101</v>
      </c>
      <c r="G5" s="27">
        <f t="shared" si="0"/>
        <v>2922293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20995828</v>
      </c>
      <c r="O5" s="33">
        <f t="shared" ref="O5:O36" si="1">(N5/O$69)</f>
        <v>515.58931290211683</v>
      </c>
      <c r="P5" s="6"/>
    </row>
    <row r="6" spans="1:133">
      <c r="A6" s="12"/>
      <c r="B6" s="25">
        <v>311</v>
      </c>
      <c r="C6" s="20" t="s">
        <v>2</v>
      </c>
      <c r="D6" s="46">
        <v>10828224</v>
      </c>
      <c r="E6" s="46">
        <v>0</v>
      </c>
      <c r="F6" s="46">
        <v>733101</v>
      </c>
      <c r="G6" s="46">
        <v>1639926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13201251</v>
      </c>
      <c r="O6" s="47">
        <f t="shared" si="1"/>
        <v>324.17982908501546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1282367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1282367</v>
      </c>
      <c r="O7" s="47">
        <f t="shared" si="1"/>
        <v>31.490766661755316</v>
      </c>
      <c r="P7" s="9"/>
    </row>
    <row r="8" spans="1:133">
      <c r="A8" s="12"/>
      <c r="B8" s="25">
        <v>312.51</v>
      </c>
      <c r="C8" s="20" t="s">
        <v>88</v>
      </c>
      <c r="D8" s="46">
        <v>0</v>
      </c>
      <c r="E8" s="46">
        <v>305774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305774</v>
      </c>
      <c r="O8" s="47">
        <f t="shared" si="1"/>
        <v>7.5088158734836208</v>
      </c>
      <c r="P8" s="9"/>
    </row>
    <row r="9" spans="1:133">
      <c r="A9" s="12"/>
      <c r="B9" s="25">
        <v>312.52</v>
      </c>
      <c r="C9" s="20" t="s">
        <v>121</v>
      </c>
      <c r="D9" s="46">
        <v>0</v>
      </c>
      <c r="E9" s="46">
        <v>342771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342771</v>
      </c>
      <c r="O9" s="47">
        <f t="shared" si="1"/>
        <v>8.4173419773095617</v>
      </c>
      <c r="P9" s="9"/>
    </row>
    <row r="10" spans="1:133">
      <c r="A10" s="12"/>
      <c r="B10" s="25">
        <v>314.10000000000002</v>
      </c>
      <c r="C10" s="20" t="s">
        <v>11</v>
      </c>
      <c r="D10" s="46">
        <v>3788243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3788243</v>
      </c>
      <c r="O10" s="47">
        <f t="shared" si="1"/>
        <v>93.026938755463874</v>
      </c>
      <c r="P10" s="9"/>
    </row>
    <row r="11" spans="1:133">
      <c r="A11" s="12"/>
      <c r="B11" s="25">
        <v>314.39999999999998</v>
      </c>
      <c r="C11" s="20" t="s">
        <v>12</v>
      </c>
      <c r="D11" s="46">
        <v>19910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19910</v>
      </c>
      <c r="O11" s="47">
        <f t="shared" si="1"/>
        <v>0.48892490545651002</v>
      </c>
      <c r="P11" s="9"/>
    </row>
    <row r="12" spans="1:133">
      <c r="A12" s="12"/>
      <c r="B12" s="25">
        <v>314.8</v>
      </c>
      <c r="C12" s="20" t="s">
        <v>13</v>
      </c>
      <c r="D12" s="46">
        <v>116416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116416</v>
      </c>
      <c r="O12" s="47">
        <f t="shared" si="1"/>
        <v>2.8587986837581649</v>
      </c>
      <c r="P12" s="9"/>
    </row>
    <row r="13" spans="1:133">
      <c r="A13" s="12"/>
      <c r="B13" s="25">
        <v>315</v>
      </c>
      <c r="C13" s="20" t="s">
        <v>122</v>
      </c>
      <c r="D13" s="46">
        <v>1597006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1597006</v>
      </c>
      <c r="O13" s="47">
        <f t="shared" si="1"/>
        <v>39.217278129757872</v>
      </c>
      <c r="P13" s="9"/>
    </row>
    <row r="14" spans="1:133">
      <c r="A14" s="12"/>
      <c r="B14" s="25">
        <v>316</v>
      </c>
      <c r="C14" s="20" t="s">
        <v>123</v>
      </c>
      <c r="D14" s="46">
        <v>342090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342090</v>
      </c>
      <c r="O14" s="47">
        <f t="shared" si="1"/>
        <v>8.4006188301163984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SUM(D16:D23)</f>
        <v>3939726</v>
      </c>
      <c r="E15" s="32">
        <f t="shared" si="3"/>
        <v>42506</v>
      </c>
      <c r="F15" s="32">
        <f t="shared" si="3"/>
        <v>0</v>
      </c>
      <c r="G15" s="32">
        <f t="shared" si="3"/>
        <v>265281</v>
      </c>
      <c r="H15" s="32">
        <f t="shared" si="3"/>
        <v>0</v>
      </c>
      <c r="I15" s="32">
        <f t="shared" si="3"/>
        <v>2675123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6922636</v>
      </c>
      <c r="O15" s="45">
        <f t="shared" si="1"/>
        <v>169.99744609793231</v>
      </c>
      <c r="P15" s="10"/>
    </row>
    <row r="16" spans="1:133">
      <c r="A16" s="12"/>
      <c r="B16" s="25">
        <v>322</v>
      </c>
      <c r="C16" s="20" t="s">
        <v>0</v>
      </c>
      <c r="D16" s="46">
        <v>943319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943319</v>
      </c>
      <c r="O16" s="47">
        <f t="shared" si="1"/>
        <v>23.164849467118511</v>
      </c>
      <c r="P16" s="9"/>
    </row>
    <row r="17" spans="1:16">
      <c r="A17" s="12"/>
      <c r="B17" s="25">
        <v>323.10000000000002</v>
      </c>
      <c r="C17" s="20" t="s">
        <v>17</v>
      </c>
      <c r="D17" s="46">
        <v>2880563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2880563</v>
      </c>
      <c r="O17" s="47">
        <f t="shared" si="1"/>
        <v>70.737267324787581</v>
      </c>
      <c r="P17" s="9"/>
    </row>
    <row r="18" spans="1:16">
      <c r="A18" s="12"/>
      <c r="B18" s="25">
        <v>323.39999999999998</v>
      </c>
      <c r="C18" s="20" t="s">
        <v>18</v>
      </c>
      <c r="D18" s="46">
        <v>47939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47939</v>
      </c>
      <c r="O18" s="47">
        <f t="shared" si="1"/>
        <v>1.1772260694464909</v>
      </c>
      <c r="P18" s="9"/>
    </row>
    <row r="19" spans="1:16">
      <c r="A19" s="12"/>
      <c r="B19" s="25">
        <v>323.7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1469096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1469096</v>
      </c>
      <c r="O19" s="47">
        <f t="shared" si="1"/>
        <v>36.07622415401994</v>
      </c>
      <c r="P19" s="9"/>
    </row>
    <row r="20" spans="1:16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23325</v>
      </c>
      <c r="H20" s="46">
        <v>0</v>
      </c>
      <c r="I20" s="46">
        <v>1206027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1229352</v>
      </c>
      <c r="O20" s="47">
        <f t="shared" si="1"/>
        <v>30.188890526005601</v>
      </c>
      <c r="P20" s="9"/>
    </row>
    <row r="21" spans="1:16">
      <c r="A21" s="12"/>
      <c r="B21" s="25">
        <v>324.31</v>
      </c>
      <c r="C21" s="20" t="s">
        <v>21</v>
      </c>
      <c r="D21" s="46">
        <v>0</v>
      </c>
      <c r="E21" s="46">
        <v>0</v>
      </c>
      <c r="F21" s="46">
        <v>0</v>
      </c>
      <c r="G21" s="46">
        <v>36197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36197</v>
      </c>
      <c r="O21" s="47">
        <f t="shared" si="1"/>
        <v>0.88888070330533864</v>
      </c>
      <c r="P21" s="9"/>
    </row>
    <row r="22" spans="1:16">
      <c r="A22" s="12"/>
      <c r="B22" s="25">
        <v>324.61</v>
      </c>
      <c r="C22" s="20" t="s">
        <v>22</v>
      </c>
      <c r="D22" s="46">
        <v>0</v>
      </c>
      <c r="E22" s="46">
        <v>42506</v>
      </c>
      <c r="F22" s="46">
        <v>0</v>
      </c>
      <c r="G22" s="46">
        <v>205759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248265</v>
      </c>
      <c r="O22" s="47">
        <f t="shared" si="1"/>
        <v>6.0965817003094154</v>
      </c>
      <c r="P22" s="9"/>
    </row>
    <row r="23" spans="1:16">
      <c r="A23" s="12"/>
      <c r="B23" s="25">
        <v>329</v>
      </c>
      <c r="C23" s="20" t="s">
        <v>23</v>
      </c>
      <c r="D23" s="46">
        <v>67905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5">SUM(D23:M23)</f>
        <v>67905</v>
      </c>
      <c r="O23" s="47">
        <f t="shared" si="1"/>
        <v>1.667526152939443</v>
      </c>
      <c r="P23" s="9"/>
    </row>
    <row r="24" spans="1:16" ht="15.75">
      <c r="A24" s="29" t="s">
        <v>26</v>
      </c>
      <c r="B24" s="30"/>
      <c r="C24" s="31"/>
      <c r="D24" s="32">
        <f t="shared" ref="D24:M24" si="6">SUM(D25:D38)</f>
        <v>4256704</v>
      </c>
      <c r="E24" s="32">
        <f t="shared" si="6"/>
        <v>1697538</v>
      </c>
      <c r="F24" s="32">
        <f t="shared" si="6"/>
        <v>0</v>
      </c>
      <c r="G24" s="32">
        <f t="shared" si="6"/>
        <v>131899</v>
      </c>
      <c r="H24" s="32">
        <f t="shared" si="6"/>
        <v>0</v>
      </c>
      <c r="I24" s="32">
        <f t="shared" si="6"/>
        <v>6774727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12860868</v>
      </c>
      <c r="O24" s="45">
        <f t="shared" si="1"/>
        <v>315.82112862825988</v>
      </c>
      <c r="P24" s="10"/>
    </row>
    <row r="25" spans="1:16">
      <c r="A25" s="12"/>
      <c r="B25" s="25">
        <v>331.2</v>
      </c>
      <c r="C25" s="20" t="s">
        <v>25</v>
      </c>
      <c r="D25" s="46">
        <v>388751</v>
      </c>
      <c r="E25" s="46">
        <v>68715</v>
      </c>
      <c r="F25" s="46">
        <v>0</v>
      </c>
      <c r="G25" s="46">
        <v>98347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555813</v>
      </c>
      <c r="O25" s="47">
        <f t="shared" si="1"/>
        <v>13.648961249447472</v>
      </c>
      <c r="P25" s="9"/>
    </row>
    <row r="26" spans="1:16">
      <c r="A26" s="12"/>
      <c r="B26" s="25">
        <v>331.34</v>
      </c>
      <c r="C26" s="20" t="s">
        <v>145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5868711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5868711</v>
      </c>
      <c r="O26" s="47">
        <f t="shared" si="1"/>
        <v>144.11647266833651</v>
      </c>
      <c r="P26" s="9"/>
    </row>
    <row r="27" spans="1:16">
      <c r="A27" s="12"/>
      <c r="B27" s="25">
        <v>331.5</v>
      </c>
      <c r="C27" s="20" t="s">
        <v>27</v>
      </c>
      <c r="D27" s="46">
        <v>0</v>
      </c>
      <c r="E27" s="46">
        <v>771643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771643</v>
      </c>
      <c r="O27" s="47">
        <f t="shared" si="1"/>
        <v>18.949044742399686</v>
      </c>
      <c r="P27" s="9"/>
    </row>
    <row r="28" spans="1:16">
      <c r="A28" s="12"/>
      <c r="B28" s="25">
        <v>334.2</v>
      </c>
      <c r="C28" s="20" t="s">
        <v>113</v>
      </c>
      <c r="D28" s="46">
        <v>50102</v>
      </c>
      <c r="E28" s="46">
        <v>9648</v>
      </c>
      <c r="F28" s="46">
        <v>0</v>
      </c>
      <c r="G28" s="46">
        <v>33552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93302</v>
      </c>
      <c r="O28" s="47">
        <f t="shared" si="1"/>
        <v>2.2911939492166398</v>
      </c>
      <c r="P28" s="9"/>
    </row>
    <row r="29" spans="1:16">
      <c r="A29" s="12"/>
      <c r="B29" s="25">
        <v>334.34</v>
      </c>
      <c r="C29" s="20" t="s">
        <v>146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906016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906016</v>
      </c>
      <c r="O29" s="47">
        <f t="shared" si="1"/>
        <v>22.248808997593439</v>
      </c>
      <c r="P29" s="9"/>
    </row>
    <row r="30" spans="1:16">
      <c r="A30" s="12"/>
      <c r="B30" s="25">
        <v>334.39</v>
      </c>
      <c r="C30" s="20" t="s">
        <v>30</v>
      </c>
      <c r="D30" s="46">
        <v>0</v>
      </c>
      <c r="E30" s="46">
        <v>135465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7">SUM(D30:M30)</f>
        <v>135465</v>
      </c>
      <c r="O30" s="47">
        <f t="shared" si="1"/>
        <v>3.326580226904376</v>
      </c>
      <c r="P30" s="9"/>
    </row>
    <row r="31" spans="1:16">
      <c r="A31" s="12"/>
      <c r="B31" s="25">
        <v>335.12</v>
      </c>
      <c r="C31" s="20" t="s">
        <v>124</v>
      </c>
      <c r="D31" s="46">
        <v>1248953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1248953</v>
      </c>
      <c r="O31" s="47">
        <f t="shared" si="1"/>
        <v>30.670227395511027</v>
      </c>
      <c r="P31" s="9"/>
    </row>
    <row r="32" spans="1:16">
      <c r="A32" s="12"/>
      <c r="B32" s="25">
        <v>335.14</v>
      </c>
      <c r="C32" s="20" t="s">
        <v>125</v>
      </c>
      <c r="D32" s="46">
        <v>87900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87900</v>
      </c>
      <c r="O32" s="47">
        <f t="shared" si="1"/>
        <v>2.1585383822012671</v>
      </c>
      <c r="P32" s="9"/>
    </row>
    <row r="33" spans="1:16">
      <c r="A33" s="12"/>
      <c r="B33" s="25">
        <v>335.15</v>
      </c>
      <c r="C33" s="20" t="s">
        <v>126</v>
      </c>
      <c r="D33" s="46">
        <v>41045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41045</v>
      </c>
      <c r="O33" s="47">
        <f t="shared" si="1"/>
        <v>1.0079318304601934</v>
      </c>
      <c r="P33" s="9"/>
    </row>
    <row r="34" spans="1:16">
      <c r="A34" s="12"/>
      <c r="B34" s="25">
        <v>335.18</v>
      </c>
      <c r="C34" s="20" t="s">
        <v>127</v>
      </c>
      <c r="D34" s="46">
        <v>2230329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2230329</v>
      </c>
      <c r="O34" s="47">
        <f t="shared" si="1"/>
        <v>54.769633122145279</v>
      </c>
      <c r="P34" s="9"/>
    </row>
    <row r="35" spans="1:16">
      <c r="A35" s="12"/>
      <c r="B35" s="25">
        <v>335.21</v>
      </c>
      <c r="C35" s="20" t="s">
        <v>102</v>
      </c>
      <c r="D35" s="46">
        <v>15170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15170</v>
      </c>
      <c r="O35" s="47">
        <f t="shared" si="1"/>
        <v>0.37252590737193653</v>
      </c>
      <c r="P35" s="9"/>
    </row>
    <row r="36" spans="1:16">
      <c r="A36" s="12"/>
      <c r="B36" s="25">
        <v>335.49</v>
      </c>
      <c r="C36" s="20" t="s">
        <v>40</v>
      </c>
      <c r="D36" s="46">
        <v>32257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32257</v>
      </c>
      <c r="O36" s="47">
        <f t="shared" si="1"/>
        <v>0.79212710574136835</v>
      </c>
      <c r="P36" s="9"/>
    </row>
    <row r="37" spans="1:16">
      <c r="A37" s="12"/>
      <c r="B37" s="25">
        <v>338</v>
      </c>
      <c r="C37" s="20" t="s">
        <v>43</v>
      </c>
      <c r="D37" s="46">
        <v>162197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162197</v>
      </c>
      <c r="O37" s="47">
        <f t="shared" ref="O37:O67" si="8">(N37/O$69)</f>
        <v>3.9830312853003291</v>
      </c>
      <c r="P37" s="9"/>
    </row>
    <row r="38" spans="1:16">
      <c r="A38" s="12"/>
      <c r="B38" s="25">
        <v>339</v>
      </c>
      <c r="C38" s="20" t="s">
        <v>44</v>
      </c>
      <c r="D38" s="46">
        <v>0</v>
      </c>
      <c r="E38" s="46">
        <v>712067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712067</v>
      </c>
      <c r="O38" s="47">
        <f t="shared" si="8"/>
        <v>17.486051765630371</v>
      </c>
      <c r="P38" s="9"/>
    </row>
    <row r="39" spans="1:16" ht="15.75">
      <c r="A39" s="29" t="s">
        <v>49</v>
      </c>
      <c r="B39" s="30"/>
      <c r="C39" s="31"/>
      <c r="D39" s="32">
        <f t="shared" ref="D39:M39" si="9">SUM(D40:D50)</f>
        <v>1206464</v>
      </c>
      <c r="E39" s="32">
        <f t="shared" si="9"/>
        <v>2866446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25647110</v>
      </c>
      <c r="J39" s="32">
        <f t="shared" si="9"/>
        <v>1442465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31162485</v>
      </c>
      <c r="O39" s="45">
        <f t="shared" si="8"/>
        <v>765.24937380285837</v>
      </c>
      <c r="P39" s="10"/>
    </row>
    <row r="40" spans="1:16">
      <c r="A40" s="12"/>
      <c r="B40" s="25">
        <v>341.1</v>
      </c>
      <c r="C40" s="20" t="s">
        <v>128</v>
      </c>
      <c r="D40" s="46">
        <v>202468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202468</v>
      </c>
      <c r="O40" s="47">
        <f t="shared" si="8"/>
        <v>4.9719561907568393</v>
      </c>
      <c r="P40" s="9"/>
    </row>
    <row r="41" spans="1:16">
      <c r="A41" s="12"/>
      <c r="B41" s="25">
        <v>341.2</v>
      </c>
      <c r="C41" s="20" t="s">
        <v>129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1442465</v>
      </c>
      <c r="K41" s="46">
        <v>0</v>
      </c>
      <c r="L41" s="46">
        <v>0</v>
      </c>
      <c r="M41" s="46">
        <v>0</v>
      </c>
      <c r="N41" s="46">
        <f t="shared" ref="N41:N50" si="10">SUM(D41:M41)</f>
        <v>1442465</v>
      </c>
      <c r="O41" s="47">
        <f t="shared" si="8"/>
        <v>35.422253327439712</v>
      </c>
      <c r="P41" s="9"/>
    </row>
    <row r="42" spans="1:16">
      <c r="A42" s="12"/>
      <c r="B42" s="25">
        <v>342.1</v>
      </c>
      <c r="C42" s="20" t="s">
        <v>55</v>
      </c>
      <c r="D42" s="46">
        <v>75395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75395</v>
      </c>
      <c r="O42" s="47">
        <f t="shared" si="8"/>
        <v>1.8514562153135896</v>
      </c>
      <c r="P42" s="9"/>
    </row>
    <row r="43" spans="1:16">
      <c r="A43" s="12"/>
      <c r="B43" s="25">
        <v>343.3</v>
      </c>
      <c r="C43" s="20" t="s">
        <v>57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10552528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10552528</v>
      </c>
      <c r="O43" s="47">
        <f t="shared" si="8"/>
        <v>259.13579883109867</v>
      </c>
      <c r="P43" s="9"/>
    </row>
    <row r="44" spans="1:16">
      <c r="A44" s="12"/>
      <c r="B44" s="25">
        <v>343.4</v>
      </c>
      <c r="C44" s="20" t="s">
        <v>58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6743233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6743233</v>
      </c>
      <c r="O44" s="47">
        <f t="shared" si="8"/>
        <v>165.59189136093511</v>
      </c>
      <c r="P44" s="9"/>
    </row>
    <row r="45" spans="1:16">
      <c r="A45" s="12"/>
      <c r="B45" s="25">
        <v>343.5</v>
      </c>
      <c r="C45" s="20" t="s">
        <v>59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8351349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8351349</v>
      </c>
      <c r="O45" s="47">
        <f t="shared" si="8"/>
        <v>205.08199499042286</v>
      </c>
      <c r="P45" s="9"/>
    </row>
    <row r="46" spans="1:16">
      <c r="A46" s="12"/>
      <c r="B46" s="25">
        <v>343.9</v>
      </c>
      <c r="C46" s="20" t="s">
        <v>60</v>
      </c>
      <c r="D46" s="46">
        <v>352946</v>
      </c>
      <c r="E46" s="46">
        <v>2866446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3219392</v>
      </c>
      <c r="O46" s="47">
        <f t="shared" si="8"/>
        <v>79.057806591031877</v>
      </c>
      <c r="P46" s="9"/>
    </row>
    <row r="47" spans="1:16">
      <c r="A47" s="12"/>
      <c r="B47" s="25">
        <v>347.2</v>
      </c>
      <c r="C47" s="20" t="s">
        <v>62</v>
      </c>
      <c r="D47" s="46">
        <v>219599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219599</v>
      </c>
      <c r="O47" s="47">
        <f t="shared" si="8"/>
        <v>5.3926378861549038</v>
      </c>
      <c r="P47" s="9"/>
    </row>
    <row r="48" spans="1:16">
      <c r="A48" s="12"/>
      <c r="B48" s="25">
        <v>347.3</v>
      </c>
      <c r="C48" s="20" t="s">
        <v>63</v>
      </c>
      <c r="D48" s="46">
        <v>335569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335569</v>
      </c>
      <c r="O48" s="47">
        <f t="shared" si="8"/>
        <v>8.240484259122832</v>
      </c>
      <c r="P48" s="9"/>
    </row>
    <row r="49" spans="1:16">
      <c r="A49" s="12"/>
      <c r="B49" s="25">
        <v>347.4</v>
      </c>
      <c r="C49" s="20" t="s">
        <v>64</v>
      </c>
      <c r="D49" s="46">
        <v>15872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15872</v>
      </c>
      <c r="O49" s="47">
        <f t="shared" si="8"/>
        <v>0.38976474632876579</v>
      </c>
      <c r="P49" s="9"/>
    </row>
    <row r="50" spans="1:16">
      <c r="A50" s="12"/>
      <c r="B50" s="25">
        <v>347.5</v>
      </c>
      <c r="C50" s="20" t="s">
        <v>65</v>
      </c>
      <c r="D50" s="46">
        <v>4615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4615</v>
      </c>
      <c r="O50" s="47">
        <f t="shared" si="8"/>
        <v>0.11332940425322921</v>
      </c>
      <c r="P50" s="9"/>
    </row>
    <row r="51" spans="1:16" ht="15.75">
      <c r="A51" s="29" t="s">
        <v>50</v>
      </c>
      <c r="B51" s="30"/>
      <c r="C51" s="31"/>
      <c r="D51" s="32">
        <f t="shared" ref="D51:M51" si="11">SUM(D52:D54)</f>
        <v>152842</v>
      </c>
      <c r="E51" s="32">
        <f t="shared" si="11"/>
        <v>13807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ref="N51:N56" si="12">SUM(D51:M51)</f>
        <v>166649</v>
      </c>
      <c r="O51" s="45">
        <f t="shared" si="8"/>
        <v>4.0923579391974858</v>
      </c>
      <c r="P51" s="10"/>
    </row>
    <row r="52" spans="1:16">
      <c r="A52" s="13"/>
      <c r="B52" s="39">
        <v>351.5</v>
      </c>
      <c r="C52" s="21" t="s">
        <v>68</v>
      </c>
      <c r="D52" s="46">
        <v>55275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55275</v>
      </c>
      <c r="O52" s="47">
        <f t="shared" si="8"/>
        <v>1.3573743922204213</v>
      </c>
      <c r="P52" s="9"/>
    </row>
    <row r="53" spans="1:16">
      <c r="A53" s="13"/>
      <c r="B53" s="39">
        <v>354</v>
      </c>
      <c r="C53" s="21" t="s">
        <v>69</v>
      </c>
      <c r="D53" s="46">
        <v>97567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97567</v>
      </c>
      <c r="O53" s="47">
        <f t="shared" si="8"/>
        <v>2.3959284907421048</v>
      </c>
      <c r="P53" s="9"/>
    </row>
    <row r="54" spans="1:16">
      <c r="A54" s="13"/>
      <c r="B54" s="39">
        <v>356</v>
      </c>
      <c r="C54" s="21" t="s">
        <v>71</v>
      </c>
      <c r="D54" s="46">
        <v>0</v>
      </c>
      <c r="E54" s="46">
        <v>13807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13807</v>
      </c>
      <c r="O54" s="47">
        <f t="shared" si="8"/>
        <v>0.33905505623495896</v>
      </c>
      <c r="P54" s="9"/>
    </row>
    <row r="55" spans="1:16" ht="15.75">
      <c r="A55" s="29" t="s">
        <v>3</v>
      </c>
      <c r="B55" s="30"/>
      <c r="C55" s="31"/>
      <c r="D55" s="32">
        <f t="shared" ref="D55:M55" si="13">SUM(D56:D62)</f>
        <v>2518995</v>
      </c>
      <c r="E55" s="32">
        <f t="shared" si="13"/>
        <v>216974</v>
      </c>
      <c r="F55" s="32">
        <f t="shared" si="13"/>
        <v>0</v>
      </c>
      <c r="G55" s="32">
        <f t="shared" si="13"/>
        <v>164250</v>
      </c>
      <c r="H55" s="32">
        <f t="shared" si="13"/>
        <v>0</v>
      </c>
      <c r="I55" s="32">
        <f t="shared" si="13"/>
        <v>80224</v>
      </c>
      <c r="J55" s="32">
        <f t="shared" si="13"/>
        <v>1475860</v>
      </c>
      <c r="K55" s="32">
        <f t="shared" si="13"/>
        <v>17639681</v>
      </c>
      <c r="L55" s="32">
        <f t="shared" si="13"/>
        <v>0</v>
      </c>
      <c r="M55" s="32">
        <f t="shared" si="13"/>
        <v>0</v>
      </c>
      <c r="N55" s="32">
        <f t="shared" si="12"/>
        <v>22095984</v>
      </c>
      <c r="O55" s="45">
        <f t="shared" si="8"/>
        <v>542.6055694710476</v>
      </c>
      <c r="P55" s="10"/>
    </row>
    <row r="56" spans="1:16">
      <c r="A56" s="12"/>
      <c r="B56" s="25">
        <v>361.1</v>
      </c>
      <c r="C56" s="20" t="s">
        <v>72</v>
      </c>
      <c r="D56" s="46">
        <v>29650</v>
      </c>
      <c r="E56" s="46">
        <v>21363</v>
      </c>
      <c r="F56" s="46">
        <v>0</v>
      </c>
      <c r="G56" s="46">
        <v>15542</v>
      </c>
      <c r="H56" s="46">
        <v>0</v>
      </c>
      <c r="I56" s="46">
        <v>71276</v>
      </c>
      <c r="J56" s="46">
        <v>0</v>
      </c>
      <c r="K56" s="46">
        <v>1998768</v>
      </c>
      <c r="L56" s="46">
        <v>0</v>
      </c>
      <c r="M56" s="46">
        <v>0</v>
      </c>
      <c r="N56" s="46">
        <f t="shared" si="12"/>
        <v>2136599</v>
      </c>
      <c r="O56" s="47">
        <f t="shared" si="8"/>
        <v>52.467928883650117</v>
      </c>
      <c r="P56" s="9"/>
    </row>
    <row r="57" spans="1:16">
      <c r="A57" s="12"/>
      <c r="B57" s="25">
        <v>361.4</v>
      </c>
      <c r="C57" s="20" t="s">
        <v>147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9992095</v>
      </c>
      <c r="L57" s="46">
        <v>0</v>
      </c>
      <c r="M57" s="46">
        <v>0</v>
      </c>
      <c r="N57" s="46">
        <f t="shared" ref="N57:N62" si="14">SUM(D57:M57)</f>
        <v>9992095</v>
      </c>
      <c r="O57" s="47">
        <f t="shared" si="8"/>
        <v>245.37338539364472</v>
      </c>
      <c r="P57" s="9"/>
    </row>
    <row r="58" spans="1:16">
      <c r="A58" s="12"/>
      <c r="B58" s="25">
        <v>362</v>
      </c>
      <c r="C58" s="20" t="s">
        <v>74</v>
      </c>
      <c r="D58" s="46">
        <v>144975</v>
      </c>
      <c r="E58" s="46">
        <v>195611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340586</v>
      </c>
      <c r="O58" s="47">
        <f t="shared" si="8"/>
        <v>8.3636854771376647</v>
      </c>
      <c r="P58" s="9"/>
    </row>
    <row r="59" spans="1:16">
      <c r="A59" s="12"/>
      <c r="B59" s="25">
        <v>364</v>
      </c>
      <c r="C59" s="20" t="s">
        <v>133</v>
      </c>
      <c r="D59" s="46">
        <v>1279</v>
      </c>
      <c r="E59" s="46">
        <v>0</v>
      </c>
      <c r="F59" s="46">
        <v>0</v>
      </c>
      <c r="G59" s="46">
        <v>14325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15604</v>
      </c>
      <c r="O59" s="47">
        <f t="shared" si="8"/>
        <v>0.38318353715436371</v>
      </c>
      <c r="P59" s="9"/>
    </row>
    <row r="60" spans="1:16">
      <c r="A60" s="12"/>
      <c r="B60" s="25">
        <v>366</v>
      </c>
      <c r="C60" s="20" t="s">
        <v>77</v>
      </c>
      <c r="D60" s="46">
        <v>10593</v>
      </c>
      <c r="E60" s="46">
        <v>0</v>
      </c>
      <c r="F60" s="46">
        <v>0</v>
      </c>
      <c r="G60" s="46">
        <v>11093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21686</v>
      </c>
      <c r="O60" s="47">
        <f t="shared" si="8"/>
        <v>0.53253769461224887</v>
      </c>
      <c r="P60" s="9"/>
    </row>
    <row r="61" spans="1:16">
      <c r="A61" s="12"/>
      <c r="B61" s="25">
        <v>368</v>
      </c>
      <c r="C61" s="20" t="s">
        <v>78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5648818</v>
      </c>
      <c r="L61" s="46">
        <v>0</v>
      </c>
      <c r="M61" s="46">
        <v>0</v>
      </c>
      <c r="N61" s="46">
        <f t="shared" si="14"/>
        <v>5648818</v>
      </c>
      <c r="O61" s="47">
        <f t="shared" si="8"/>
        <v>138.71661509749029</v>
      </c>
      <c r="P61" s="9"/>
    </row>
    <row r="62" spans="1:16">
      <c r="A62" s="12"/>
      <c r="B62" s="25">
        <v>369.9</v>
      </c>
      <c r="C62" s="20" t="s">
        <v>79</v>
      </c>
      <c r="D62" s="46">
        <v>2332498</v>
      </c>
      <c r="E62" s="46">
        <v>0</v>
      </c>
      <c r="F62" s="46">
        <v>0</v>
      </c>
      <c r="G62" s="46">
        <v>123290</v>
      </c>
      <c r="H62" s="46">
        <v>0</v>
      </c>
      <c r="I62" s="46">
        <v>8948</v>
      </c>
      <c r="J62" s="46">
        <v>1475860</v>
      </c>
      <c r="K62" s="46">
        <v>0</v>
      </c>
      <c r="L62" s="46">
        <v>0</v>
      </c>
      <c r="M62" s="46">
        <v>0</v>
      </c>
      <c r="N62" s="46">
        <f t="shared" si="14"/>
        <v>3940596</v>
      </c>
      <c r="O62" s="47">
        <f t="shared" si="8"/>
        <v>96.76823338735818</v>
      </c>
      <c r="P62" s="9"/>
    </row>
    <row r="63" spans="1:16" ht="15.75">
      <c r="A63" s="29" t="s">
        <v>51</v>
      </c>
      <c r="B63" s="30"/>
      <c r="C63" s="31"/>
      <c r="D63" s="32">
        <f t="shared" ref="D63:M63" si="15">SUM(D64:D66)</f>
        <v>4044210</v>
      </c>
      <c r="E63" s="32">
        <f t="shared" si="15"/>
        <v>768025</v>
      </c>
      <c r="F63" s="32">
        <f t="shared" si="15"/>
        <v>798813</v>
      </c>
      <c r="G63" s="32">
        <f t="shared" si="15"/>
        <v>1326431</v>
      </c>
      <c r="H63" s="32">
        <f t="shared" si="15"/>
        <v>0</v>
      </c>
      <c r="I63" s="32">
        <f t="shared" si="15"/>
        <v>551993</v>
      </c>
      <c r="J63" s="32">
        <f t="shared" si="15"/>
        <v>0</v>
      </c>
      <c r="K63" s="32">
        <f t="shared" si="15"/>
        <v>0</v>
      </c>
      <c r="L63" s="32">
        <f t="shared" si="15"/>
        <v>0</v>
      </c>
      <c r="M63" s="32">
        <f t="shared" si="15"/>
        <v>0</v>
      </c>
      <c r="N63" s="32">
        <f>SUM(D63:M63)</f>
        <v>7489472</v>
      </c>
      <c r="O63" s="45">
        <f t="shared" si="8"/>
        <v>183.91709640980307</v>
      </c>
      <c r="P63" s="9"/>
    </row>
    <row r="64" spans="1:16">
      <c r="A64" s="12"/>
      <c r="B64" s="25">
        <v>381</v>
      </c>
      <c r="C64" s="20" t="s">
        <v>80</v>
      </c>
      <c r="D64" s="46">
        <v>910517</v>
      </c>
      <c r="E64" s="46">
        <v>768025</v>
      </c>
      <c r="F64" s="46">
        <v>798813</v>
      </c>
      <c r="G64" s="46">
        <v>945358</v>
      </c>
      <c r="H64" s="46">
        <v>0</v>
      </c>
      <c r="I64" s="46">
        <v>551993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3974706</v>
      </c>
      <c r="O64" s="47">
        <f t="shared" si="8"/>
        <v>97.605864152055403</v>
      </c>
      <c r="P64" s="9"/>
    </row>
    <row r="65" spans="1:119">
      <c r="A65" s="12"/>
      <c r="B65" s="25">
        <v>382</v>
      </c>
      <c r="C65" s="20" t="s">
        <v>90</v>
      </c>
      <c r="D65" s="46">
        <v>3133693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3133693</v>
      </c>
      <c r="O65" s="47">
        <f t="shared" si="8"/>
        <v>76.953317617012914</v>
      </c>
      <c r="P65" s="9"/>
    </row>
    <row r="66" spans="1:119" ht="15.75" thickBot="1">
      <c r="A66" s="12"/>
      <c r="B66" s="25">
        <v>384</v>
      </c>
      <c r="C66" s="20" t="s">
        <v>103</v>
      </c>
      <c r="D66" s="46">
        <v>0</v>
      </c>
      <c r="E66" s="46">
        <v>0</v>
      </c>
      <c r="F66" s="46">
        <v>0</v>
      </c>
      <c r="G66" s="46">
        <v>381073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381073</v>
      </c>
      <c r="O66" s="47">
        <f t="shared" si="8"/>
        <v>9.3579146407347373</v>
      </c>
      <c r="P66" s="9"/>
    </row>
    <row r="67" spans="1:119" ht="16.5" thickBot="1">
      <c r="A67" s="14" t="s">
        <v>66</v>
      </c>
      <c r="B67" s="23"/>
      <c r="C67" s="22"/>
      <c r="D67" s="15">
        <f t="shared" ref="D67:M67" si="16">SUM(D5,D15,D24,D39,D51,D55,D63)</f>
        <v>32810830</v>
      </c>
      <c r="E67" s="15">
        <f t="shared" si="16"/>
        <v>6253841</v>
      </c>
      <c r="F67" s="15">
        <f t="shared" si="16"/>
        <v>1531914</v>
      </c>
      <c r="G67" s="15">
        <f t="shared" si="16"/>
        <v>4810154</v>
      </c>
      <c r="H67" s="15">
        <f t="shared" si="16"/>
        <v>0</v>
      </c>
      <c r="I67" s="15">
        <f t="shared" si="16"/>
        <v>35729177</v>
      </c>
      <c r="J67" s="15">
        <f t="shared" si="16"/>
        <v>2918325</v>
      </c>
      <c r="K67" s="15">
        <f t="shared" si="16"/>
        <v>17639681</v>
      </c>
      <c r="L67" s="15">
        <f t="shared" si="16"/>
        <v>0</v>
      </c>
      <c r="M67" s="15">
        <f t="shared" si="16"/>
        <v>0</v>
      </c>
      <c r="N67" s="15">
        <f>SUM(D67:M67)</f>
        <v>101693922</v>
      </c>
      <c r="O67" s="38">
        <f t="shared" si="8"/>
        <v>2497.2722852512156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8" t="s">
        <v>148</v>
      </c>
      <c r="M69" s="118"/>
      <c r="N69" s="118"/>
      <c r="O69" s="43">
        <v>40722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100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15985077</v>
      </c>
      <c r="E5" s="27">
        <f t="shared" si="0"/>
        <v>672165</v>
      </c>
      <c r="F5" s="27">
        <f t="shared" si="0"/>
        <v>753366</v>
      </c>
      <c r="G5" s="27">
        <f t="shared" si="0"/>
        <v>2884235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20294843</v>
      </c>
      <c r="O5" s="33">
        <f t="shared" ref="O5:O36" si="1">(N5/O$71)</f>
        <v>502.7707228855968</v>
      </c>
      <c r="P5" s="6"/>
    </row>
    <row r="6" spans="1:133">
      <c r="A6" s="12"/>
      <c r="B6" s="25">
        <v>311</v>
      </c>
      <c r="C6" s="20" t="s">
        <v>2</v>
      </c>
      <c r="D6" s="46">
        <v>10175806</v>
      </c>
      <c r="E6" s="46">
        <v>0</v>
      </c>
      <c r="F6" s="46">
        <v>753366</v>
      </c>
      <c r="G6" s="46">
        <v>1645706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12574878</v>
      </c>
      <c r="O6" s="47">
        <f t="shared" si="1"/>
        <v>311.52152801862957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1238529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1238529</v>
      </c>
      <c r="O7" s="47">
        <f t="shared" si="1"/>
        <v>30.682480305207353</v>
      </c>
      <c r="P7" s="9"/>
    </row>
    <row r="8" spans="1:133">
      <c r="A8" s="12"/>
      <c r="B8" s="25">
        <v>312.51</v>
      </c>
      <c r="C8" s="20" t="s">
        <v>88</v>
      </c>
      <c r="D8" s="46">
        <v>0</v>
      </c>
      <c r="E8" s="46">
        <v>338238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338238</v>
      </c>
      <c r="O8" s="47">
        <f t="shared" si="1"/>
        <v>8.3792795917356191</v>
      </c>
      <c r="P8" s="9"/>
    </row>
    <row r="9" spans="1:133">
      <c r="A9" s="12"/>
      <c r="B9" s="25">
        <v>312.52</v>
      </c>
      <c r="C9" s="20" t="s">
        <v>121</v>
      </c>
      <c r="D9" s="46">
        <v>0</v>
      </c>
      <c r="E9" s="46">
        <v>333927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333927</v>
      </c>
      <c r="O9" s="47">
        <f t="shared" si="1"/>
        <v>8.272481791606797</v>
      </c>
      <c r="P9" s="9"/>
    </row>
    <row r="10" spans="1:133">
      <c r="A10" s="12"/>
      <c r="B10" s="25">
        <v>314.10000000000002</v>
      </c>
      <c r="C10" s="20" t="s">
        <v>11</v>
      </c>
      <c r="D10" s="46">
        <v>3775337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3775337</v>
      </c>
      <c r="O10" s="47">
        <f t="shared" si="1"/>
        <v>93.527647029678448</v>
      </c>
      <c r="P10" s="9"/>
    </row>
    <row r="11" spans="1:133">
      <c r="A11" s="12"/>
      <c r="B11" s="25">
        <v>314.39999999999998</v>
      </c>
      <c r="C11" s="20" t="s">
        <v>12</v>
      </c>
      <c r="D11" s="46">
        <v>27437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27437</v>
      </c>
      <c r="O11" s="47">
        <f t="shared" si="1"/>
        <v>0.67970569290987459</v>
      </c>
      <c r="P11" s="9"/>
    </row>
    <row r="12" spans="1:133">
      <c r="A12" s="12"/>
      <c r="B12" s="25">
        <v>314.8</v>
      </c>
      <c r="C12" s="20" t="s">
        <v>13</v>
      </c>
      <c r="D12" s="46">
        <v>93160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93160</v>
      </c>
      <c r="O12" s="47">
        <f t="shared" si="1"/>
        <v>2.3078828717237281</v>
      </c>
      <c r="P12" s="9"/>
    </row>
    <row r="13" spans="1:133">
      <c r="A13" s="12"/>
      <c r="B13" s="25">
        <v>315</v>
      </c>
      <c r="C13" s="20" t="s">
        <v>122</v>
      </c>
      <c r="D13" s="46">
        <v>1623661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1623661</v>
      </c>
      <c r="O13" s="47">
        <f t="shared" si="1"/>
        <v>40.223480156567405</v>
      </c>
      <c r="P13" s="9"/>
    </row>
    <row r="14" spans="1:133">
      <c r="A14" s="12"/>
      <c r="B14" s="25">
        <v>316</v>
      </c>
      <c r="C14" s="20" t="s">
        <v>123</v>
      </c>
      <c r="D14" s="46">
        <v>289676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289676</v>
      </c>
      <c r="O14" s="47">
        <f t="shared" si="1"/>
        <v>7.1762374275380267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SUM(D16:D23)</f>
        <v>3846032</v>
      </c>
      <c r="E15" s="32">
        <f t="shared" si="3"/>
        <v>46453</v>
      </c>
      <c r="F15" s="32">
        <f t="shared" si="3"/>
        <v>0</v>
      </c>
      <c r="G15" s="32">
        <f t="shared" si="3"/>
        <v>257707</v>
      </c>
      <c r="H15" s="32">
        <f t="shared" si="3"/>
        <v>0</v>
      </c>
      <c r="I15" s="32">
        <f t="shared" si="3"/>
        <v>2407782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6557974</v>
      </c>
      <c r="O15" s="45">
        <f t="shared" si="1"/>
        <v>162.46281524054896</v>
      </c>
      <c r="P15" s="10"/>
    </row>
    <row r="16" spans="1:133">
      <c r="A16" s="12"/>
      <c r="B16" s="25">
        <v>322</v>
      </c>
      <c r="C16" s="20" t="s">
        <v>0</v>
      </c>
      <c r="D16" s="46">
        <v>811007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811007</v>
      </c>
      <c r="O16" s="47">
        <f t="shared" si="1"/>
        <v>20.091339245900016</v>
      </c>
      <c r="P16" s="9"/>
    </row>
    <row r="17" spans="1:16">
      <c r="A17" s="12"/>
      <c r="B17" s="25">
        <v>323.10000000000002</v>
      </c>
      <c r="C17" s="20" t="s">
        <v>17</v>
      </c>
      <c r="D17" s="46">
        <v>2894631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2894631</v>
      </c>
      <c r="O17" s="47">
        <f t="shared" si="1"/>
        <v>71.709631868404102</v>
      </c>
      <c r="P17" s="9"/>
    </row>
    <row r="18" spans="1:16">
      <c r="A18" s="12"/>
      <c r="B18" s="25">
        <v>323.39999999999998</v>
      </c>
      <c r="C18" s="20" t="s">
        <v>18</v>
      </c>
      <c r="D18" s="46">
        <v>59476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59476</v>
      </c>
      <c r="O18" s="47">
        <f t="shared" si="1"/>
        <v>1.4734182232571966</v>
      </c>
      <c r="P18" s="9"/>
    </row>
    <row r="19" spans="1:16">
      <c r="A19" s="12"/>
      <c r="B19" s="25">
        <v>323.7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1457247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1457247</v>
      </c>
      <c r="O19" s="47">
        <f t="shared" si="1"/>
        <v>36.100852202348513</v>
      </c>
      <c r="P19" s="9"/>
    </row>
    <row r="20" spans="1:16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22543</v>
      </c>
      <c r="H20" s="46">
        <v>0</v>
      </c>
      <c r="I20" s="46">
        <v>950535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973078</v>
      </c>
      <c r="O20" s="47">
        <f t="shared" si="1"/>
        <v>24.106376653619382</v>
      </c>
      <c r="P20" s="9"/>
    </row>
    <row r="21" spans="1:16">
      <c r="A21" s="12"/>
      <c r="B21" s="25">
        <v>324.31</v>
      </c>
      <c r="C21" s="20" t="s">
        <v>21</v>
      </c>
      <c r="D21" s="46">
        <v>0</v>
      </c>
      <c r="E21" s="46">
        <v>0</v>
      </c>
      <c r="F21" s="46">
        <v>0</v>
      </c>
      <c r="G21" s="46">
        <v>38328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38328</v>
      </c>
      <c r="O21" s="47">
        <f t="shared" si="1"/>
        <v>0.94951196551553285</v>
      </c>
      <c r="P21" s="9"/>
    </row>
    <row r="22" spans="1:16">
      <c r="A22" s="12"/>
      <c r="B22" s="25">
        <v>324.61</v>
      </c>
      <c r="C22" s="20" t="s">
        <v>22</v>
      </c>
      <c r="D22" s="46">
        <v>0</v>
      </c>
      <c r="E22" s="46">
        <v>46453</v>
      </c>
      <c r="F22" s="46">
        <v>0</v>
      </c>
      <c r="G22" s="46">
        <v>196836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243289</v>
      </c>
      <c r="O22" s="47">
        <f t="shared" si="1"/>
        <v>6.0270772432244959</v>
      </c>
      <c r="P22" s="9"/>
    </row>
    <row r="23" spans="1:16">
      <c r="A23" s="12"/>
      <c r="B23" s="25">
        <v>329</v>
      </c>
      <c r="C23" s="20" t="s">
        <v>23</v>
      </c>
      <c r="D23" s="46">
        <v>80918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80918</v>
      </c>
      <c r="O23" s="47">
        <f t="shared" si="1"/>
        <v>2.0046078382797403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SUM(D25:D37)</f>
        <v>3702662</v>
      </c>
      <c r="E24" s="32">
        <f t="shared" si="5"/>
        <v>4388710</v>
      </c>
      <c r="F24" s="32">
        <f t="shared" si="5"/>
        <v>0</v>
      </c>
      <c r="G24" s="32">
        <f t="shared" si="5"/>
        <v>1100017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9191389</v>
      </c>
      <c r="O24" s="45">
        <f t="shared" si="1"/>
        <v>227.7012584848635</v>
      </c>
      <c r="P24" s="10"/>
    </row>
    <row r="25" spans="1:16">
      <c r="A25" s="12"/>
      <c r="B25" s="25">
        <v>331.2</v>
      </c>
      <c r="C25" s="20" t="s">
        <v>25</v>
      </c>
      <c r="D25" s="46">
        <v>42419</v>
      </c>
      <c r="E25" s="46">
        <v>40711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83130</v>
      </c>
      <c r="O25" s="47">
        <f t="shared" si="1"/>
        <v>2.0594064311549323</v>
      </c>
      <c r="P25" s="9"/>
    </row>
    <row r="26" spans="1:16">
      <c r="A26" s="12"/>
      <c r="B26" s="25">
        <v>331.41</v>
      </c>
      <c r="C26" s="20" t="s">
        <v>29</v>
      </c>
      <c r="D26" s="46">
        <v>0</v>
      </c>
      <c r="E26" s="46">
        <v>3261896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3261896</v>
      </c>
      <c r="O26" s="47">
        <f t="shared" si="1"/>
        <v>80.808006738344147</v>
      </c>
      <c r="P26" s="9"/>
    </row>
    <row r="27" spans="1:16">
      <c r="A27" s="12"/>
      <c r="B27" s="25">
        <v>331.7</v>
      </c>
      <c r="C27" s="20" t="s">
        <v>96</v>
      </c>
      <c r="D27" s="46">
        <v>0</v>
      </c>
      <c r="E27" s="46">
        <v>7545</v>
      </c>
      <c r="F27" s="46">
        <v>0</v>
      </c>
      <c r="G27" s="46">
        <v>368067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375612</v>
      </c>
      <c r="O27" s="47">
        <f t="shared" si="1"/>
        <v>9.3051578060744191</v>
      </c>
      <c r="P27" s="9"/>
    </row>
    <row r="28" spans="1:16">
      <c r="A28" s="12"/>
      <c r="B28" s="25">
        <v>334.39</v>
      </c>
      <c r="C28" s="20" t="s">
        <v>30</v>
      </c>
      <c r="D28" s="46">
        <v>0</v>
      </c>
      <c r="E28" s="46">
        <v>392682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392682</v>
      </c>
      <c r="O28" s="47">
        <f t="shared" si="1"/>
        <v>9.7280384481989799</v>
      </c>
      <c r="P28" s="9"/>
    </row>
    <row r="29" spans="1:16">
      <c r="A29" s="12"/>
      <c r="B29" s="25">
        <v>334.9</v>
      </c>
      <c r="C29" s="20" t="s">
        <v>34</v>
      </c>
      <c r="D29" s="46">
        <v>0</v>
      </c>
      <c r="E29" s="46">
        <v>0</v>
      </c>
      <c r="F29" s="46">
        <v>0</v>
      </c>
      <c r="G29" s="46">
        <v>731950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731950</v>
      </c>
      <c r="O29" s="47">
        <f t="shared" si="1"/>
        <v>18.132834563741763</v>
      </c>
      <c r="P29" s="9"/>
    </row>
    <row r="30" spans="1:16">
      <c r="A30" s="12"/>
      <c r="B30" s="25">
        <v>335.12</v>
      </c>
      <c r="C30" s="20" t="s">
        <v>124</v>
      </c>
      <c r="D30" s="46">
        <v>1177691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1177691</v>
      </c>
      <c r="O30" s="47">
        <f t="shared" si="1"/>
        <v>29.175320814546897</v>
      </c>
      <c r="P30" s="9"/>
    </row>
    <row r="31" spans="1:16">
      <c r="A31" s="12"/>
      <c r="B31" s="25">
        <v>335.14</v>
      </c>
      <c r="C31" s="20" t="s">
        <v>125</v>
      </c>
      <c r="D31" s="46">
        <v>84862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84862</v>
      </c>
      <c r="O31" s="47">
        <f t="shared" si="1"/>
        <v>2.1023138284695042</v>
      </c>
      <c r="P31" s="9"/>
    </row>
    <row r="32" spans="1:16">
      <c r="A32" s="12"/>
      <c r="B32" s="25">
        <v>335.15</v>
      </c>
      <c r="C32" s="20" t="s">
        <v>126</v>
      </c>
      <c r="D32" s="46">
        <v>42116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42116</v>
      </c>
      <c r="O32" s="47">
        <f t="shared" si="1"/>
        <v>1.0433533171480949</v>
      </c>
      <c r="P32" s="9"/>
    </row>
    <row r="33" spans="1:16">
      <c r="A33" s="12"/>
      <c r="B33" s="25">
        <v>335.18</v>
      </c>
      <c r="C33" s="20" t="s">
        <v>127</v>
      </c>
      <c r="D33" s="46">
        <v>2138155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2138155</v>
      </c>
      <c r="O33" s="47">
        <f t="shared" si="1"/>
        <v>52.969206758162812</v>
      </c>
      <c r="P33" s="9"/>
    </row>
    <row r="34" spans="1:16">
      <c r="A34" s="12"/>
      <c r="B34" s="25">
        <v>335.21</v>
      </c>
      <c r="C34" s="20" t="s">
        <v>102</v>
      </c>
      <c r="D34" s="46">
        <v>19750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19750</v>
      </c>
      <c r="O34" s="47">
        <f t="shared" si="1"/>
        <v>0.48927315067135707</v>
      </c>
      <c r="P34" s="9"/>
    </row>
    <row r="35" spans="1:16">
      <c r="A35" s="12"/>
      <c r="B35" s="25">
        <v>335.49</v>
      </c>
      <c r="C35" s="20" t="s">
        <v>40</v>
      </c>
      <c r="D35" s="46">
        <v>26111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26111</v>
      </c>
      <c r="O35" s="47">
        <f t="shared" si="1"/>
        <v>0.64685626517366102</v>
      </c>
      <c r="P35" s="9"/>
    </row>
    <row r="36" spans="1:16">
      <c r="A36" s="12"/>
      <c r="B36" s="25">
        <v>338</v>
      </c>
      <c r="C36" s="20" t="s">
        <v>43</v>
      </c>
      <c r="D36" s="46">
        <v>171558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171558</v>
      </c>
      <c r="O36" s="47">
        <f t="shared" si="1"/>
        <v>4.2500619333102119</v>
      </c>
      <c r="P36" s="9"/>
    </row>
    <row r="37" spans="1:16">
      <c r="A37" s="12"/>
      <c r="B37" s="25">
        <v>339</v>
      </c>
      <c r="C37" s="20" t="s">
        <v>44</v>
      </c>
      <c r="D37" s="46">
        <v>0</v>
      </c>
      <c r="E37" s="46">
        <v>685876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685876</v>
      </c>
      <c r="O37" s="47">
        <f t="shared" ref="O37:O68" si="7">(N37/O$71)</f>
        <v>16.991428429866719</v>
      </c>
      <c r="P37" s="9"/>
    </row>
    <row r="38" spans="1:16" ht="15.75">
      <c r="A38" s="29" t="s">
        <v>49</v>
      </c>
      <c r="B38" s="30"/>
      <c r="C38" s="31"/>
      <c r="D38" s="32">
        <f t="shared" ref="D38:M38" si="8">SUM(D39:D52)</f>
        <v>1214166</v>
      </c>
      <c r="E38" s="32">
        <f t="shared" si="8"/>
        <v>2806865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23467280</v>
      </c>
      <c r="J38" s="32">
        <f t="shared" si="8"/>
        <v>1442520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28930831</v>
      </c>
      <c r="O38" s="45">
        <f t="shared" si="7"/>
        <v>716.7128524005351</v>
      </c>
      <c r="P38" s="10"/>
    </row>
    <row r="39" spans="1:16">
      <c r="A39" s="12"/>
      <c r="B39" s="25">
        <v>341.1</v>
      </c>
      <c r="C39" s="20" t="s">
        <v>128</v>
      </c>
      <c r="D39" s="46">
        <v>134450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134450</v>
      </c>
      <c r="O39" s="47">
        <f t="shared" si="7"/>
        <v>3.3307734231779218</v>
      </c>
      <c r="P39" s="9"/>
    </row>
    <row r="40" spans="1:16">
      <c r="A40" s="12"/>
      <c r="B40" s="25">
        <v>341.2</v>
      </c>
      <c r="C40" s="20" t="s">
        <v>129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1442520</v>
      </c>
      <c r="K40" s="46">
        <v>0</v>
      </c>
      <c r="L40" s="46">
        <v>0</v>
      </c>
      <c r="M40" s="46">
        <v>0</v>
      </c>
      <c r="N40" s="46">
        <f t="shared" ref="N40:N52" si="9">SUM(D40:M40)</f>
        <v>1442520</v>
      </c>
      <c r="O40" s="47">
        <f t="shared" si="7"/>
        <v>35.736015458554228</v>
      </c>
      <c r="P40" s="9"/>
    </row>
    <row r="41" spans="1:16">
      <c r="A41" s="12"/>
      <c r="B41" s="25">
        <v>341.3</v>
      </c>
      <c r="C41" s="20" t="s">
        <v>130</v>
      </c>
      <c r="D41" s="46">
        <v>40463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40463</v>
      </c>
      <c r="O41" s="47">
        <f t="shared" si="7"/>
        <v>1.0024030124362087</v>
      </c>
      <c r="P41" s="9"/>
    </row>
    <row r="42" spans="1:16">
      <c r="A42" s="12"/>
      <c r="B42" s="25">
        <v>342.1</v>
      </c>
      <c r="C42" s="20" t="s">
        <v>55</v>
      </c>
      <c r="D42" s="46">
        <v>75593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75593</v>
      </c>
      <c r="O42" s="47">
        <f t="shared" si="7"/>
        <v>1.8726898875291087</v>
      </c>
      <c r="P42" s="9"/>
    </row>
    <row r="43" spans="1:16">
      <c r="A43" s="12"/>
      <c r="B43" s="25">
        <v>342.2</v>
      </c>
      <c r="C43" s="20" t="s">
        <v>56</v>
      </c>
      <c r="D43" s="46">
        <v>495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495</v>
      </c>
      <c r="O43" s="47">
        <f t="shared" si="7"/>
        <v>1.2262795421889709E-2</v>
      </c>
      <c r="P43" s="9"/>
    </row>
    <row r="44" spans="1:16">
      <c r="A44" s="12"/>
      <c r="B44" s="25">
        <v>343.3</v>
      </c>
      <c r="C44" s="20" t="s">
        <v>57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9561438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9561438</v>
      </c>
      <c r="O44" s="47">
        <f t="shared" si="7"/>
        <v>236.86860228905513</v>
      </c>
      <c r="P44" s="9"/>
    </row>
    <row r="45" spans="1:16">
      <c r="A45" s="12"/>
      <c r="B45" s="25">
        <v>343.4</v>
      </c>
      <c r="C45" s="20" t="s">
        <v>58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6287587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6287587</v>
      </c>
      <c r="O45" s="47">
        <f t="shared" si="7"/>
        <v>155.76443046127929</v>
      </c>
      <c r="P45" s="9"/>
    </row>
    <row r="46" spans="1:16">
      <c r="A46" s="12"/>
      <c r="B46" s="25">
        <v>343.5</v>
      </c>
      <c r="C46" s="20" t="s">
        <v>59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7618255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7618255</v>
      </c>
      <c r="O46" s="47">
        <f t="shared" si="7"/>
        <v>188.72950007431999</v>
      </c>
      <c r="P46" s="9"/>
    </row>
    <row r="47" spans="1:16">
      <c r="A47" s="12"/>
      <c r="B47" s="25">
        <v>343.9</v>
      </c>
      <c r="C47" s="20" t="s">
        <v>60</v>
      </c>
      <c r="D47" s="46">
        <v>172956</v>
      </c>
      <c r="E47" s="46">
        <v>2806865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2979821</v>
      </c>
      <c r="O47" s="47">
        <f t="shared" si="7"/>
        <v>73.820071347173368</v>
      </c>
      <c r="P47" s="9"/>
    </row>
    <row r="48" spans="1:16">
      <c r="A48" s="12"/>
      <c r="B48" s="25">
        <v>344.9</v>
      </c>
      <c r="C48" s="20" t="s">
        <v>132</v>
      </c>
      <c r="D48" s="46">
        <v>174419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174419</v>
      </c>
      <c r="O48" s="47">
        <f t="shared" si="7"/>
        <v>4.320938413516326</v>
      </c>
      <c r="P48" s="9"/>
    </row>
    <row r="49" spans="1:16">
      <c r="A49" s="12"/>
      <c r="B49" s="25">
        <v>347.2</v>
      </c>
      <c r="C49" s="20" t="s">
        <v>62</v>
      </c>
      <c r="D49" s="46">
        <v>157984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157984</v>
      </c>
      <c r="O49" s="47">
        <f t="shared" si="7"/>
        <v>3.9137888321855026</v>
      </c>
      <c r="P49" s="9"/>
    </row>
    <row r="50" spans="1:16">
      <c r="A50" s="12"/>
      <c r="B50" s="25">
        <v>347.3</v>
      </c>
      <c r="C50" s="20" t="s">
        <v>63</v>
      </c>
      <c r="D50" s="46">
        <v>39445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39445</v>
      </c>
      <c r="O50" s="47">
        <f t="shared" si="7"/>
        <v>0.97718376851805977</v>
      </c>
      <c r="P50" s="9"/>
    </row>
    <row r="51" spans="1:16">
      <c r="A51" s="12"/>
      <c r="B51" s="25">
        <v>347.4</v>
      </c>
      <c r="C51" s="20" t="s">
        <v>64</v>
      </c>
      <c r="D51" s="46">
        <v>24716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24716</v>
      </c>
      <c r="O51" s="47">
        <f t="shared" si="7"/>
        <v>0.61229747807560819</v>
      </c>
      <c r="P51" s="9"/>
    </row>
    <row r="52" spans="1:16">
      <c r="A52" s="12"/>
      <c r="B52" s="25">
        <v>347.5</v>
      </c>
      <c r="C52" s="20" t="s">
        <v>65</v>
      </c>
      <c r="D52" s="46">
        <v>393645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393645</v>
      </c>
      <c r="O52" s="47">
        <f t="shared" si="7"/>
        <v>9.7518951592924736</v>
      </c>
      <c r="P52" s="9"/>
    </row>
    <row r="53" spans="1:16" ht="15.75">
      <c r="A53" s="29" t="s">
        <v>50</v>
      </c>
      <c r="B53" s="30"/>
      <c r="C53" s="31"/>
      <c r="D53" s="32">
        <f t="shared" ref="D53:M53" si="10">SUM(D54:D56)</f>
        <v>138983</v>
      </c>
      <c r="E53" s="32">
        <f t="shared" si="10"/>
        <v>22989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58" si="11">SUM(D53:M53)</f>
        <v>161972</v>
      </c>
      <c r="O53" s="45">
        <f t="shared" si="7"/>
        <v>4.0125848486349902</v>
      </c>
      <c r="P53" s="10"/>
    </row>
    <row r="54" spans="1:16">
      <c r="A54" s="13"/>
      <c r="B54" s="39">
        <v>351.5</v>
      </c>
      <c r="C54" s="21" t="s">
        <v>68</v>
      </c>
      <c r="D54" s="46">
        <v>65812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65812</v>
      </c>
      <c r="O54" s="47">
        <f t="shared" si="7"/>
        <v>1.6303820046573849</v>
      </c>
      <c r="P54" s="9"/>
    </row>
    <row r="55" spans="1:16">
      <c r="A55" s="13"/>
      <c r="B55" s="39">
        <v>354</v>
      </c>
      <c r="C55" s="21" t="s">
        <v>69</v>
      </c>
      <c r="D55" s="46">
        <v>73171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73171</v>
      </c>
      <c r="O55" s="47">
        <f t="shared" si="7"/>
        <v>1.8126888965961452</v>
      </c>
      <c r="P55" s="9"/>
    </row>
    <row r="56" spans="1:16">
      <c r="A56" s="13"/>
      <c r="B56" s="39">
        <v>356</v>
      </c>
      <c r="C56" s="21" t="s">
        <v>71</v>
      </c>
      <c r="D56" s="46">
        <v>0</v>
      </c>
      <c r="E56" s="46">
        <v>22989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22989</v>
      </c>
      <c r="O56" s="47">
        <f t="shared" si="7"/>
        <v>0.56951394738145966</v>
      </c>
      <c r="P56" s="9"/>
    </row>
    <row r="57" spans="1:16" ht="15.75">
      <c r="A57" s="29" t="s">
        <v>3</v>
      </c>
      <c r="B57" s="30"/>
      <c r="C57" s="31"/>
      <c r="D57" s="32">
        <f t="shared" ref="D57:M57" si="12">SUM(D58:D64)</f>
        <v>2428684</v>
      </c>
      <c r="E57" s="32">
        <f t="shared" si="12"/>
        <v>196753</v>
      </c>
      <c r="F57" s="32">
        <f t="shared" si="12"/>
        <v>0</v>
      </c>
      <c r="G57" s="32">
        <f t="shared" si="12"/>
        <v>109026</v>
      </c>
      <c r="H57" s="32">
        <f t="shared" si="12"/>
        <v>0</v>
      </c>
      <c r="I57" s="32">
        <f t="shared" si="12"/>
        <v>121321</v>
      </c>
      <c r="J57" s="32">
        <f t="shared" si="12"/>
        <v>110440</v>
      </c>
      <c r="K57" s="32">
        <f t="shared" si="12"/>
        <v>14077497</v>
      </c>
      <c r="L57" s="32">
        <f t="shared" si="12"/>
        <v>0</v>
      </c>
      <c r="M57" s="32">
        <f t="shared" si="12"/>
        <v>0</v>
      </c>
      <c r="N57" s="32">
        <f t="shared" si="11"/>
        <v>17043721</v>
      </c>
      <c r="O57" s="45">
        <f t="shared" si="7"/>
        <v>422.22962394094037</v>
      </c>
      <c r="P57" s="10"/>
    </row>
    <row r="58" spans="1:16">
      <c r="A58" s="12"/>
      <c r="B58" s="25">
        <v>361.1</v>
      </c>
      <c r="C58" s="20" t="s">
        <v>72</v>
      </c>
      <c r="D58" s="46">
        <v>22851</v>
      </c>
      <c r="E58" s="46">
        <v>8458</v>
      </c>
      <c r="F58" s="46">
        <v>0</v>
      </c>
      <c r="G58" s="46">
        <v>17176</v>
      </c>
      <c r="H58" s="46">
        <v>0</v>
      </c>
      <c r="I58" s="46">
        <v>100178</v>
      </c>
      <c r="J58" s="46">
        <v>0</v>
      </c>
      <c r="K58" s="46">
        <v>2123076</v>
      </c>
      <c r="L58" s="46">
        <v>0</v>
      </c>
      <c r="M58" s="46">
        <v>0</v>
      </c>
      <c r="N58" s="46">
        <f t="shared" si="11"/>
        <v>2271739</v>
      </c>
      <c r="O58" s="47">
        <f t="shared" si="7"/>
        <v>56.278526482683446</v>
      </c>
      <c r="P58" s="9"/>
    </row>
    <row r="59" spans="1:16">
      <c r="A59" s="12"/>
      <c r="B59" s="25">
        <v>361.3</v>
      </c>
      <c r="C59" s="20" t="s">
        <v>73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6241004</v>
      </c>
      <c r="L59" s="46">
        <v>0</v>
      </c>
      <c r="M59" s="46">
        <v>0</v>
      </c>
      <c r="N59" s="46">
        <f t="shared" ref="N59:N64" si="13">SUM(D59:M59)</f>
        <v>6241004</v>
      </c>
      <c r="O59" s="47">
        <f t="shared" si="7"/>
        <v>154.61041470544518</v>
      </c>
      <c r="P59" s="9"/>
    </row>
    <row r="60" spans="1:16">
      <c r="A60" s="12"/>
      <c r="B60" s="25">
        <v>362</v>
      </c>
      <c r="C60" s="20" t="s">
        <v>74</v>
      </c>
      <c r="D60" s="46">
        <v>143704</v>
      </c>
      <c r="E60" s="46">
        <v>187275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330979</v>
      </c>
      <c r="O60" s="47">
        <f t="shared" si="7"/>
        <v>8.1994500322053216</v>
      </c>
      <c r="P60" s="9"/>
    </row>
    <row r="61" spans="1:16">
      <c r="A61" s="12"/>
      <c r="B61" s="25">
        <v>364</v>
      </c>
      <c r="C61" s="20" t="s">
        <v>133</v>
      </c>
      <c r="D61" s="46">
        <v>143319</v>
      </c>
      <c r="E61" s="46">
        <v>0</v>
      </c>
      <c r="F61" s="46">
        <v>0</v>
      </c>
      <c r="G61" s="46">
        <v>21587</v>
      </c>
      <c r="H61" s="46">
        <v>0</v>
      </c>
      <c r="I61" s="46">
        <v>20815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185721</v>
      </c>
      <c r="O61" s="47">
        <f t="shared" si="7"/>
        <v>4.6009265223207647</v>
      </c>
      <c r="P61" s="9"/>
    </row>
    <row r="62" spans="1:16">
      <c r="A62" s="12"/>
      <c r="B62" s="25">
        <v>366</v>
      </c>
      <c r="C62" s="20" t="s">
        <v>77</v>
      </c>
      <c r="D62" s="46">
        <v>6913</v>
      </c>
      <c r="E62" s="46">
        <v>0</v>
      </c>
      <c r="F62" s="46">
        <v>0</v>
      </c>
      <c r="G62" s="46">
        <v>70000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76913</v>
      </c>
      <c r="O62" s="47">
        <f t="shared" si="7"/>
        <v>1.9053906753208145</v>
      </c>
      <c r="P62" s="9"/>
    </row>
    <row r="63" spans="1:16">
      <c r="A63" s="12"/>
      <c r="B63" s="25">
        <v>368</v>
      </c>
      <c r="C63" s="20" t="s">
        <v>78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5713417</v>
      </c>
      <c r="L63" s="46">
        <v>0</v>
      </c>
      <c r="M63" s="46">
        <v>0</v>
      </c>
      <c r="N63" s="46">
        <f t="shared" si="13"/>
        <v>5713417</v>
      </c>
      <c r="O63" s="47">
        <f t="shared" si="7"/>
        <v>141.54033097160976</v>
      </c>
      <c r="P63" s="9"/>
    </row>
    <row r="64" spans="1:16">
      <c r="A64" s="12"/>
      <c r="B64" s="25">
        <v>369.9</v>
      </c>
      <c r="C64" s="20" t="s">
        <v>79</v>
      </c>
      <c r="D64" s="46">
        <v>2111897</v>
      </c>
      <c r="E64" s="46">
        <v>1020</v>
      </c>
      <c r="F64" s="46">
        <v>0</v>
      </c>
      <c r="G64" s="46">
        <v>263</v>
      </c>
      <c r="H64" s="46">
        <v>0</v>
      </c>
      <c r="I64" s="46">
        <v>328</v>
      </c>
      <c r="J64" s="46">
        <v>110440</v>
      </c>
      <c r="K64" s="46">
        <v>0</v>
      </c>
      <c r="L64" s="46">
        <v>0</v>
      </c>
      <c r="M64" s="46">
        <v>0</v>
      </c>
      <c r="N64" s="46">
        <f t="shared" si="13"/>
        <v>2223948</v>
      </c>
      <c r="O64" s="47">
        <f t="shared" si="7"/>
        <v>55.094584551355098</v>
      </c>
      <c r="P64" s="9"/>
    </row>
    <row r="65" spans="1:119" ht="15.75">
      <c r="A65" s="29" t="s">
        <v>51</v>
      </c>
      <c r="B65" s="30"/>
      <c r="C65" s="31"/>
      <c r="D65" s="32">
        <f t="shared" ref="D65:M65" si="14">SUM(D66:D68)</f>
        <v>4128588</v>
      </c>
      <c r="E65" s="32">
        <f t="shared" si="14"/>
        <v>454079</v>
      </c>
      <c r="F65" s="32">
        <f t="shared" si="14"/>
        <v>921500</v>
      </c>
      <c r="G65" s="32">
        <f t="shared" si="14"/>
        <v>262500</v>
      </c>
      <c r="H65" s="32">
        <f t="shared" si="14"/>
        <v>0</v>
      </c>
      <c r="I65" s="32">
        <f t="shared" si="14"/>
        <v>1748977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7515644</v>
      </c>
      <c r="O65" s="45">
        <f t="shared" si="7"/>
        <v>186.18748451667244</v>
      </c>
      <c r="P65" s="9"/>
    </row>
    <row r="66" spans="1:119">
      <c r="A66" s="12"/>
      <c r="B66" s="25">
        <v>381</v>
      </c>
      <c r="C66" s="20" t="s">
        <v>80</v>
      </c>
      <c r="D66" s="46">
        <v>1063879</v>
      </c>
      <c r="E66" s="46">
        <v>454079</v>
      </c>
      <c r="F66" s="46">
        <v>921500</v>
      </c>
      <c r="G66" s="46">
        <v>262500</v>
      </c>
      <c r="H66" s="46">
        <v>0</v>
      </c>
      <c r="I66" s="46">
        <v>461626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3163584</v>
      </c>
      <c r="O66" s="47">
        <f t="shared" si="7"/>
        <v>78.372491700936436</v>
      </c>
      <c r="P66" s="9"/>
    </row>
    <row r="67" spans="1:119">
      <c r="A67" s="12"/>
      <c r="B67" s="25">
        <v>382</v>
      </c>
      <c r="C67" s="20" t="s">
        <v>90</v>
      </c>
      <c r="D67" s="46">
        <v>3064709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3064709</v>
      </c>
      <c r="O67" s="47">
        <f t="shared" si="7"/>
        <v>75.923029282069066</v>
      </c>
      <c r="P67" s="9"/>
    </row>
    <row r="68" spans="1:119" ht="15.75" thickBot="1">
      <c r="A68" s="12"/>
      <c r="B68" s="25">
        <v>389.4</v>
      </c>
      <c r="C68" s="20" t="s">
        <v>137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1287351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1287351</v>
      </c>
      <c r="O68" s="47">
        <f t="shared" si="7"/>
        <v>31.891963533666946</v>
      </c>
      <c r="P68" s="9"/>
    </row>
    <row r="69" spans="1:119" ht="16.5" thickBot="1">
      <c r="A69" s="14" t="s">
        <v>66</v>
      </c>
      <c r="B69" s="23"/>
      <c r="C69" s="22"/>
      <c r="D69" s="15">
        <f t="shared" ref="D69:M69" si="15">SUM(D5,D15,D24,D38,D53,D57,D65)</f>
        <v>31444192</v>
      </c>
      <c r="E69" s="15">
        <f t="shared" si="15"/>
        <v>8588014</v>
      </c>
      <c r="F69" s="15">
        <f t="shared" si="15"/>
        <v>1674866</v>
      </c>
      <c r="G69" s="15">
        <f t="shared" si="15"/>
        <v>4613485</v>
      </c>
      <c r="H69" s="15">
        <f t="shared" si="15"/>
        <v>0</v>
      </c>
      <c r="I69" s="15">
        <f t="shared" si="15"/>
        <v>27745360</v>
      </c>
      <c r="J69" s="15">
        <f t="shared" si="15"/>
        <v>1552960</v>
      </c>
      <c r="K69" s="15">
        <f t="shared" si="15"/>
        <v>14077497</v>
      </c>
      <c r="L69" s="15">
        <f t="shared" si="15"/>
        <v>0</v>
      </c>
      <c r="M69" s="15">
        <f t="shared" si="15"/>
        <v>0</v>
      </c>
      <c r="N69" s="15">
        <f>SUM(D69:M69)</f>
        <v>89696374</v>
      </c>
      <c r="O69" s="38">
        <f>(N69/O$71)</f>
        <v>2222.077342317792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8" t="s">
        <v>143</v>
      </c>
      <c r="M71" s="118"/>
      <c r="N71" s="118"/>
      <c r="O71" s="43">
        <v>40366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100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15013000</v>
      </c>
      <c r="E5" s="27">
        <f t="shared" si="0"/>
        <v>673000</v>
      </c>
      <c r="F5" s="27">
        <f t="shared" si="0"/>
        <v>741000</v>
      </c>
      <c r="G5" s="27">
        <f t="shared" si="0"/>
        <v>2531000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18958000</v>
      </c>
      <c r="O5" s="33">
        <f t="shared" ref="O5:O36" si="1">(N5/O$77)</f>
        <v>473.7960162947042</v>
      </c>
      <c r="P5" s="6"/>
    </row>
    <row r="6" spans="1:133">
      <c r="A6" s="12"/>
      <c r="B6" s="25">
        <v>311</v>
      </c>
      <c r="C6" s="20" t="s">
        <v>2</v>
      </c>
      <c r="D6" s="46">
        <v>9217000</v>
      </c>
      <c r="E6" s="46">
        <v>0</v>
      </c>
      <c r="F6" s="46">
        <v>741000</v>
      </c>
      <c r="G6" s="46">
        <v>1365000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11323000</v>
      </c>
      <c r="O6" s="47">
        <f t="shared" si="1"/>
        <v>282.98303051508259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1166000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1166000</v>
      </c>
      <c r="O7" s="47">
        <f t="shared" si="1"/>
        <v>29.140529327968409</v>
      </c>
      <c r="P7" s="9"/>
    </row>
    <row r="8" spans="1:133">
      <c r="A8" s="12"/>
      <c r="B8" s="25">
        <v>312.51</v>
      </c>
      <c r="C8" s="20" t="s">
        <v>88</v>
      </c>
      <c r="D8" s="46">
        <v>0</v>
      </c>
      <c r="E8" s="46">
        <v>358000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358000</v>
      </c>
      <c r="O8" s="47">
        <f t="shared" si="1"/>
        <v>8.9470921950366122</v>
      </c>
      <c r="P8" s="9"/>
    </row>
    <row r="9" spans="1:133">
      <c r="A9" s="12"/>
      <c r="B9" s="25">
        <v>312.52</v>
      </c>
      <c r="C9" s="20" t="s">
        <v>121</v>
      </c>
      <c r="D9" s="46">
        <v>0</v>
      </c>
      <c r="E9" s="46">
        <v>315000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315000</v>
      </c>
      <c r="O9" s="47">
        <f t="shared" si="1"/>
        <v>7.8724414565266292</v>
      </c>
      <c r="P9" s="9"/>
    </row>
    <row r="10" spans="1:133">
      <c r="A10" s="12"/>
      <c r="B10" s="25">
        <v>314.10000000000002</v>
      </c>
      <c r="C10" s="20" t="s">
        <v>11</v>
      </c>
      <c r="D10" s="46">
        <v>3673000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3673000</v>
      </c>
      <c r="O10" s="47">
        <f t="shared" si="1"/>
        <v>91.795166570864467</v>
      </c>
      <c r="P10" s="9"/>
    </row>
    <row r="11" spans="1:133">
      <c r="A11" s="12"/>
      <c r="B11" s="25">
        <v>314.39999999999998</v>
      </c>
      <c r="C11" s="20" t="s">
        <v>12</v>
      </c>
      <c r="D11" s="46">
        <v>23000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23000</v>
      </c>
      <c r="O11" s="47">
        <f t="shared" si="1"/>
        <v>0.57481318571464279</v>
      </c>
      <c r="P11" s="9"/>
    </row>
    <row r="12" spans="1:133">
      <c r="A12" s="12"/>
      <c r="B12" s="25">
        <v>314.8</v>
      </c>
      <c r="C12" s="20" t="s">
        <v>13</v>
      </c>
      <c r="D12" s="46">
        <v>109000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109000</v>
      </c>
      <c r="O12" s="47">
        <f t="shared" si="1"/>
        <v>2.7241146627346113</v>
      </c>
      <c r="P12" s="9"/>
    </row>
    <row r="13" spans="1:133">
      <c r="A13" s="12"/>
      <c r="B13" s="25">
        <v>315</v>
      </c>
      <c r="C13" s="20" t="s">
        <v>122</v>
      </c>
      <c r="D13" s="46">
        <v>1708000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1708000</v>
      </c>
      <c r="O13" s="47">
        <f t="shared" si="1"/>
        <v>42.686127008722167</v>
      </c>
      <c r="P13" s="9"/>
    </row>
    <row r="14" spans="1:133">
      <c r="A14" s="12"/>
      <c r="B14" s="25">
        <v>316</v>
      </c>
      <c r="C14" s="20" t="s">
        <v>123</v>
      </c>
      <c r="D14" s="46">
        <v>283000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283000</v>
      </c>
      <c r="O14" s="47">
        <f t="shared" si="1"/>
        <v>7.0727013720540821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SUM(D16:D23)</f>
        <v>3721000</v>
      </c>
      <c r="E15" s="32">
        <f t="shared" si="3"/>
        <v>44000</v>
      </c>
      <c r="F15" s="32">
        <f t="shared" si="3"/>
        <v>0</v>
      </c>
      <c r="G15" s="32">
        <f t="shared" si="3"/>
        <v>240000</v>
      </c>
      <c r="H15" s="32">
        <f t="shared" si="3"/>
        <v>0</v>
      </c>
      <c r="I15" s="32">
        <f t="shared" si="3"/>
        <v>2276000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6281000</v>
      </c>
      <c r="O15" s="45">
        <f t="shared" si="1"/>
        <v>156.97398345537701</v>
      </c>
      <c r="P15" s="10"/>
    </row>
    <row r="16" spans="1:133">
      <c r="A16" s="12"/>
      <c r="B16" s="25">
        <v>322</v>
      </c>
      <c r="C16" s="20" t="s">
        <v>0</v>
      </c>
      <c r="D16" s="46">
        <v>711000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711000</v>
      </c>
      <c r="O16" s="47">
        <f t="shared" si="1"/>
        <v>17.769225001874389</v>
      </c>
      <c r="P16" s="9"/>
    </row>
    <row r="17" spans="1:16">
      <c r="A17" s="12"/>
      <c r="B17" s="25">
        <v>323.10000000000002</v>
      </c>
      <c r="C17" s="20" t="s">
        <v>17</v>
      </c>
      <c r="D17" s="46">
        <v>2921000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2921000</v>
      </c>
      <c r="O17" s="47">
        <f t="shared" si="1"/>
        <v>73.001274585759631</v>
      </c>
      <c r="P17" s="9"/>
    </row>
    <row r="18" spans="1:16">
      <c r="A18" s="12"/>
      <c r="B18" s="25">
        <v>323.39999999999998</v>
      </c>
      <c r="C18" s="20" t="s">
        <v>18</v>
      </c>
      <c r="D18" s="46">
        <v>56000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56000</v>
      </c>
      <c r="O18" s="47">
        <f t="shared" si="1"/>
        <v>1.3995451478269563</v>
      </c>
      <c r="P18" s="9"/>
    </row>
    <row r="19" spans="1:16">
      <c r="A19" s="12"/>
      <c r="B19" s="25">
        <v>323.7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1484000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1484000</v>
      </c>
      <c r="O19" s="47">
        <f t="shared" si="1"/>
        <v>37.087946417414344</v>
      </c>
      <c r="P19" s="9"/>
    </row>
    <row r="20" spans="1:16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25000</v>
      </c>
      <c r="H20" s="46">
        <v>0</v>
      </c>
      <c r="I20" s="46">
        <v>792000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817000</v>
      </c>
      <c r="O20" s="47">
        <f t="shared" si="1"/>
        <v>20.418364031689702</v>
      </c>
      <c r="P20" s="9"/>
    </row>
    <row r="21" spans="1:16">
      <c r="A21" s="12"/>
      <c r="B21" s="25">
        <v>324.31</v>
      </c>
      <c r="C21" s="20" t="s">
        <v>21</v>
      </c>
      <c r="D21" s="46">
        <v>0</v>
      </c>
      <c r="E21" s="46">
        <v>0</v>
      </c>
      <c r="F21" s="46">
        <v>0</v>
      </c>
      <c r="G21" s="46">
        <v>76000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76000</v>
      </c>
      <c r="O21" s="47">
        <f t="shared" si="1"/>
        <v>1.8993827006222979</v>
      </c>
      <c r="P21" s="9"/>
    </row>
    <row r="22" spans="1:16">
      <c r="A22" s="12"/>
      <c r="B22" s="25">
        <v>324.61</v>
      </c>
      <c r="C22" s="20" t="s">
        <v>22</v>
      </c>
      <c r="D22" s="46">
        <v>0</v>
      </c>
      <c r="E22" s="46">
        <v>44000</v>
      </c>
      <c r="F22" s="46">
        <v>0</v>
      </c>
      <c r="G22" s="46">
        <v>139000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183000</v>
      </c>
      <c r="O22" s="47">
        <f t="shared" si="1"/>
        <v>4.5735136080773753</v>
      </c>
      <c r="P22" s="9"/>
    </row>
    <row r="23" spans="1:16">
      <c r="A23" s="12"/>
      <c r="B23" s="25">
        <v>329</v>
      </c>
      <c r="C23" s="20" t="s">
        <v>23</v>
      </c>
      <c r="D23" s="46">
        <v>33000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5">SUM(D23:M23)</f>
        <v>33000</v>
      </c>
      <c r="O23" s="47">
        <f t="shared" si="1"/>
        <v>0.82473196211231348</v>
      </c>
      <c r="P23" s="9"/>
    </row>
    <row r="24" spans="1:16" ht="15.75">
      <c r="A24" s="29" t="s">
        <v>26</v>
      </c>
      <c r="B24" s="30"/>
      <c r="C24" s="31"/>
      <c r="D24" s="32">
        <f t="shared" ref="D24:M24" si="6">SUM(D25:D41)</f>
        <v>3563000</v>
      </c>
      <c r="E24" s="32">
        <f t="shared" si="6"/>
        <v>3044000</v>
      </c>
      <c r="F24" s="32">
        <f t="shared" si="6"/>
        <v>0</v>
      </c>
      <c r="G24" s="32">
        <f t="shared" si="6"/>
        <v>257000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6864000</v>
      </c>
      <c r="O24" s="45">
        <f t="shared" si="1"/>
        <v>171.54424811936121</v>
      </c>
      <c r="P24" s="10"/>
    </row>
    <row r="25" spans="1:16">
      <c r="A25" s="12"/>
      <c r="B25" s="25">
        <v>331.2</v>
      </c>
      <c r="C25" s="20" t="s">
        <v>25</v>
      </c>
      <c r="D25" s="46">
        <v>54000</v>
      </c>
      <c r="E25" s="46">
        <v>179000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233000</v>
      </c>
      <c r="O25" s="47">
        <f t="shared" si="1"/>
        <v>5.8231074900657287</v>
      </c>
      <c r="P25" s="9"/>
    </row>
    <row r="26" spans="1:16">
      <c r="A26" s="12"/>
      <c r="B26" s="25">
        <v>331.41</v>
      </c>
      <c r="C26" s="20" t="s">
        <v>29</v>
      </c>
      <c r="D26" s="46">
        <v>0</v>
      </c>
      <c r="E26" s="46">
        <v>147000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147000</v>
      </c>
      <c r="O26" s="47">
        <f t="shared" si="1"/>
        <v>3.6738060130457599</v>
      </c>
      <c r="P26" s="9"/>
    </row>
    <row r="27" spans="1:16">
      <c r="A27" s="12"/>
      <c r="B27" s="25">
        <v>331.5</v>
      </c>
      <c r="C27" s="20" t="s">
        <v>27</v>
      </c>
      <c r="D27" s="46">
        <v>0</v>
      </c>
      <c r="E27" s="46">
        <v>133000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133000</v>
      </c>
      <c r="O27" s="47">
        <f t="shared" si="1"/>
        <v>3.323919726089021</v>
      </c>
      <c r="P27" s="9"/>
    </row>
    <row r="28" spans="1:16">
      <c r="A28" s="12"/>
      <c r="B28" s="25">
        <v>331.7</v>
      </c>
      <c r="C28" s="20" t="s">
        <v>96</v>
      </c>
      <c r="D28" s="46">
        <v>0</v>
      </c>
      <c r="E28" s="46">
        <v>169000</v>
      </c>
      <c r="F28" s="46">
        <v>0</v>
      </c>
      <c r="G28" s="46">
        <v>32000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201000</v>
      </c>
      <c r="O28" s="47">
        <f t="shared" si="1"/>
        <v>5.0233674055931825</v>
      </c>
      <c r="P28" s="9"/>
    </row>
    <row r="29" spans="1:16">
      <c r="A29" s="12"/>
      <c r="B29" s="25">
        <v>334.2</v>
      </c>
      <c r="C29" s="20" t="s">
        <v>113</v>
      </c>
      <c r="D29" s="46">
        <v>4000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4000</v>
      </c>
      <c r="O29" s="47">
        <f t="shared" si="1"/>
        <v>9.9967510559068301E-2</v>
      </c>
      <c r="P29" s="9"/>
    </row>
    <row r="30" spans="1:16">
      <c r="A30" s="12"/>
      <c r="B30" s="25">
        <v>334.39</v>
      </c>
      <c r="C30" s="20" t="s">
        <v>30</v>
      </c>
      <c r="D30" s="46">
        <v>0</v>
      </c>
      <c r="E30" s="46">
        <v>500000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7">SUM(D30:M30)</f>
        <v>500000</v>
      </c>
      <c r="O30" s="47">
        <f t="shared" si="1"/>
        <v>12.495938819883538</v>
      </c>
      <c r="P30" s="9"/>
    </row>
    <row r="31" spans="1:16">
      <c r="A31" s="12"/>
      <c r="B31" s="25">
        <v>334.41</v>
      </c>
      <c r="C31" s="20" t="s">
        <v>31</v>
      </c>
      <c r="D31" s="46">
        <v>0</v>
      </c>
      <c r="E31" s="46">
        <v>284000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284000</v>
      </c>
      <c r="O31" s="47">
        <f t="shared" si="1"/>
        <v>7.0976932496938492</v>
      </c>
      <c r="P31" s="9"/>
    </row>
    <row r="32" spans="1:16">
      <c r="A32" s="12"/>
      <c r="B32" s="25">
        <v>334.49</v>
      </c>
      <c r="C32" s="20" t="s">
        <v>32</v>
      </c>
      <c r="D32" s="46">
        <v>0</v>
      </c>
      <c r="E32" s="46">
        <v>946000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946000</v>
      </c>
      <c r="O32" s="47">
        <f t="shared" si="1"/>
        <v>23.642316247219654</v>
      </c>
      <c r="P32" s="9"/>
    </row>
    <row r="33" spans="1:16">
      <c r="A33" s="12"/>
      <c r="B33" s="25">
        <v>335.12</v>
      </c>
      <c r="C33" s="20" t="s">
        <v>124</v>
      </c>
      <c r="D33" s="46">
        <v>1144000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1144000</v>
      </c>
      <c r="O33" s="47">
        <f t="shared" si="1"/>
        <v>28.590708019893533</v>
      </c>
      <c r="P33" s="9"/>
    </row>
    <row r="34" spans="1:16">
      <c r="A34" s="12"/>
      <c r="B34" s="25">
        <v>335.14</v>
      </c>
      <c r="C34" s="20" t="s">
        <v>125</v>
      </c>
      <c r="D34" s="46">
        <v>85000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85000</v>
      </c>
      <c r="O34" s="47">
        <f t="shared" si="1"/>
        <v>2.1243095993802013</v>
      </c>
      <c r="P34" s="9"/>
    </row>
    <row r="35" spans="1:16">
      <c r="A35" s="12"/>
      <c r="B35" s="25">
        <v>335.15</v>
      </c>
      <c r="C35" s="20" t="s">
        <v>126</v>
      </c>
      <c r="D35" s="46">
        <v>47000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47000</v>
      </c>
      <c r="O35" s="47">
        <f t="shared" si="1"/>
        <v>1.1746182490690527</v>
      </c>
      <c r="P35" s="9"/>
    </row>
    <row r="36" spans="1:16">
      <c r="A36" s="12"/>
      <c r="B36" s="25">
        <v>335.18</v>
      </c>
      <c r="C36" s="20" t="s">
        <v>127</v>
      </c>
      <c r="D36" s="46">
        <v>2047000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2047000</v>
      </c>
      <c r="O36" s="47">
        <f t="shared" si="1"/>
        <v>51.158373528603207</v>
      </c>
      <c r="P36" s="9"/>
    </row>
    <row r="37" spans="1:16">
      <c r="A37" s="12"/>
      <c r="B37" s="25">
        <v>335.21</v>
      </c>
      <c r="C37" s="20" t="s">
        <v>102</v>
      </c>
      <c r="D37" s="46">
        <v>16000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16000</v>
      </c>
      <c r="O37" s="47">
        <f t="shared" ref="O37:O68" si="8">(N37/O$77)</f>
        <v>0.3998700422362732</v>
      </c>
      <c r="P37" s="9"/>
    </row>
    <row r="38" spans="1:16">
      <c r="A38" s="12"/>
      <c r="B38" s="25">
        <v>335.49</v>
      </c>
      <c r="C38" s="20" t="s">
        <v>40</v>
      </c>
      <c r="D38" s="46">
        <v>9000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9000</v>
      </c>
      <c r="O38" s="47">
        <f t="shared" si="8"/>
        <v>0.22492689875790367</v>
      </c>
      <c r="P38" s="9"/>
    </row>
    <row r="39" spans="1:16">
      <c r="A39" s="12"/>
      <c r="B39" s="25">
        <v>337.7</v>
      </c>
      <c r="C39" s="20" t="s">
        <v>42</v>
      </c>
      <c r="D39" s="46">
        <v>0</v>
      </c>
      <c r="E39" s="46">
        <v>18000</v>
      </c>
      <c r="F39" s="46">
        <v>0</v>
      </c>
      <c r="G39" s="46">
        <v>225000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243000</v>
      </c>
      <c r="O39" s="47">
        <f t="shared" si="8"/>
        <v>6.0730262664633994</v>
      </c>
      <c r="P39" s="9"/>
    </row>
    <row r="40" spans="1:16">
      <c r="A40" s="12"/>
      <c r="B40" s="25">
        <v>338</v>
      </c>
      <c r="C40" s="20" t="s">
        <v>43</v>
      </c>
      <c r="D40" s="46">
        <v>157000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157000</v>
      </c>
      <c r="O40" s="47">
        <f t="shared" si="8"/>
        <v>3.9237247894434311</v>
      </c>
      <c r="P40" s="9"/>
    </row>
    <row r="41" spans="1:16">
      <c r="A41" s="12"/>
      <c r="B41" s="25">
        <v>339</v>
      </c>
      <c r="C41" s="20" t="s">
        <v>44</v>
      </c>
      <c r="D41" s="46">
        <v>0</v>
      </c>
      <c r="E41" s="46">
        <v>668000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668000</v>
      </c>
      <c r="O41" s="47">
        <f t="shared" si="8"/>
        <v>16.694574263364405</v>
      </c>
      <c r="P41" s="9"/>
    </row>
    <row r="42" spans="1:16" ht="15.75">
      <c r="A42" s="29" t="s">
        <v>49</v>
      </c>
      <c r="B42" s="30"/>
      <c r="C42" s="31"/>
      <c r="D42" s="32">
        <f t="shared" ref="D42:M42" si="9">SUM(D43:D57)</f>
        <v>1094000</v>
      </c>
      <c r="E42" s="32">
        <f t="shared" si="9"/>
        <v>4298000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23018000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28410000</v>
      </c>
      <c r="O42" s="45">
        <f t="shared" si="8"/>
        <v>710.01924374578266</v>
      </c>
      <c r="P42" s="10"/>
    </row>
    <row r="43" spans="1:16">
      <c r="A43" s="12"/>
      <c r="B43" s="25">
        <v>341.1</v>
      </c>
      <c r="C43" s="20" t="s">
        <v>128</v>
      </c>
      <c r="D43" s="46">
        <v>24000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24000</v>
      </c>
      <c r="O43" s="47">
        <f t="shared" si="8"/>
        <v>0.59980506335440986</v>
      </c>
      <c r="P43" s="9"/>
    </row>
    <row r="44" spans="1:16">
      <c r="A44" s="12"/>
      <c r="B44" s="25">
        <v>341.2</v>
      </c>
      <c r="C44" s="20" t="s">
        <v>129</v>
      </c>
      <c r="D44" s="46">
        <v>81000</v>
      </c>
      <c r="E44" s="46">
        <v>1582000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7" si="10">SUM(D44:M44)</f>
        <v>1663000</v>
      </c>
      <c r="O44" s="47">
        <f t="shared" si="8"/>
        <v>41.561492514932645</v>
      </c>
      <c r="P44" s="9"/>
    </row>
    <row r="45" spans="1:16">
      <c r="A45" s="12"/>
      <c r="B45" s="25">
        <v>341.3</v>
      </c>
      <c r="C45" s="20" t="s">
        <v>130</v>
      </c>
      <c r="D45" s="46">
        <v>4000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4000</v>
      </c>
      <c r="O45" s="47">
        <f t="shared" si="8"/>
        <v>9.9967510559068301E-2</v>
      </c>
      <c r="P45" s="9"/>
    </row>
    <row r="46" spans="1:16">
      <c r="A46" s="12"/>
      <c r="B46" s="25">
        <v>341.9</v>
      </c>
      <c r="C46" s="20" t="s">
        <v>131</v>
      </c>
      <c r="D46" s="46">
        <v>1000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1000</v>
      </c>
      <c r="O46" s="47">
        <f t="shared" si="8"/>
        <v>2.4991877639767075E-2</v>
      </c>
      <c r="P46" s="9"/>
    </row>
    <row r="47" spans="1:16">
      <c r="A47" s="12"/>
      <c r="B47" s="25">
        <v>342.1</v>
      </c>
      <c r="C47" s="20" t="s">
        <v>55</v>
      </c>
      <c r="D47" s="46">
        <v>72000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72000</v>
      </c>
      <c r="O47" s="47">
        <f t="shared" si="8"/>
        <v>1.7994151900632294</v>
      </c>
      <c r="P47" s="9"/>
    </row>
    <row r="48" spans="1:16">
      <c r="A48" s="12"/>
      <c r="B48" s="25">
        <v>342.2</v>
      </c>
      <c r="C48" s="20" t="s">
        <v>56</v>
      </c>
      <c r="D48" s="46">
        <v>1000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1000</v>
      </c>
      <c r="O48" s="47">
        <f t="shared" si="8"/>
        <v>2.4991877639767075E-2</v>
      </c>
      <c r="P48" s="9"/>
    </row>
    <row r="49" spans="1:16">
      <c r="A49" s="12"/>
      <c r="B49" s="25">
        <v>343.3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9422000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9422000</v>
      </c>
      <c r="O49" s="47">
        <f t="shared" si="8"/>
        <v>235.47347112188538</v>
      </c>
      <c r="P49" s="9"/>
    </row>
    <row r="50" spans="1:16">
      <c r="A50" s="12"/>
      <c r="B50" s="25">
        <v>343.4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5887000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5887000</v>
      </c>
      <c r="O50" s="47">
        <f t="shared" si="8"/>
        <v>147.12718366530876</v>
      </c>
      <c r="P50" s="9"/>
    </row>
    <row r="51" spans="1:16">
      <c r="A51" s="12"/>
      <c r="B51" s="25">
        <v>343.5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7709000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7709000</v>
      </c>
      <c r="O51" s="47">
        <f t="shared" si="8"/>
        <v>192.6623847249644</v>
      </c>
      <c r="P51" s="9"/>
    </row>
    <row r="52" spans="1:16">
      <c r="A52" s="12"/>
      <c r="B52" s="25">
        <v>343.9</v>
      </c>
      <c r="C52" s="20" t="s">
        <v>60</v>
      </c>
      <c r="D52" s="46">
        <v>173000</v>
      </c>
      <c r="E52" s="46">
        <v>2716000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2889000</v>
      </c>
      <c r="O52" s="47">
        <f t="shared" si="8"/>
        <v>72.201534501287085</v>
      </c>
      <c r="P52" s="9"/>
    </row>
    <row r="53" spans="1:16">
      <c r="A53" s="12"/>
      <c r="B53" s="25">
        <v>344.9</v>
      </c>
      <c r="C53" s="20" t="s">
        <v>132</v>
      </c>
      <c r="D53" s="46">
        <v>138000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138000</v>
      </c>
      <c r="O53" s="47">
        <f t="shared" si="8"/>
        <v>3.4488791142878563</v>
      </c>
      <c r="P53" s="9"/>
    </row>
    <row r="54" spans="1:16">
      <c r="A54" s="12"/>
      <c r="B54" s="25">
        <v>347.2</v>
      </c>
      <c r="C54" s="20" t="s">
        <v>62</v>
      </c>
      <c r="D54" s="46">
        <v>172000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172000</v>
      </c>
      <c r="O54" s="47">
        <f t="shared" si="8"/>
        <v>4.2986029540399366</v>
      </c>
      <c r="P54" s="9"/>
    </row>
    <row r="55" spans="1:16">
      <c r="A55" s="12"/>
      <c r="B55" s="25">
        <v>347.3</v>
      </c>
      <c r="C55" s="20" t="s">
        <v>63</v>
      </c>
      <c r="D55" s="46">
        <v>33000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33000</v>
      </c>
      <c r="O55" s="47">
        <f t="shared" si="8"/>
        <v>0.82473196211231348</v>
      </c>
      <c r="P55" s="9"/>
    </row>
    <row r="56" spans="1:16">
      <c r="A56" s="12"/>
      <c r="B56" s="25">
        <v>347.4</v>
      </c>
      <c r="C56" s="20" t="s">
        <v>64</v>
      </c>
      <c r="D56" s="46">
        <v>26000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26000</v>
      </c>
      <c r="O56" s="47">
        <f t="shared" si="8"/>
        <v>0.649788818633944</v>
      </c>
      <c r="P56" s="9"/>
    </row>
    <row r="57" spans="1:16">
      <c r="A57" s="12"/>
      <c r="B57" s="25">
        <v>347.5</v>
      </c>
      <c r="C57" s="20" t="s">
        <v>65</v>
      </c>
      <c r="D57" s="46">
        <v>369000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369000</v>
      </c>
      <c r="O57" s="47">
        <f t="shared" si="8"/>
        <v>9.2220028490740518</v>
      </c>
      <c r="P57" s="9"/>
    </row>
    <row r="58" spans="1:16" ht="15.75">
      <c r="A58" s="29" t="s">
        <v>50</v>
      </c>
      <c r="B58" s="30"/>
      <c r="C58" s="31"/>
      <c r="D58" s="32">
        <f t="shared" ref="D58:M58" si="11">SUM(D59:D61)</f>
        <v>135000</v>
      </c>
      <c r="E58" s="32">
        <f t="shared" si="11"/>
        <v>7000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ref="N58:N63" si="12">SUM(D58:M58)</f>
        <v>142000</v>
      </c>
      <c r="O58" s="45">
        <f t="shared" si="8"/>
        <v>3.5488466248469246</v>
      </c>
      <c r="P58" s="10"/>
    </row>
    <row r="59" spans="1:16">
      <c r="A59" s="13"/>
      <c r="B59" s="39">
        <v>351.5</v>
      </c>
      <c r="C59" s="21" t="s">
        <v>68</v>
      </c>
      <c r="D59" s="46">
        <v>78000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78000</v>
      </c>
      <c r="O59" s="47">
        <f t="shared" si="8"/>
        <v>1.949366455901832</v>
      </c>
      <c r="P59" s="9"/>
    </row>
    <row r="60" spans="1:16">
      <c r="A60" s="13"/>
      <c r="B60" s="39">
        <v>354</v>
      </c>
      <c r="C60" s="21" t="s">
        <v>69</v>
      </c>
      <c r="D60" s="46">
        <v>57000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57000</v>
      </c>
      <c r="O60" s="47">
        <f t="shared" si="8"/>
        <v>1.4245370254667233</v>
      </c>
      <c r="P60" s="9"/>
    </row>
    <row r="61" spans="1:16">
      <c r="A61" s="13"/>
      <c r="B61" s="39">
        <v>356</v>
      </c>
      <c r="C61" s="21" t="s">
        <v>71</v>
      </c>
      <c r="D61" s="46">
        <v>0</v>
      </c>
      <c r="E61" s="46">
        <v>7000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7000</v>
      </c>
      <c r="O61" s="47">
        <f t="shared" si="8"/>
        <v>0.17494314347836953</v>
      </c>
      <c r="P61" s="9"/>
    </row>
    <row r="62" spans="1:16" ht="15.75">
      <c r="A62" s="29" t="s">
        <v>3</v>
      </c>
      <c r="B62" s="30"/>
      <c r="C62" s="31"/>
      <c r="D62" s="32">
        <f t="shared" ref="D62:M62" si="13">SUM(D63:D69)</f>
        <v>2447000</v>
      </c>
      <c r="E62" s="32">
        <f t="shared" si="13"/>
        <v>207000</v>
      </c>
      <c r="F62" s="32">
        <f t="shared" si="13"/>
        <v>0</v>
      </c>
      <c r="G62" s="32">
        <f t="shared" si="13"/>
        <v>94000</v>
      </c>
      <c r="H62" s="32">
        <f t="shared" si="13"/>
        <v>0</v>
      </c>
      <c r="I62" s="32">
        <f t="shared" si="13"/>
        <v>263000</v>
      </c>
      <c r="J62" s="32">
        <f t="shared" si="13"/>
        <v>132000</v>
      </c>
      <c r="K62" s="32">
        <f t="shared" si="13"/>
        <v>4737000</v>
      </c>
      <c r="L62" s="32">
        <f t="shared" si="13"/>
        <v>0</v>
      </c>
      <c r="M62" s="32">
        <f t="shared" si="13"/>
        <v>0</v>
      </c>
      <c r="N62" s="32">
        <f t="shared" si="12"/>
        <v>7880000</v>
      </c>
      <c r="O62" s="45">
        <f t="shared" si="8"/>
        <v>196.93599580136456</v>
      </c>
      <c r="P62" s="10"/>
    </row>
    <row r="63" spans="1:16">
      <c r="A63" s="12"/>
      <c r="B63" s="25">
        <v>361.1</v>
      </c>
      <c r="C63" s="20" t="s">
        <v>72</v>
      </c>
      <c r="D63" s="46">
        <v>54000</v>
      </c>
      <c r="E63" s="46">
        <v>24000</v>
      </c>
      <c r="F63" s="46">
        <v>0</v>
      </c>
      <c r="G63" s="46">
        <v>45000</v>
      </c>
      <c r="H63" s="46">
        <v>0</v>
      </c>
      <c r="I63" s="46">
        <v>181000</v>
      </c>
      <c r="J63" s="46">
        <v>0</v>
      </c>
      <c r="K63" s="46">
        <v>2308000</v>
      </c>
      <c r="L63" s="46">
        <v>0</v>
      </c>
      <c r="M63" s="46">
        <v>0</v>
      </c>
      <c r="N63" s="46">
        <f t="shared" si="12"/>
        <v>2612000</v>
      </c>
      <c r="O63" s="47">
        <f t="shared" si="8"/>
        <v>65.278784395071597</v>
      </c>
      <c r="P63" s="9"/>
    </row>
    <row r="64" spans="1:16">
      <c r="A64" s="12"/>
      <c r="B64" s="25">
        <v>361.3</v>
      </c>
      <c r="C64" s="20" t="s">
        <v>73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-3260000</v>
      </c>
      <c r="L64" s="46">
        <v>0</v>
      </c>
      <c r="M64" s="46">
        <v>0</v>
      </c>
      <c r="N64" s="46">
        <f t="shared" ref="N64:N69" si="14">SUM(D64:M64)</f>
        <v>-3260000</v>
      </c>
      <c r="O64" s="47">
        <f t="shared" si="8"/>
        <v>-81.473521105640671</v>
      </c>
      <c r="P64" s="9"/>
    </row>
    <row r="65" spans="1:119">
      <c r="A65" s="12"/>
      <c r="B65" s="25">
        <v>362</v>
      </c>
      <c r="C65" s="20" t="s">
        <v>74</v>
      </c>
      <c r="D65" s="46">
        <v>144000</v>
      </c>
      <c r="E65" s="46">
        <v>180000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324000</v>
      </c>
      <c r="O65" s="47">
        <f t="shared" si="8"/>
        <v>8.0973683552845319</v>
      </c>
      <c r="P65" s="9"/>
    </row>
    <row r="66" spans="1:119">
      <c r="A66" s="12"/>
      <c r="B66" s="25">
        <v>364</v>
      </c>
      <c r="C66" s="20" t="s">
        <v>133</v>
      </c>
      <c r="D66" s="46">
        <v>16000</v>
      </c>
      <c r="E66" s="46">
        <v>0</v>
      </c>
      <c r="F66" s="46">
        <v>0</v>
      </c>
      <c r="G66" s="46">
        <v>45000</v>
      </c>
      <c r="H66" s="46">
        <v>0</v>
      </c>
      <c r="I66" s="46">
        <v>77000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138000</v>
      </c>
      <c r="O66" s="47">
        <f t="shared" si="8"/>
        <v>3.4488791142878563</v>
      </c>
      <c r="P66" s="9"/>
    </row>
    <row r="67" spans="1:119">
      <c r="A67" s="12"/>
      <c r="B67" s="25">
        <v>365</v>
      </c>
      <c r="C67" s="20" t="s">
        <v>134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5000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5000</v>
      </c>
      <c r="O67" s="47">
        <f t="shared" si="8"/>
        <v>0.12495938819883538</v>
      </c>
      <c r="P67" s="9"/>
    </row>
    <row r="68" spans="1:119">
      <c r="A68" s="12"/>
      <c r="B68" s="25">
        <v>368</v>
      </c>
      <c r="C68" s="20" t="s">
        <v>78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5689000</v>
      </c>
      <c r="L68" s="46">
        <v>0</v>
      </c>
      <c r="M68" s="46">
        <v>0</v>
      </c>
      <c r="N68" s="46">
        <f t="shared" si="14"/>
        <v>5689000</v>
      </c>
      <c r="O68" s="47">
        <f t="shared" si="8"/>
        <v>142.17879189263491</v>
      </c>
      <c r="P68" s="9"/>
    </row>
    <row r="69" spans="1:119">
      <c r="A69" s="12"/>
      <c r="B69" s="25">
        <v>369.9</v>
      </c>
      <c r="C69" s="20" t="s">
        <v>79</v>
      </c>
      <c r="D69" s="46">
        <v>2233000</v>
      </c>
      <c r="E69" s="46">
        <v>3000</v>
      </c>
      <c r="F69" s="46">
        <v>0</v>
      </c>
      <c r="G69" s="46">
        <v>4000</v>
      </c>
      <c r="H69" s="46">
        <v>0</v>
      </c>
      <c r="I69" s="46">
        <v>0</v>
      </c>
      <c r="J69" s="46">
        <v>132000</v>
      </c>
      <c r="K69" s="46">
        <v>0</v>
      </c>
      <c r="L69" s="46">
        <v>0</v>
      </c>
      <c r="M69" s="46">
        <v>0</v>
      </c>
      <c r="N69" s="46">
        <f t="shared" si="14"/>
        <v>2372000</v>
      </c>
      <c r="O69" s="47">
        <f t="shared" ref="O69:O75" si="15">(N69/O$77)</f>
        <v>59.2807337615275</v>
      </c>
      <c r="P69" s="9"/>
    </row>
    <row r="70" spans="1:119" ht="15.75">
      <c r="A70" s="29" t="s">
        <v>51</v>
      </c>
      <c r="B70" s="30"/>
      <c r="C70" s="31"/>
      <c r="D70" s="32">
        <f t="shared" ref="D70:M70" si="16">SUM(D71:D74)</f>
        <v>3687000</v>
      </c>
      <c r="E70" s="32">
        <f t="shared" si="16"/>
        <v>415000</v>
      </c>
      <c r="F70" s="32">
        <f t="shared" si="16"/>
        <v>494000</v>
      </c>
      <c r="G70" s="32">
        <f t="shared" si="16"/>
        <v>1309000</v>
      </c>
      <c r="H70" s="32">
        <f t="shared" si="16"/>
        <v>0</v>
      </c>
      <c r="I70" s="32">
        <f t="shared" si="16"/>
        <v>332000</v>
      </c>
      <c r="J70" s="32">
        <f t="shared" si="16"/>
        <v>0</v>
      </c>
      <c r="K70" s="32">
        <f t="shared" si="16"/>
        <v>0</v>
      </c>
      <c r="L70" s="32">
        <f t="shared" si="16"/>
        <v>0</v>
      </c>
      <c r="M70" s="32">
        <f t="shared" si="16"/>
        <v>0</v>
      </c>
      <c r="N70" s="32">
        <f t="shared" ref="N70:N75" si="17">SUM(D70:M70)</f>
        <v>6237000</v>
      </c>
      <c r="O70" s="45">
        <f t="shared" si="15"/>
        <v>155.87434083922724</v>
      </c>
      <c r="P70" s="9"/>
    </row>
    <row r="71" spans="1:119">
      <c r="A71" s="12"/>
      <c r="B71" s="25">
        <v>381</v>
      </c>
      <c r="C71" s="20" t="s">
        <v>80</v>
      </c>
      <c r="D71" s="46">
        <v>923000</v>
      </c>
      <c r="E71" s="46">
        <v>415000</v>
      </c>
      <c r="F71" s="46">
        <v>494000</v>
      </c>
      <c r="G71" s="46">
        <v>473000</v>
      </c>
      <c r="H71" s="46">
        <v>0</v>
      </c>
      <c r="I71" s="46">
        <v>306000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2611000</v>
      </c>
      <c r="O71" s="47">
        <f t="shared" si="15"/>
        <v>65.253792517431833</v>
      </c>
      <c r="P71" s="9"/>
    </row>
    <row r="72" spans="1:119">
      <c r="A72" s="12"/>
      <c r="B72" s="25">
        <v>382</v>
      </c>
      <c r="C72" s="20" t="s">
        <v>90</v>
      </c>
      <c r="D72" s="46">
        <v>2764000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2764000</v>
      </c>
      <c r="O72" s="47">
        <f t="shared" si="15"/>
        <v>69.077549796316191</v>
      </c>
      <c r="P72" s="9"/>
    </row>
    <row r="73" spans="1:119">
      <c r="A73" s="12"/>
      <c r="B73" s="25">
        <v>384</v>
      </c>
      <c r="C73" s="20" t="s">
        <v>103</v>
      </c>
      <c r="D73" s="46">
        <v>0</v>
      </c>
      <c r="E73" s="46">
        <v>0</v>
      </c>
      <c r="F73" s="46">
        <v>0</v>
      </c>
      <c r="G73" s="46">
        <v>836000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836000</v>
      </c>
      <c r="O73" s="47">
        <f t="shared" si="15"/>
        <v>20.893209706845276</v>
      </c>
      <c r="P73" s="9"/>
    </row>
    <row r="74" spans="1:119" ht="15.75" thickBot="1">
      <c r="A74" s="12"/>
      <c r="B74" s="25">
        <v>389.8</v>
      </c>
      <c r="C74" s="20" t="s">
        <v>140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26000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26000</v>
      </c>
      <c r="O74" s="47">
        <f t="shared" si="15"/>
        <v>0.649788818633944</v>
      </c>
      <c r="P74" s="9"/>
    </row>
    <row r="75" spans="1:119" ht="16.5" thickBot="1">
      <c r="A75" s="14" t="s">
        <v>66</v>
      </c>
      <c r="B75" s="23"/>
      <c r="C75" s="22"/>
      <c r="D75" s="15">
        <f t="shared" ref="D75:M75" si="18">SUM(D5,D15,D24,D42,D58,D62,D70)</f>
        <v>29660000</v>
      </c>
      <c r="E75" s="15">
        <f t="shared" si="18"/>
        <v>8688000</v>
      </c>
      <c r="F75" s="15">
        <f t="shared" si="18"/>
        <v>1235000</v>
      </c>
      <c r="G75" s="15">
        <f t="shared" si="18"/>
        <v>4431000</v>
      </c>
      <c r="H75" s="15">
        <f t="shared" si="18"/>
        <v>0</v>
      </c>
      <c r="I75" s="15">
        <f t="shared" si="18"/>
        <v>25889000</v>
      </c>
      <c r="J75" s="15">
        <f t="shared" si="18"/>
        <v>132000</v>
      </c>
      <c r="K75" s="15">
        <f t="shared" si="18"/>
        <v>4737000</v>
      </c>
      <c r="L75" s="15">
        <f t="shared" si="18"/>
        <v>0</v>
      </c>
      <c r="M75" s="15">
        <f t="shared" si="18"/>
        <v>0</v>
      </c>
      <c r="N75" s="15">
        <f t="shared" si="17"/>
        <v>74772000</v>
      </c>
      <c r="O75" s="38">
        <f t="shared" si="15"/>
        <v>1868.6926748806638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118" t="s">
        <v>141</v>
      </c>
      <c r="M77" s="118"/>
      <c r="N77" s="118"/>
      <c r="O77" s="43">
        <v>40013</v>
      </c>
    </row>
    <row r="78" spans="1:119">
      <c r="A78" s="119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7"/>
    </row>
    <row r="79" spans="1:119" ht="15.75" customHeight="1" thickBot="1">
      <c r="A79" s="120" t="s">
        <v>100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100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2025-04-22T21:13:14Z</cp:lastPrinted>
  <dcterms:created xsi:type="dcterms:W3CDTF">2000-08-31T21:26:31Z</dcterms:created>
  <dcterms:modified xsi:type="dcterms:W3CDTF">2025-04-22T21:13:17Z</dcterms:modified>
</cp:coreProperties>
</file>