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1" documentId="11_8E3D7967E18E8302DB360EDEDF9E6C0B1529FD95" xr6:coauthVersionLast="47" xr6:coauthVersionMax="47" xr10:uidLastSave="{184830D8-84BD-4699-B72F-F94D6AAF3D7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'2007'!$A$1:$O$42</definedName>
    <definedName name="_xlnm.Print_Area" localSheetId="15">'2008'!$A$1:$O$42</definedName>
    <definedName name="_xlnm.Print_Area" localSheetId="14">'2009'!$A$1:$O$42</definedName>
    <definedName name="_xlnm.Print_Area" localSheetId="13">'2010'!$A$1:$O$42</definedName>
    <definedName name="_xlnm.Print_Area" localSheetId="12">'2011'!$A$1:$O$42</definedName>
    <definedName name="_xlnm.Print_Area" localSheetId="11">'2012'!$A$1:$O$42</definedName>
    <definedName name="_xlnm.Print_Area" localSheetId="10">'2013'!$A$1:$O$42</definedName>
    <definedName name="_xlnm.Print_Area" localSheetId="9">'2014'!$A$1:$O$42</definedName>
    <definedName name="_xlnm.Print_Area" localSheetId="8">'2015'!$A$1:$O$42</definedName>
    <definedName name="_xlnm.Print_Area" localSheetId="7">'2016'!$A$1:$O$42</definedName>
    <definedName name="_xlnm.Print_Area" localSheetId="6">'2017'!$A$1:$O$41</definedName>
    <definedName name="_xlnm.Print_Area" localSheetId="5">'2018'!$A$1:$O$41</definedName>
    <definedName name="_xlnm.Print_Area" localSheetId="4">'2019'!$A$1:$O$41</definedName>
    <definedName name="_xlnm.Print_Area" localSheetId="3">'2020'!$A$1:$O$41</definedName>
    <definedName name="_xlnm.Print_Area" localSheetId="2">'2021'!$A$1:$P$41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 l="1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22" i="49"/>
  <c r="P22" i="49" s="1"/>
  <c r="O13" i="49"/>
  <c r="P13" i="49" s="1"/>
  <c r="O17" i="49"/>
  <c r="P17" i="49" s="1"/>
  <c r="O5" i="49"/>
  <c r="P5" i="49" s="1"/>
  <c r="O29" i="49"/>
  <c r="P29" i="49" s="1"/>
  <c r="O27" i="49"/>
  <c r="P27" i="49" s="1"/>
  <c r="O25" i="49"/>
  <c r="P25" i="49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9" l="1"/>
  <c r="P36" i="49" s="1"/>
  <c r="K36" i="48"/>
  <c r="H36" i="48"/>
  <c r="I36" i="48"/>
  <c r="J36" i="48"/>
  <c r="L36" i="48"/>
  <c r="D36" i="48"/>
  <c r="E36" i="48"/>
  <c r="G36" i="48"/>
  <c r="M36" i="48"/>
  <c r="F36" i="48"/>
  <c r="N36" i="48"/>
  <c r="O13" i="48"/>
  <c r="P13" i="48" s="1"/>
  <c r="O27" i="48"/>
  <c r="P27" i="48" s="1"/>
  <c r="O33" i="48"/>
  <c r="P33" i="48" s="1"/>
  <c r="O29" i="48"/>
  <c r="P29" i="48" s="1"/>
  <c r="O25" i="48"/>
  <c r="P25" i="48" s="1"/>
  <c r="O22" i="48"/>
  <c r="P22" i="48" s="1"/>
  <c r="O17" i="48"/>
  <c r="P17" i="48" s="1"/>
  <c r="O5" i="48"/>
  <c r="P5" i="48" s="1"/>
  <c r="O36" i="47"/>
  <c r="P36" i="47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J37" i="47" s="1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/>
  <c r="N5" i="47"/>
  <c r="N37" i="47" s="1"/>
  <c r="M5" i="47"/>
  <c r="M37" i="47" s="1"/>
  <c r="L5" i="47"/>
  <c r="K5" i="47"/>
  <c r="J5" i="47"/>
  <c r="I5" i="47"/>
  <c r="H5" i="47"/>
  <c r="H37" i="47" s="1"/>
  <c r="G5" i="47"/>
  <c r="F5" i="47"/>
  <c r="E5" i="47"/>
  <c r="D5" i="47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 s="1"/>
  <c r="M17" i="46"/>
  <c r="L17" i="46"/>
  <c r="K17" i="46"/>
  <c r="J17" i="46"/>
  <c r="J37" i="46" s="1"/>
  <c r="I17" i="46"/>
  <c r="I37" i="46" s="1"/>
  <c r="H17" i="46"/>
  <c r="G17" i="46"/>
  <c r="F17" i="46"/>
  <c r="E17" i="46"/>
  <c r="D17" i="46"/>
  <c r="N16" i="46"/>
  <c r="O16" i="46" s="1"/>
  <c r="N15" i="46"/>
  <c r="O15" i="46" s="1"/>
  <c r="N14" i="46"/>
  <c r="O14" i="46" s="1"/>
  <c r="M13" i="46"/>
  <c r="L13" i="46"/>
  <c r="L37" i="46" s="1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H37" i="46" s="1"/>
  <c r="G5" i="46"/>
  <c r="F5" i="46"/>
  <c r="F37" i="46" s="1"/>
  <c r="E5" i="46"/>
  <c r="E37" i="46" s="1"/>
  <c r="D5" i="46"/>
  <c r="D37" i="46" s="1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M25" i="45"/>
  <c r="N25" i="45" s="1"/>
  <c r="O25" i="45" s="1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D37" i="45" s="1"/>
  <c r="N21" i="45"/>
  <c r="O21" i="45" s="1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H37" i="45" s="1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L37" i="45" s="1"/>
  <c r="K5" i="45"/>
  <c r="J5" i="45"/>
  <c r="I5" i="45"/>
  <c r="H5" i="45"/>
  <c r="G5" i="45"/>
  <c r="F5" i="45"/>
  <c r="E5" i="45"/>
  <c r="D5" i="45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3" i="44" s="1"/>
  <c r="O33" i="44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M17" i="44"/>
  <c r="L17" i="44"/>
  <c r="L37" i="44" s="1"/>
  <c r="K17" i="44"/>
  <c r="J17" i="44"/>
  <c r="J37" i="44" s="1"/>
  <c r="I17" i="44"/>
  <c r="I37" i="44" s="1"/>
  <c r="H17" i="44"/>
  <c r="H37" i="44" s="1"/>
  <c r="G17" i="44"/>
  <c r="F17" i="44"/>
  <c r="F37" i="44" s="1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D37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G37" i="44" s="1"/>
  <c r="F5" i="44"/>
  <c r="E5" i="44"/>
  <c r="D5" i="44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37" i="43" s="1"/>
  <c r="K5" i="43"/>
  <c r="K37" i="43" s="1"/>
  <c r="J5" i="43"/>
  <c r="J37" i="43" s="1"/>
  <c r="I5" i="43"/>
  <c r="H5" i="43"/>
  <c r="H37" i="43" s="1"/>
  <c r="G5" i="43"/>
  <c r="F5" i="43"/>
  <c r="E5" i="43"/>
  <c r="D5" i="43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M23" i="42"/>
  <c r="L23" i="42"/>
  <c r="K23" i="42"/>
  <c r="J23" i="42"/>
  <c r="J38" i="42" s="1"/>
  <c r="I23" i="42"/>
  <c r="N23" i="42" s="1"/>
  <c r="O23" i="42" s="1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H38" i="42" s="1"/>
  <c r="G18" i="42"/>
  <c r="F18" i="42"/>
  <c r="F38" i="42" s="1"/>
  <c r="E18" i="42"/>
  <c r="E38" i="42" s="1"/>
  <c r="D18" i="42"/>
  <c r="D38" i="42" s="1"/>
  <c r="N17" i="42"/>
  <c r="O17" i="42" s="1"/>
  <c r="N16" i="42"/>
  <c r="O16" i="42" s="1"/>
  <c r="N15" i="42"/>
  <c r="O15" i="42" s="1"/>
  <c r="M14" i="42"/>
  <c r="M38" i="42" s="1"/>
  <c r="L14" i="42"/>
  <c r="L38" i="42" s="1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K38" i="42" s="1"/>
  <c r="J5" i="42"/>
  <c r="I5" i="42"/>
  <c r="H5" i="42"/>
  <c r="G5" i="42"/>
  <c r="F5" i="42"/>
  <c r="E5" i="42"/>
  <c r="D5" i="42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N19" i="41"/>
  <c r="O19" i="41" s="1"/>
  <c r="M18" i="41"/>
  <c r="L18" i="41"/>
  <c r="L38" i="41" s="1"/>
  <c r="K18" i="41"/>
  <c r="J18" i="41"/>
  <c r="J38" i="41" s="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N14" i="41" s="1"/>
  <c r="O14" i="41" s="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F38" i="41" s="1"/>
  <c r="E5" i="41"/>
  <c r="D5" i="41"/>
  <c r="D38" i="41" s="1"/>
  <c r="N37" i="40"/>
  <c r="O37" i="40" s="1"/>
  <c r="N36" i="40"/>
  <c r="O36" i="40" s="1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I38" i="40" s="1"/>
  <c r="H5" i="40"/>
  <c r="G5" i="40"/>
  <c r="G38" i="40" s="1"/>
  <c r="F5" i="40"/>
  <c r="E5" i="40"/>
  <c r="D5" i="40"/>
  <c r="N37" i="39"/>
  <c r="O37" i="39" s="1"/>
  <c r="N36" i="39"/>
  <c r="O36" i="39"/>
  <c r="N35" i="39"/>
  <c r="O35" i="39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/>
  <c r="N32" i="39"/>
  <c r="O32" i="39" s="1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M23" i="39"/>
  <c r="M38" i="39" s="1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E38" i="39" s="1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F38" i="38" s="1"/>
  <c r="E23" i="38"/>
  <c r="D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M14" i="38"/>
  <c r="L14" i="38"/>
  <c r="K14" i="38"/>
  <c r="J14" i="38"/>
  <c r="I14" i="38"/>
  <c r="I38" i="38" s="1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L38" i="38" s="1"/>
  <c r="K5" i="38"/>
  <c r="J5" i="38"/>
  <c r="J38" i="38" s="1"/>
  <c r="I5" i="38"/>
  <c r="H5" i="38"/>
  <c r="G5" i="38"/>
  <c r="F5" i="38"/>
  <c r="E5" i="38"/>
  <c r="D5" i="38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/>
  <c r="M28" i="37"/>
  <c r="L28" i="37"/>
  <c r="K28" i="37"/>
  <c r="J28" i="37"/>
  <c r="I28" i="37"/>
  <c r="H28" i="37"/>
  <c r="G28" i="37"/>
  <c r="F28" i="37"/>
  <c r="N28" i="37" s="1"/>
  <c r="O28" i="37" s="1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/>
  <c r="M5" i="37"/>
  <c r="M38" i="37" s="1"/>
  <c r="L5" i="37"/>
  <c r="K5" i="37"/>
  <c r="J5" i="37"/>
  <c r="I5" i="37"/>
  <c r="H5" i="37"/>
  <c r="G5" i="37"/>
  <c r="F5" i="37"/>
  <c r="F38" i="37" s="1"/>
  <c r="E5" i="37"/>
  <c r="D5" i="37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/>
  <c r="M23" i="36"/>
  <c r="M38" i="36" s="1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J3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D38" i="36" s="1"/>
  <c r="N13" i="36"/>
  <c r="O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G38" i="36" s="1"/>
  <c r="F5" i="36"/>
  <c r="E5" i="36"/>
  <c r="E38" i="36" s="1"/>
  <c r="D5" i="36"/>
  <c r="N37" i="35"/>
  <c r="O37" i="35"/>
  <c r="N36" i="35"/>
  <c r="O36" i="35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M28" i="35"/>
  <c r="L28" i="35"/>
  <c r="K28" i="35"/>
  <c r="J28" i="35"/>
  <c r="I28" i="35"/>
  <c r="I38" i="35" s="1"/>
  <c r="H28" i="35"/>
  <c r="G28" i="35"/>
  <c r="F28" i="35"/>
  <c r="E28" i="35"/>
  <c r="D28" i="35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N24" i="35"/>
  <c r="O24" i="35"/>
  <c r="M23" i="35"/>
  <c r="L23" i="35"/>
  <c r="K23" i="35"/>
  <c r="J23" i="35"/>
  <c r="N23" i="35" s="1"/>
  <c r="O23" i="35" s="1"/>
  <c r="I23" i="35"/>
  <c r="H23" i="35"/>
  <c r="G23" i="35"/>
  <c r="F23" i="35"/>
  <c r="E23" i="35"/>
  <c r="D23" i="35"/>
  <c r="N22" i="35"/>
  <c r="O22" i="35"/>
  <c r="N21" i="35"/>
  <c r="O21" i="35" s="1"/>
  <c r="N20" i="35"/>
  <c r="O20" i="35"/>
  <c r="N19" i="35"/>
  <c r="O19" i="35" s="1"/>
  <c r="M18" i="35"/>
  <c r="M38" i="35" s="1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38" i="35" s="1"/>
  <c r="D5" i="35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M23" i="34"/>
  <c r="L23" i="34"/>
  <c r="K23" i="34"/>
  <c r="J23" i="34"/>
  <c r="J38" i="34" s="1"/>
  <c r="I23" i="34"/>
  <c r="I38" i="34" s="1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F38" i="34" s="1"/>
  <c r="E5" i="34"/>
  <c r="D5" i="34"/>
  <c r="D5" i="33"/>
  <c r="E5" i="33"/>
  <c r="F5" i="33"/>
  <c r="G5" i="33"/>
  <c r="H5" i="33"/>
  <c r="H38" i="33" s="1"/>
  <c r="I5" i="33"/>
  <c r="J5" i="33"/>
  <c r="K5" i="33"/>
  <c r="L5" i="33"/>
  <c r="L38" i="33" s="1"/>
  <c r="M5" i="33"/>
  <c r="N6" i="33"/>
  <c r="O6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D14" i="33"/>
  <c r="E14" i="33"/>
  <c r="F14" i="33"/>
  <c r="G14" i="33"/>
  <c r="H14" i="33"/>
  <c r="I14" i="33"/>
  <c r="J14" i="33"/>
  <c r="K14" i="33"/>
  <c r="L14" i="33"/>
  <c r="M14" i="33"/>
  <c r="M38" i="33" s="1"/>
  <c r="N15" i="33"/>
  <c r="O15" i="33" s="1"/>
  <c r="N16" i="33"/>
  <c r="O16" i="33" s="1"/>
  <c r="N17" i="33"/>
  <c r="O17" i="33" s="1"/>
  <c r="D18" i="33"/>
  <c r="E18" i="33"/>
  <c r="F18" i="33"/>
  <c r="G18" i="33"/>
  <c r="H18" i="33"/>
  <c r="I18" i="33"/>
  <c r="J18" i="33"/>
  <c r="K18" i="33"/>
  <c r="L18" i="33"/>
  <c r="M18" i="33"/>
  <c r="N19" i="33"/>
  <c r="O19" i="33" s="1"/>
  <c r="N20" i="33"/>
  <c r="O20" i="33" s="1"/>
  <c r="N21" i="33"/>
  <c r="O21" i="33"/>
  <c r="N22" i="33"/>
  <c r="O22" i="33" s="1"/>
  <c r="D23" i="33"/>
  <c r="E23" i="33"/>
  <c r="F23" i="33"/>
  <c r="G23" i="33"/>
  <c r="H23" i="33"/>
  <c r="I23" i="33"/>
  <c r="J23" i="33"/>
  <c r="K23" i="33"/>
  <c r="L23" i="33"/>
  <c r="M23" i="33"/>
  <c r="N24" i="33"/>
  <c r="O24" i="33"/>
  <c r="N25" i="33"/>
  <c r="O25" i="33"/>
  <c r="D26" i="33"/>
  <c r="E26" i="33"/>
  <c r="F26" i="33"/>
  <c r="G26" i="33"/>
  <c r="H26" i="33"/>
  <c r="I26" i="33"/>
  <c r="J26" i="33"/>
  <c r="K26" i="33"/>
  <c r="L26" i="33"/>
  <c r="M26" i="33"/>
  <c r="N27" i="33"/>
  <c r="O27" i="33"/>
  <c r="D28" i="33"/>
  <c r="E28" i="33"/>
  <c r="F28" i="33"/>
  <c r="G28" i="33"/>
  <c r="H28" i="33"/>
  <c r="I28" i="33"/>
  <c r="J28" i="33"/>
  <c r="K28" i="33"/>
  <c r="L28" i="33"/>
  <c r="M28" i="33"/>
  <c r="N29" i="33"/>
  <c r="O29" i="33" s="1"/>
  <c r="D30" i="33"/>
  <c r="N30" i="33" s="1"/>
  <c r="O30" i="33" s="1"/>
  <c r="E30" i="33"/>
  <c r="F30" i="33"/>
  <c r="G30" i="33"/>
  <c r="H30" i="33"/>
  <c r="I30" i="33"/>
  <c r="J30" i="33"/>
  <c r="K30" i="33"/>
  <c r="L30" i="33"/>
  <c r="M30" i="33"/>
  <c r="N31" i="33"/>
  <c r="O31" i="33" s="1"/>
  <c r="N32" i="33"/>
  <c r="O32" i="33" s="1"/>
  <c r="N33" i="33"/>
  <c r="O33" i="33" s="1"/>
  <c r="D34" i="33"/>
  <c r="E34" i="33"/>
  <c r="E38" i="33" s="1"/>
  <c r="F34" i="33"/>
  <c r="G34" i="33"/>
  <c r="H34" i="33"/>
  <c r="I34" i="33"/>
  <c r="J34" i="33"/>
  <c r="K34" i="33"/>
  <c r="L34" i="33"/>
  <c r="M34" i="33"/>
  <c r="N35" i="33"/>
  <c r="O35" i="33" s="1"/>
  <c r="N36" i="33"/>
  <c r="O36" i="33" s="1"/>
  <c r="N37" i="33"/>
  <c r="O37" i="33" s="1"/>
  <c r="N26" i="39"/>
  <c r="O26" i="39" s="1"/>
  <c r="D38" i="39"/>
  <c r="N23" i="40"/>
  <c r="O23" i="40" s="1"/>
  <c r="L38" i="40"/>
  <c r="E38" i="40"/>
  <c r="D38" i="38"/>
  <c r="H38" i="38"/>
  <c r="H38" i="41"/>
  <c r="K38" i="41"/>
  <c r="N28" i="41"/>
  <c r="O28" i="41" s="1"/>
  <c r="N5" i="42"/>
  <c r="O5" i="42" s="1"/>
  <c r="N30" i="43"/>
  <c r="O30" i="43" s="1"/>
  <c r="F37" i="43"/>
  <c r="D37" i="43"/>
  <c r="F37" i="45"/>
  <c r="J37" i="45"/>
  <c r="N17" i="45"/>
  <c r="O17" i="45" s="1"/>
  <c r="M37" i="45"/>
  <c r="I37" i="45"/>
  <c r="O22" i="47"/>
  <c r="P22" i="47" s="1"/>
  <c r="M38" i="40" l="1"/>
  <c r="N27" i="44"/>
  <c r="O27" i="44" s="1"/>
  <c r="N18" i="36"/>
  <c r="O18" i="36" s="1"/>
  <c r="N18" i="40"/>
  <c r="O18" i="40" s="1"/>
  <c r="N5" i="45"/>
  <c r="O5" i="45" s="1"/>
  <c r="N29" i="45"/>
  <c r="O29" i="45" s="1"/>
  <c r="G37" i="46"/>
  <c r="N22" i="46"/>
  <c r="O22" i="46" s="1"/>
  <c r="J38" i="33"/>
  <c r="N23" i="34"/>
  <c r="O23" i="34" s="1"/>
  <c r="N26" i="34"/>
  <c r="O26" i="34" s="1"/>
  <c r="L38" i="35"/>
  <c r="N28" i="35"/>
  <c r="O28" i="35" s="1"/>
  <c r="N34" i="38"/>
  <c r="O34" i="38" s="1"/>
  <c r="J38" i="39"/>
  <c r="L37" i="47"/>
  <c r="N30" i="34"/>
  <c r="O30" i="34" s="1"/>
  <c r="N30" i="38"/>
  <c r="O30" i="38" s="1"/>
  <c r="N28" i="39"/>
  <c r="O28" i="39" s="1"/>
  <c r="K37" i="47"/>
  <c r="N23" i="36"/>
  <c r="O23" i="36" s="1"/>
  <c r="N27" i="46"/>
  <c r="O27" i="46" s="1"/>
  <c r="O27" i="47"/>
  <c r="P27" i="47" s="1"/>
  <c r="N28" i="36"/>
  <c r="O28" i="36" s="1"/>
  <c r="N34" i="41"/>
  <c r="O34" i="41" s="1"/>
  <c r="N34" i="42"/>
  <c r="O34" i="42" s="1"/>
  <c r="N5" i="43"/>
  <c r="O5" i="43" s="1"/>
  <c r="N13" i="44"/>
  <c r="O13" i="44" s="1"/>
  <c r="G37" i="47"/>
  <c r="N34" i="37"/>
  <c r="O34" i="37" s="1"/>
  <c r="J38" i="40"/>
  <c r="N22" i="45"/>
  <c r="O22" i="45" s="1"/>
  <c r="K38" i="37"/>
  <c r="N28" i="38"/>
  <c r="O28" i="38" s="1"/>
  <c r="I38" i="41"/>
  <c r="M37" i="43"/>
  <c r="E37" i="44"/>
  <c r="N37" i="44" s="1"/>
  <c r="O37" i="44" s="1"/>
  <c r="M37" i="44"/>
  <c r="E37" i="45"/>
  <c r="N27" i="45"/>
  <c r="O27" i="45" s="1"/>
  <c r="O5" i="47"/>
  <c r="P5" i="47" s="1"/>
  <c r="N17" i="44"/>
  <c r="O17" i="44" s="1"/>
  <c r="N18" i="33"/>
  <c r="O18" i="33" s="1"/>
  <c r="D38" i="34"/>
  <c r="N38" i="34" s="1"/>
  <c r="O38" i="34" s="1"/>
  <c r="K38" i="36"/>
  <c r="K37" i="44"/>
  <c r="K38" i="35"/>
  <c r="N30" i="35"/>
  <c r="O30" i="35" s="1"/>
  <c r="F38" i="39"/>
  <c r="N29" i="44"/>
  <c r="O29" i="44" s="1"/>
  <c r="K37" i="45"/>
  <c r="N13" i="46"/>
  <c r="O13" i="46" s="1"/>
  <c r="N33" i="45"/>
  <c r="O33" i="45" s="1"/>
  <c r="N5" i="46"/>
  <c r="O5" i="46" s="1"/>
  <c r="N25" i="46"/>
  <c r="O25" i="46" s="1"/>
  <c r="G38" i="34"/>
  <c r="N23" i="38"/>
  <c r="O23" i="38" s="1"/>
  <c r="N34" i="34"/>
  <c r="O34" i="34" s="1"/>
  <c r="M38" i="34"/>
  <c r="K38" i="39"/>
  <c r="M37" i="46"/>
  <c r="N28" i="40"/>
  <c r="O28" i="40" s="1"/>
  <c r="N5" i="34"/>
  <c r="O5" i="34" s="1"/>
  <c r="H38" i="34"/>
  <c r="N30" i="39"/>
  <c r="O30" i="39" s="1"/>
  <c r="N26" i="40"/>
  <c r="O26" i="40" s="1"/>
  <c r="N23" i="41"/>
  <c r="O23" i="41" s="1"/>
  <c r="E37" i="43"/>
  <c r="O29" i="47"/>
  <c r="P29" i="47" s="1"/>
  <c r="N14" i="36"/>
  <c r="O14" i="36" s="1"/>
  <c r="L38" i="39"/>
  <c r="E38" i="41"/>
  <c r="N23" i="43"/>
  <c r="O23" i="43" s="1"/>
  <c r="N29" i="46"/>
  <c r="O29" i="46" s="1"/>
  <c r="D37" i="47"/>
  <c r="O37" i="47" s="1"/>
  <c r="P37" i="47" s="1"/>
  <c r="N18" i="39"/>
  <c r="O18" i="39" s="1"/>
  <c r="K38" i="34"/>
  <c r="N18" i="35"/>
  <c r="O18" i="35" s="1"/>
  <c r="N30" i="40"/>
  <c r="O30" i="40" s="1"/>
  <c r="N30" i="42"/>
  <c r="O30" i="42" s="1"/>
  <c r="G37" i="43"/>
  <c r="N22" i="44"/>
  <c r="O22" i="44" s="1"/>
  <c r="E37" i="47"/>
  <c r="G38" i="33"/>
  <c r="D38" i="35"/>
  <c r="O33" i="47"/>
  <c r="P33" i="47" s="1"/>
  <c r="F38" i="33"/>
  <c r="N33" i="46"/>
  <c r="O33" i="46" s="1"/>
  <c r="G38" i="35"/>
  <c r="F37" i="47"/>
  <c r="N28" i="43"/>
  <c r="O28" i="43" s="1"/>
  <c r="N34" i="43"/>
  <c r="O34" i="43" s="1"/>
  <c r="N26" i="41"/>
  <c r="O26" i="41" s="1"/>
  <c r="H38" i="36"/>
  <c r="N34" i="36"/>
  <c r="O34" i="36" s="1"/>
  <c r="N18" i="42"/>
  <c r="O18" i="42" s="1"/>
  <c r="N28" i="42"/>
  <c r="O28" i="42" s="1"/>
  <c r="I37" i="43"/>
  <c r="L38" i="37"/>
  <c r="N26" i="43"/>
  <c r="O26" i="43" s="1"/>
  <c r="I38" i="42"/>
  <c r="N30" i="36"/>
  <c r="O30" i="36" s="1"/>
  <c r="N23" i="33"/>
  <c r="O23" i="33" s="1"/>
  <c r="L38" i="34"/>
  <c r="N18" i="37"/>
  <c r="O18" i="37" s="1"/>
  <c r="N5" i="38"/>
  <c r="O5" i="38" s="1"/>
  <c r="D38" i="37"/>
  <c r="N30" i="37"/>
  <c r="O30" i="37" s="1"/>
  <c r="N13" i="45"/>
  <c r="O13" i="45" s="1"/>
  <c r="O13" i="47"/>
  <c r="P13" i="47" s="1"/>
  <c r="I37" i="47"/>
  <c r="O36" i="48"/>
  <c r="P36" i="48" s="1"/>
  <c r="N37" i="43"/>
  <c r="O37" i="43" s="1"/>
  <c r="J38" i="37"/>
  <c r="N5" i="37"/>
  <c r="O5" i="37" s="1"/>
  <c r="N5" i="33"/>
  <c r="O5" i="33" s="1"/>
  <c r="G38" i="42"/>
  <c r="N38" i="42" s="1"/>
  <c r="O38" i="42" s="1"/>
  <c r="N14" i="42"/>
  <c r="O14" i="42" s="1"/>
  <c r="N14" i="40"/>
  <c r="O14" i="40" s="1"/>
  <c r="F38" i="40"/>
  <c r="K38" i="33"/>
  <c r="N18" i="34"/>
  <c r="O18" i="34" s="1"/>
  <c r="G38" i="38"/>
  <c r="N18" i="38"/>
  <c r="O18" i="38" s="1"/>
  <c r="G38" i="39"/>
  <c r="N14" i="39"/>
  <c r="O14" i="39" s="1"/>
  <c r="E38" i="34"/>
  <c r="J38" i="35"/>
  <c r="N34" i="35"/>
  <c r="O34" i="35" s="1"/>
  <c r="L38" i="36"/>
  <c r="G38" i="37"/>
  <c r="N23" i="37"/>
  <c r="O23" i="37" s="1"/>
  <c r="E38" i="37"/>
  <c r="N26" i="37"/>
  <c r="O26" i="37" s="1"/>
  <c r="D38" i="33"/>
  <c r="N14" i="33"/>
  <c r="O14" i="33" s="1"/>
  <c r="N5" i="40"/>
  <c r="O5" i="40" s="1"/>
  <c r="H38" i="40"/>
  <c r="I38" i="37"/>
  <c r="G38" i="41"/>
  <c r="N5" i="41"/>
  <c r="O5" i="41" s="1"/>
  <c r="N14" i="38"/>
  <c r="O14" i="38" s="1"/>
  <c r="M38" i="38"/>
  <c r="K38" i="40"/>
  <c r="N34" i="40"/>
  <c r="O34" i="40" s="1"/>
  <c r="N18" i="41"/>
  <c r="O18" i="41" s="1"/>
  <c r="M38" i="41"/>
  <c r="N34" i="33"/>
  <c r="O34" i="33" s="1"/>
  <c r="N28" i="33"/>
  <c r="O28" i="33" s="1"/>
  <c r="N28" i="34"/>
  <c r="O28" i="34" s="1"/>
  <c r="F38" i="35"/>
  <c r="N38" i="35" s="1"/>
  <c r="O38" i="35" s="1"/>
  <c r="I38" i="36"/>
  <c r="N26" i="36"/>
  <c r="O26" i="36" s="1"/>
  <c r="N14" i="37"/>
  <c r="O14" i="37" s="1"/>
  <c r="H38" i="37"/>
  <c r="H38" i="35"/>
  <c r="N14" i="35"/>
  <c r="O14" i="35" s="1"/>
  <c r="N5" i="36"/>
  <c r="O5" i="36" s="1"/>
  <c r="F38" i="36"/>
  <c r="K38" i="38"/>
  <c r="N26" i="38"/>
  <c r="O26" i="38" s="1"/>
  <c r="I38" i="39"/>
  <c r="N5" i="39"/>
  <c r="O5" i="39" s="1"/>
  <c r="N23" i="39"/>
  <c r="O23" i="39" s="1"/>
  <c r="H38" i="39"/>
  <c r="N5" i="44"/>
  <c r="O5" i="44" s="1"/>
  <c r="N14" i="43"/>
  <c r="O14" i="43" s="1"/>
  <c r="N5" i="35"/>
  <c r="O5" i="35" s="1"/>
  <c r="E38" i="38"/>
  <c r="I38" i="33"/>
  <c r="O17" i="47"/>
  <c r="P17" i="47" s="1"/>
  <c r="N17" i="46"/>
  <c r="O17" i="46" s="1"/>
  <c r="N18" i="43"/>
  <c r="O18" i="43" s="1"/>
  <c r="D38" i="40"/>
  <c r="N38" i="40" s="1"/>
  <c r="O38" i="40" s="1"/>
  <c r="K37" i="46"/>
  <c r="N37" i="46" s="1"/>
  <c r="O37" i="46" s="1"/>
  <c r="N26" i="33"/>
  <c r="O26" i="33" s="1"/>
  <c r="G37" i="45"/>
  <c r="N37" i="45" l="1"/>
  <c r="O37" i="45" s="1"/>
  <c r="N38" i="36"/>
  <c r="O38" i="36" s="1"/>
  <c r="N38" i="39"/>
  <c r="O38" i="39" s="1"/>
  <c r="N38" i="37"/>
  <c r="O38" i="37" s="1"/>
  <c r="N38" i="41"/>
  <c r="O38" i="41" s="1"/>
  <c r="N38" i="38"/>
  <c r="O38" i="38" s="1"/>
  <c r="N38" i="33"/>
  <c r="O38" i="33" s="1"/>
</calcChain>
</file>

<file path=xl/sharedStrings.xml><?xml version="1.0" encoding="utf-8"?>
<sst xmlns="http://schemas.openxmlformats.org/spreadsheetml/2006/main" count="912" uniqueCount="99">
  <si>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</si>
  <si>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</si>
  <si>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</si>
  <si>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</si>
  <si>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</si>
  <si>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</si>
  <si>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</si>
  <si>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</si>
  <si>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</si>
  <si>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</si>
  <si>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</si>
  <si>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</si>
  <si>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</si>
  <si>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</si>
  <si>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</si>
  <si>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</si>
  <si>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</si>
  <si>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</si>
  <si>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</si>
  <si>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</si>
  <si>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</si>
  <si>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</si>
  <si>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</si>
  <si>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</si>
  <si>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</si>
  <si>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</si>
  <si>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</si>
  <si>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</si>
  <si>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</si>
  <si>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</si>
  <si>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</si>
  <si>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</si>
  <si>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</si>
  <si>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</si>
  <si>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</si>
  <si>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</si>
  <si>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</si>
  <si>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</si>
  <si>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Airports</t>
  </si>
  <si>
    <t>Economic Environment</t>
  </si>
  <si>
    <t>Industry Development</t>
  </si>
  <si>
    <t>Human Services</t>
  </si>
  <si>
    <t>Other Human Services</t>
  </si>
  <si>
    <t>Culture / Recreation</t>
  </si>
  <si>
    <t>Parks and Recreation</t>
  </si>
  <si>
    <t>Cultural Services</t>
  </si>
  <si>
    <t>Special Events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</si>
  <si>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</si>
  <si>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</si>
  <si>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</si>
  <si>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</si>
  <si>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</si>
  <si>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Ormond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</si>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</sst>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EABF-ED39-4D64-8114-284CEA39AB12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7215280</v>
      </c>
      <c r="E5" s="103">
        <f>SUM(E6:E12)</f>
        <v>70569</v>
      </c>
      <c r="F5" s="103">
        <f>SUM(F6:F12)</f>
        <v>1197929</v>
      </c>
      <c r="G5" s="103">
        <f>SUM(G6:G12)</f>
        <v>128621</v>
      </c>
      <c r="H5" s="103">
        <f>SUM(H6:H12)</f>
        <v>0</v>
      </c>
      <c r="I5" s="103">
        <f>SUM(I6:I12)</f>
        <v>1898230</v>
      </c>
      <c r="J5" s="103">
        <f>SUM(J6:J12)</f>
        <v>2142853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12653482</v>
      </c>
      <c r="P5" s="105">
        <f>(O5/P$38)</f>
        <v>281.5952375653722</v>
      </c>
      <c r="Q5" s="106"/>
    </row>
    <row r="6" spans="1:134">
      <c r="A6" s="108"/>
      <c r="B6" s="109">
        <v>511</v>
      </c>
      <c r="C6" s="110" t="s">
        <v>19</v>
      </c>
      <c r="D6" s="111">
        <v>416459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3872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420331</v>
      </c>
      <c r="P6" s="112">
        <f>(O6/P$38)</f>
        <v>9.3542005118504505</v>
      </c>
      <c r="Q6" s="113"/>
    </row>
    <row r="7" spans="1:134">
      <c r="A7" s="108"/>
      <c r="B7" s="109">
        <v>512</v>
      </c>
      <c r="C7" s="110" t="s">
        <v>20</v>
      </c>
      <c r="D7" s="111">
        <v>1160165</v>
      </c>
      <c r="E7" s="111">
        <v>0</v>
      </c>
      <c r="F7" s="111">
        <v>0</v>
      </c>
      <c r="G7" s="111">
        <v>41389</v>
      </c>
      <c r="H7" s="111">
        <v>0</v>
      </c>
      <c r="I7" s="111">
        <v>0</v>
      </c>
      <c r="J7" s="111">
        <v>1299171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2500725</v>
      </c>
      <c r="P7" s="112">
        <f>(O7/P$38)</f>
        <v>55.652052965394461</v>
      </c>
      <c r="Q7" s="113"/>
    </row>
    <row r="8" spans="1:134">
      <c r="A8" s="108"/>
      <c r="B8" s="109">
        <v>513</v>
      </c>
      <c r="C8" s="110" t="s">
        <v>21</v>
      </c>
      <c r="D8" s="111">
        <v>2951678</v>
      </c>
      <c r="E8" s="111">
        <v>0</v>
      </c>
      <c r="F8" s="111">
        <v>0</v>
      </c>
      <c r="G8" s="111">
        <v>18517</v>
      </c>
      <c r="H8" s="111">
        <v>0</v>
      </c>
      <c r="I8" s="111">
        <v>1898230</v>
      </c>
      <c r="J8" s="111">
        <v>748976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5617401</v>
      </c>
      <c r="P8" s="112">
        <f>(O8/P$38)</f>
        <v>125.01170579726271</v>
      </c>
      <c r="Q8" s="113"/>
    </row>
    <row r="9" spans="1:134">
      <c r="A9" s="108"/>
      <c r="B9" s="109">
        <v>514</v>
      </c>
      <c r="C9" s="110" t="s">
        <v>22</v>
      </c>
      <c r="D9" s="111">
        <v>943005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90834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1033839</v>
      </c>
      <c r="P9" s="112">
        <f>(O9/P$38)</f>
        <v>23.007432958718148</v>
      </c>
      <c r="Q9" s="113"/>
    </row>
    <row r="10" spans="1:134">
      <c r="A10" s="108"/>
      <c r="B10" s="109">
        <v>515</v>
      </c>
      <c r="C10" s="110" t="s">
        <v>23</v>
      </c>
      <c r="D10" s="111">
        <v>734840</v>
      </c>
      <c r="E10" s="111">
        <v>70569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805409</v>
      </c>
      <c r="P10" s="112">
        <f>(O10/P$38)</f>
        <v>17.923867809057526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1197929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1197929</v>
      </c>
      <c r="P11" s="112">
        <f>(O11/P$38)</f>
        <v>26.659152108601312</v>
      </c>
      <c r="Q11" s="113"/>
    </row>
    <row r="12" spans="1:134">
      <c r="A12" s="108"/>
      <c r="B12" s="109">
        <v>519</v>
      </c>
      <c r="C12" s="110" t="s">
        <v>26</v>
      </c>
      <c r="D12" s="111">
        <v>1009133</v>
      </c>
      <c r="E12" s="111">
        <v>0</v>
      </c>
      <c r="F12" s="111">
        <v>0</v>
      </c>
      <c r="G12" s="111">
        <v>68715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1077848</v>
      </c>
      <c r="P12" s="112">
        <f>(O12/P$38)</f>
        <v>23.986825414487594</v>
      </c>
      <c r="Q12" s="113"/>
    </row>
    <row r="13" spans="1:134" ht="15.75">
      <c r="A13" s="114" t="s">
        <v>27</v>
      </c>
      <c r="B13" s="115"/>
      <c r="C13" s="116"/>
      <c r="D13" s="117">
        <f>SUM(D14:D16)</f>
        <v>19187097</v>
      </c>
      <c r="E13" s="117">
        <f>SUM(E14:E16)</f>
        <v>11850</v>
      </c>
      <c r="F13" s="117">
        <f>SUM(F14:F16)</f>
        <v>0</v>
      </c>
      <c r="G13" s="117">
        <f>SUM(G14:G16)</f>
        <v>1416102</v>
      </c>
      <c r="H13" s="117">
        <f>SUM(H14:H16)</f>
        <v>0</v>
      </c>
      <c r="I13" s="117">
        <f>SUM(I14:I16)</f>
        <v>0</v>
      </c>
      <c r="J13" s="117">
        <f>SUM(J14:J16)</f>
        <v>265077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20880126</v>
      </c>
      <c r="P13" s="119">
        <f>(O13/P$38)</f>
        <v>464.67399577167021</v>
      </c>
      <c r="Q13" s="120"/>
    </row>
    <row r="14" spans="1:134">
      <c r="A14" s="108"/>
      <c r="B14" s="109">
        <v>521</v>
      </c>
      <c r="C14" s="110" t="s">
        <v>28</v>
      </c>
      <c r="D14" s="111">
        <v>10799657</v>
      </c>
      <c r="E14" s="111">
        <v>11850</v>
      </c>
      <c r="F14" s="111">
        <v>0</v>
      </c>
      <c r="G14" s="111">
        <v>1262831</v>
      </c>
      <c r="H14" s="111">
        <v>0</v>
      </c>
      <c r="I14" s="111">
        <v>0</v>
      </c>
      <c r="J14" s="111">
        <v>260351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12334689</v>
      </c>
      <c r="P14" s="112">
        <f>(O14/P$38)</f>
        <v>274.5007010125737</v>
      </c>
      <c r="Q14" s="113"/>
    </row>
    <row r="15" spans="1:134">
      <c r="A15" s="108"/>
      <c r="B15" s="109">
        <v>522</v>
      </c>
      <c r="C15" s="110" t="s">
        <v>29</v>
      </c>
      <c r="D15" s="111">
        <v>7252266</v>
      </c>
      <c r="E15" s="111">
        <v>0</v>
      </c>
      <c r="F15" s="111">
        <v>0</v>
      </c>
      <c r="G15" s="111">
        <v>93379</v>
      </c>
      <c r="H15" s="111">
        <v>0</v>
      </c>
      <c r="I15" s="111">
        <v>0</v>
      </c>
      <c r="J15" s="111">
        <v>4726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7350371</v>
      </c>
      <c r="P15" s="112">
        <f>(O15/P$38)</f>
        <v>163.5778569044175</v>
      </c>
      <c r="Q15" s="113"/>
    </row>
    <row r="16" spans="1:134">
      <c r="A16" s="108"/>
      <c r="B16" s="109">
        <v>524</v>
      </c>
      <c r="C16" s="110" t="s">
        <v>30</v>
      </c>
      <c r="D16" s="111">
        <v>1135174</v>
      </c>
      <c r="E16" s="111">
        <v>0</v>
      </c>
      <c r="F16" s="111">
        <v>0</v>
      </c>
      <c r="G16" s="111">
        <v>59892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1195066</v>
      </c>
      <c r="P16" s="112">
        <f>(O16/P$38)</f>
        <v>26.59543785467898</v>
      </c>
      <c r="Q16" s="113"/>
    </row>
    <row r="17" spans="1:17" ht="15.75">
      <c r="A17" s="114" t="s">
        <v>31</v>
      </c>
      <c r="B17" s="115"/>
      <c r="C17" s="116"/>
      <c r="D17" s="117">
        <f>SUM(D18:D21)</f>
        <v>0</v>
      </c>
      <c r="E17" s="117">
        <f>SUM(E18:E21)</f>
        <v>1954539</v>
      </c>
      <c r="F17" s="117">
        <f>SUM(F18:F21)</f>
        <v>0</v>
      </c>
      <c r="G17" s="117">
        <f>SUM(G18:G21)</f>
        <v>0</v>
      </c>
      <c r="H17" s="117">
        <f>SUM(H18:H21)</f>
        <v>0</v>
      </c>
      <c r="I17" s="117">
        <f>SUM(I18:I21)</f>
        <v>31472978</v>
      </c>
      <c r="J17" s="117">
        <f>SUM(J18:J21)</f>
        <v>0</v>
      </c>
      <c r="K17" s="117">
        <f>SUM(K18:K21)</f>
        <v>0</v>
      </c>
      <c r="L17" s="117">
        <f>SUM(L18:L21)</f>
        <v>0</v>
      </c>
      <c r="M17" s="117">
        <f>SUM(M18:M21)</f>
        <v>0</v>
      </c>
      <c r="N17" s="117">
        <f>SUM(N18:N21)</f>
        <v>0</v>
      </c>
      <c r="O17" s="118">
        <f>SUM(D17:N17)</f>
        <v>33427517</v>
      </c>
      <c r="P17" s="119">
        <f>(O17/P$38)</f>
        <v>743.90824524312893</v>
      </c>
      <c r="Q17" s="120"/>
    </row>
    <row r="18" spans="1:17">
      <c r="A18" s="108"/>
      <c r="B18" s="109">
        <v>533</v>
      </c>
      <c r="C18" s="110" t="s">
        <v>32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11579847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2" si="2">SUM(D18:N18)</f>
        <v>11579847</v>
      </c>
      <c r="P18" s="112">
        <f>(O18/P$38)</f>
        <v>257.70216980082341</v>
      </c>
      <c r="Q18" s="113"/>
    </row>
    <row r="19" spans="1:17">
      <c r="A19" s="108"/>
      <c r="B19" s="109">
        <v>534</v>
      </c>
      <c r="C19" s="110" t="s">
        <v>33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12529064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12529064</v>
      </c>
      <c r="P19" s="112">
        <f>(O19/P$38)</f>
        <v>278.82639367975963</v>
      </c>
      <c r="Q19" s="113"/>
    </row>
    <row r="20" spans="1:17">
      <c r="A20" s="108"/>
      <c r="B20" s="109">
        <v>535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7364067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7364067</v>
      </c>
      <c r="P20" s="112">
        <f>(O20/P$38)</f>
        <v>163.88265272059641</v>
      </c>
      <c r="Q20" s="113"/>
    </row>
    <row r="21" spans="1:17">
      <c r="A21" s="108"/>
      <c r="B21" s="109">
        <v>538</v>
      </c>
      <c r="C21" s="110" t="s">
        <v>35</v>
      </c>
      <c r="D21" s="111">
        <v>0</v>
      </c>
      <c r="E21" s="111">
        <v>1954539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1954539</v>
      </c>
      <c r="P21" s="112">
        <f>(O21/P$38)</f>
        <v>43.497029041949482</v>
      </c>
      <c r="Q21" s="113"/>
    </row>
    <row r="22" spans="1:17" ht="15.75">
      <c r="A22" s="114" t="s">
        <v>36</v>
      </c>
      <c r="B22" s="115"/>
      <c r="C22" s="116"/>
      <c r="D22" s="117">
        <f>SUM(D23:D24)</f>
        <v>5488929</v>
      </c>
      <c r="E22" s="117">
        <f>SUM(E23:E24)</f>
        <v>1449574</v>
      </c>
      <c r="F22" s="117">
        <f>SUM(F23:F24)</f>
        <v>0</v>
      </c>
      <c r="G22" s="117">
        <f>SUM(G23:G24)</f>
        <v>1484024</v>
      </c>
      <c r="H22" s="117">
        <f>SUM(H23:H24)</f>
        <v>0</v>
      </c>
      <c r="I22" s="117">
        <f>SUM(I23:I24)</f>
        <v>810245</v>
      </c>
      <c r="J22" s="117">
        <f>SUM(J23:J24)</f>
        <v>119729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9352501</v>
      </c>
      <c r="P22" s="119">
        <f>(O22/P$38)</f>
        <v>208.13399354623346</v>
      </c>
      <c r="Q22" s="120"/>
    </row>
    <row r="23" spans="1:17">
      <c r="A23" s="108"/>
      <c r="B23" s="109">
        <v>541</v>
      </c>
      <c r="C23" s="110" t="s">
        <v>37</v>
      </c>
      <c r="D23" s="111">
        <v>5488929</v>
      </c>
      <c r="E23" s="111">
        <v>175005</v>
      </c>
      <c r="F23" s="111">
        <v>0</v>
      </c>
      <c r="G23" s="111">
        <v>1484024</v>
      </c>
      <c r="H23" s="111">
        <v>0</v>
      </c>
      <c r="I23" s="111">
        <v>810245</v>
      </c>
      <c r="J23" s="111">
        <v>113084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8071287</v>
      </c>
      <c r="P23" s="112">
        <f>(O23/P$38)</f>
        <v>179.62138644709023</v>
      </c>
      <c r="Q23" s="113"/>
    </row>
    <row r="24" spans="1:17">
      <c r="A24" s="108"/>
      <c r="B24" s="109">
        <v>542</v>
      </c>
      <c r="C24" s="110" t="s">
        <v>38</v>
      </c>
      <c r="D24" s="111">
        <v>0</v>
      </c>
      <c r="E24" s="111">
        <v>1274569</v>
      </c>
      <c r="F24" s="111">
        <v>0</v>
      </c>
      <c r="G24" s="111">
        <v>0</v>
      </c>
      <c r="H24" s="111">
        <v>0</v>
      </c>
      <c r="I24" s="111">
        <v>0</v>
      </c>
      <c r="J24" s="111">
        <v>6645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1281214</v>
      </c>
      <c r="P24" s="112">
        <f>(O24/P$38)</f>
        <v>28.512607099143207</v>
      </c>
      <c r="Q24" s="113"/>
    </row>
    <row r="25" spans="1:17" ht="15.75">
      <c r="A25" s="114" t="s">
        <v>39</v>
      </c>
      <c r="B25" s="115"/>
      <c r="C25" s="116"/>
      <c r="D25" s="117">
        <f>SUM(D26:D26)</f>
        <v>390745</v>
      </c>
      <c r="E25" s="117">
        <f>SUM(E26:E26)</f>
        <v>3600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394345</v>
      </c>
      <c r="P25" s="119">
        <f>(O25/P$38)</f>
        <v>8.7758985200845672</v>
      </c>
      <c r="Q25" s="120"/>
    </row>
    <row r="26" spans="1:17">
      <c r="A26" s="121"/>
      <c r="B26" s="122">
        <v>552</v>
      </c>
      <c r="C26" s="123" t="s">
        <v>40</v>
      </c>
      <c r="D26" s="111">
        <v>390745</v>
      </c>
      <c r="E26" s="111">
        <v>3600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394345</v>
      </c>
      <c r="P26" s="112">
        <f>(O26/P$38)</f>
        <v>8.7758985200845672</v>
      </c>
      <c r="Q26" s="113"/>
    </row>
    <row r="27" spans="1:17" ht="15.75">
      <c r="A27" s="114" t="s">
        <v>41</v>
      </c>
      <c r="B27" s="115"/>
      <c r="C27" s="116"/>
      <c r="D27" s="117">
        <f>SUM(D28:D28)</f>
        <v>90007</v>
      </c>
      <c r="E27" s="117">
        <f>SUM(E28:E28)</f>
        <v>0</v>
      </c>
      <c r="F27" s="117">
        <f>SUM(F28:F28)</f>
        <v>0</v>
      </c>
      <c r="G27" s="117">
        <f>SUM(G28:G28)</f>
        <v>22500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2"/>
        <v>112507</v>
      </c>
      <c r="P27" s="119">
        <f>(O27/P$38)</f>
        <v>2.5037721152776231</v>
      </c>
      <c r="Q27" s="120"/>
    </row>
    <row r="28" spans="1:17">
      <c r="A28" s="108"/>
      <c r="B28" s="109">
        <v>569</v>
      </c>
      <c r="C28" s="110" t="s">
        <v>42</v>
      </c>
      <c r="D28" s="111">
        <v>90007</v>
      </c>
      <c r="E28" s="111">
        <v>0</v>
      </c>
      <c r="F28" s="111">
        <v>0</v>
      </c>
      <c r="G28" s="111">
        <v>22500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112507</v>
      </c>
      <c r="P28" s="112">
        <f>(O28/P$38)</f>
        <v>2.5037721152776231</v>
      </c>
      <c r="Q28" s="113"/>
    </row>
    <row r="29" spans="1:17" ht="15.75">
      <c r="A29" s="114" t="s">
        <v>43</v>
      </c>
      <c r="B29" s="115"/>
      <c r="C29" s="116"/>
      <c r="D29" s="117">
        <f>SUM(D30:D32)</f>
        <v>6753911</v>
      </c>
      <c r="E29" s="117">
        <f>SUM(E30:E32)</f>
        <v>385206</v>
      </c>
      <c r="F29" s="117">
        <f>SUM(F30:F32)</f>
        <v>0</v>
      </c>
      <c r="G29" s="117">
        <f>SUM(G30:G32)</f>
        <v>1753239</v>
      </c>
      <c r="H29" s="117">
        <f>SUM(H30:H32)</f>
        <v>0</v>
      </c>
      <c r="I29" s="117">
        <f>SUM(I30:I32)</f>
        <v>0</v>
      </c>
      <c r="J29" s="117">
        <f>SUM(J30:J32)</f>
        <v>60598</v>
      </c>
      <c r="K29" s="117">
        <f>SUM(K30:K32)</f>
        <v>0</v>
      </c>
      <c r="L29" s="117">
        <f>SUM(L30:L32)</f>
        <v>0</v>
      </c>
      <c r="M29" s="117">
        <f>SUM(M30:M32)</f>
        <v>0</v>
      </c>
      <c r="N29" s="117">
        <f>SUM(N30:N32)</f>
        <v>0</v>
      </c>
      <c r="O29" s="117">
        <f>SUM(D29:N29)</f>
        <v>8952954</v>
      </c>
      <c r="P29" s="119">
        <f>(O29/P$38)</f>
        <v>199.24232780683209</v>
      </c>
      <c r="Q29" s="113"/>
    </row>
    <row r="30" spans="1:17">
      <c r="A30" s="108"/>
      <c r="B30" s="109">
        <v>572</v>
      </c>
      <c r="C30" s="110" t="s">
        <v>44</v>
      </c>
      <c r="D30" s="111">
        <v>5802174</v>
      </c>
      <c r="E30" s="111">
        <v>384848</v>
      </c>
      <c r="F30" s="111">
        <v>0</v>
      </c>
      <c r="G30" s="111">
        <v>711478</v>
      </c>
      <c r="H30" s="111">
        <v>0</v>
      </c>
      <c r="I30" s="111">
        <v>0</v>
      </c>
      <c r="J30" s="111">
        <v>60598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6959098</v>
      </c>
      <c r="P30" s="112">
        <f>(O30/P$38)</f>
        <v>154.87032380104594</v>
      </c>
      <c r="Q30" s="113"/>
    </row>
    <row r="31" spans="1:17">
      <c r="A31" s="108"/>
      <c r="B31" s="109">
        <v>573</v>
      </c>
      <c r="C31" s="110" t="s">
        <v>45</v>
      </c>
      <c r="D31" s="111">
        <v>735917</v>
      </c>
      <c r="E31" s="111">
        <v>358</v>
      </c>
      <c r="F31" s="111">
        <v>0</v>
      </c>
      <c r="G31" s="111">
        <v>1041761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1778036</v>
      </c>
      <c r="P31" s="112">
        <f>(O31/P$38)</f>
        <v>39.56906642928675</v>
      </c>
      <c r="Q31" s="113"/>
    </row>
    <row r="32" spans="1:17">
      <c r="A32" s="108"/>
      <c r="B32" s="109">
        <v>574</v>
      </c>
      <c r="C32" s="110" t="s">
        <v>46</v>
      </c>
      <c r="D32" s="111">
        <v>215820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215820</v>
      </c>
      <c r="P32" s="112">
        <f>(O32/P$38)</f>
        <v>4.8029375764993878</v>
      </c>
      <c r="Q32" s="113"/>
    </row>
    <row r="33" spans="1:120" ht="15.75">
      <c r="A33" s="114" t="s">
        <v>50</v>
      </c>
      <c r="B33" s="115"/>
      <c r="C33" s="116"/>
      <c r="D33" s="117">
        <f>SUM(D34:D35)</f>
        <v>2917196</v>
      </c>
      <c r="E33" s="117">
        <f>SUM(E34:E35)</f>
        <v>1915898</v>
      </c>
      <c r="F33" s="117">
        <f>SUM(F34:F35)</f>
        <v>0</v>
      </c>
      <c r="G33" s="117">
        <f>SUM(G34:G35)</f>
        <v>904780</v>
      </c>
      <c r="H33" s="117">
        <f>SUM(H34:H35)</f>
        <v>0</v>
      </c>
      <c r="I33" s="117">
        <f>SUM(I34:I35)</f>
        <v>4132881</v>
      </c>
      <c r="J33" s="117">
        <f>SUM(J34:J35)</f>
        <v>240656</v>
      </c>
      <c r="K33" s="117">
        <f>SUM(K34:K35)</f>
        <v>9745818</v>
      </c>
      <c r="L33" s="117">
        <f>SUM(L34:L35)</f>
        <v>0</v>
      </c>
      <c r="M33" s="117">
        <f>SUM(M34:M35)</f>
        <v>0</v>
      </c>
      <c r="N33" s="117">
        <f>SUM(N34:N35)</f>
        <v>0</v>
      </c>
      <c r="O33" s="117">
        <f>SUM(D33:N33)</f>
        <v>19857229</v>
      </c>
      <c r="P33" s="119">
        <f>(O33/P$38)</f>
        <v>441.91007010125736</v>
      </c>
      <c r="Q33" s="113"/>
    </row>
    <row r="34" spans="1:120">
      <c r="A34" s="108"/>
      <c r="B34" s="109">
        <v>581</v>
      </c>
      <c r="C34" s="110" t="s">
        <v>93</v>
      </c>
      <c r="D34" s="111">
        <v>2917196</v>
      </c>
      <c r="E34" s="111">
        <v>904780</v>
      </c>
      <c r="F34" s="111">
        <v>0</v>
      </c>
      <c r="G34" s="111">
        <v>904780</v>
      </c>
      <c r="H34" s="111">
        <v>0</v>
      </c>
      <c r="I34" s="111">
        <v>4132881</v>
      </c>
      <c r="J34" s="111">
        <v>240656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9100293</v>
      </c>
      <c r="P34" s="112">
        <f>(O34/P$38)</f>
        <v>202.52126404806944</v>
      </c>
      <c r="Q34" s="113"/>
    </row>
    <row r="35" spans="1:120" ht="15.75" thickBot="1">
      <c r="A35" s="108"/>
      <c r="B35" s="109">
        <v>590</v>
      </c>
      <c r="C35" s="110" t="s">
        <v>48</v>
      </c>
      <c r="D35" s="111">
        <v>0</v>
      </c>
      <c r="E35" s="111">
        <v>1011118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9745818</v>
      </c>
      <c r="L35" s="111">
        <v>0</v>
      </c>
      <c r="M35" s="111">
        <v>0</v>
      </c>
      <c r="N35" s="111">
        <v>0</v>
      </c>
      <c r="O35" s="111">
        <f t="shared" ref="O35" si="3">SUM(D35:N35)</f>
        <v>10756936</v>
      </c>
      <c r="P35" s="112">
        <f>(O35/P$38)</f>
        <v>239.38880605318795</v>
      </c>
      <c r="Q35" s="113"/>
    </row>
    <row r="36" spans="1:120" ht="16.5" thickBot="1">
      <c r="A36" s="124" t="s">
        <v>10</v>
      </c>
      <c r="B36" s="125"/>
      <c r="C36" s="126"/>
      <c r="D36" s="127">
        <f>SUM(D5,D13,D17,D22,D25,D27,D29,D33)</f>
        <v>42043165</v>
      </c>
      <c r="E36" s="127">
        <f t="shared" ref="E36:N36" si="4">SUM(E5,E13,E17,E22,E25,E27,E29,E33)</f>
        <v>5791236</v>
      </c>
      <c r="F36" s="127">
        <f t="shared" si="4"/>
        <v>1197929</v>
      </c>
      <c r="G36" s="127">
        <f t="shared" si="4"/>
        <v>5709266</v>
      </c>
      <c r="H36" s="127">
        <f t="shared" si="4"/>
        <v>0</v>
      </c>
      <c r="I36" s="127">
        <f t="shared" si="4"/>
        <v>38314334</v>
      </c>
      <c r="J36" s="127">
        <f t="shared" si="4"/>
        <v>2828913</v>
      </c>
      <c r="K36" s="127">
        <f t="shared" si="4"/>
        <v>9745818</v>
      </c>
      <c r="L36" s="127">
        <f t="shared" si="4"/>
        <v>0</v>
      </c>
      <c r="M36" s="127">
        <f t="shared" si="4"/>
        <v>0</v>
      </c>
      <c r="N36" s="127">
        <f t="shared" si="4"/>
        <v>0</v>
      </c>
      <c r="O36" s="127">
        <f>SUM(D36:N36)</f>
        <v>105630661</v>
      </c>
      <c r="P36" s="128">
        <f>(O36/P$38)</f>
        <v>2350.7435406698564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98</v>
      </c>
      <c r="N38" s="139"/>
      <c r="O38" s="139"/>
      <c r="P38" s="137">
        <v>44935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6884000</v>
      </c>
      <c r="E5" s="59">
        <f t="shared" si="0"/>
        <v>61000</v>
      </c>
      <c r="F5" s="59">
        <f t="shared" si="0"/>
        <v>995000</v>
      </c>
      <c r="G5" s="59">
        <f t="shared" si="0"/>
        <v>247000</v>
      </c>
      <c r="H5" s="59">
        <f t="shared" si="0"/>
        <v>0</v>
      </c>
      <c r="I5" s="59">
        <f t="shared" si="0"/>
        <v>1212000</v>
      </c>
      <c r="J5" s="59">
        <f t="shared" si="0"/>
        <v>1414000</v>
      </c>
      <c r="K5" s="59">
        <f t="shared" si="0"/>
        <v>6752000</v>
      </c>
      <c r="L5" s="59">
        <f t="shared" si="0"/>
        <v>0</v>
      </c>
      <c r="M5" s="59">
        <f t="shared" si="0"/>
        <v>0</v>
      </c>
      <c r="N5" s="60">
        <f>SUM(D5:M5)</f>
        <v>17565000</v>
      </c>
      <c r="O5" s="61">
        <f t="shared" ref="O5:O38" si="1">(N5/O$40)</f>
        <v>445.190723609175</v>
      </c>
      <c r="P5" s="62"/>
    </row>
    <row r="6" spans="1:133">
      <c r="A6" s="64"/>
      <c r="B6" s="65">
        <v>511</v>
      </c>
      <c r="C6" s="66" t="s">
        <v>19</v>
      </c>
      <c r="D6" s="67">
        <v>379000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3000</v>
      </c>
      <c r="K6" s="67">
        <v>0</v>
      </c>
      <c r="L6" s="67">
        <v>0</v>
      </c>
      <c r="M6" s="67">
        <v>0</v>
      </c>
      <c r="N6" s="67">
        <f>SUM(D6:M6)</f>
        <v>382000</v>
      </c>
      <c r="O6" s="68">
        <f t="shared" si="1"/>
        <v>9.6819161069572939</v>
      </c>
      <c r="P6" s="69"/>
    </row>
    <row r="7" spans="1:133">
      <c r="A7" s="64"/>
      <c r="B7" s="65">
        <v>512</v>
      </c>
      <c r="C7" s="66" t="s">
        <v>20</v>
      </c>
      <c r="D7" s="67">
        <v>687000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687000</v>
      </c>
      <c r="O7" s="68">
        <f t="shared" si="1"/>
        <v>17.412241794449372</v>
      </c>
      <c r="P7" s="69"/>
    </row>
    <row r="8" spans="1:133">
      <c r="A8" s="64"/>
      <c r="B8" s="65">
        <v>513</v>
      </c>
      <c r="C8" s="66" t="s">
        <v>21</v>
      </c>
      <c r="D8" s="67">
        <v>1812000</v>
      </c>
      <c r="E8" s="67">
        <v>0</v>
      </c>
      <c r="F8" s="67">
        <v>0</v>
      </c>
      <c r="G8" s="67">
        <v>148000</v>
      </c>
      <c r="H8" s="67">
        <v>0</v>
      </c>
      <c r="I8" s="67">
        <v>1212000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3172000</v>
      </c>
      <c r="O8" s="68">
        <f t="shared" si="1"/>
        <v>80.395387149917624</v>
      </c>
      <c r="P8" s="69"/>
    </row>
    <row r="9" spans="1:133">
      <c r="A9" s="64"/>
      <c r="B9" s="65">
        <v>514</v>
      </c>
      <c r="C9" s="66" t="s">
        <v>22</v>
      </c>
      <c r="D9" s="67">
        <v>597000</v>
      </c>
      <c r="E9" s="67">
        <v>1000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598000</v>
      </c>
      <c r="O9" s="68">
        <f t="shared" si="1"/>
        <v>15.156507413509061</v>
      </c>
      <c r="P9" s="69"/>
    </row>
    <row r="10" spans="1:133">
      <c r="A10" s="64"/>
      <c r="B10" s="65">
        <v>515</v>
      </c>
      <c r="C10" s="66" t="s">
        <v>23</v>
      </c>
      <c r="D10" s="67">
        <v>1339000</v>
      </c>
      <c r="E10" s="67">
        <v>60000</v>
      </c>
      <c r="F10" s="67">
        <v>0</v>
      </c>
      <c r="G10" s="67">
        <v>18000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1417000</v>
      </c>
      <c r="O10" s="68">
        <f t="shared" si="1"/>
        <v>35.914332784184516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995000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995000</v>
      </c>
      <c r="O11" s="68">
        <f t="shared" si="1"/>
        <v>25.218603472310228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6752000</v>
      </c>
      <c r="L12" s="67">
        <v>0</v>
      </c>
      <c r="M12" s="67">
        <v>0</v>
      </c>
      <c r="N12" s="67">
        <f t="shared" si="2"/>
        <v>6752000</v>
      </c>
      <c r="O12" s="68">
        <f t="shared" si="1"/>
        <v>171.13166898998858</v>
      </c>
      <c r="P12" s="69"/>
    </row>
    <row r="13" spans="1:133">
      <c r="A13" s="64"/>
      <c r="B13" s="65">
        <v>519</v>
      </c>
      <c r="C13" s="66" t="s">
        <v>65</v>
      </c>
      <c r="D13" s="67">
        <v>2070000</v>
      </c>
      <c r="E13" s="67">
        <v>0</v>
      </c>
      <c r="F13" s="67">
        <v>0</v>
      </c>
      <c r="G13" s="67">
        <v>81000</v>
      </c>
      <c r="H13" s="67">
        <v>0</v>
      </c>
      <c r="I13" s="67">
        <v>0</v>
      </c>
      <c r="J13" s="67">
        <v>1411000</v>
      </c>
      <c r="K13" s="67">
        <v>0</v>
      </c>
      <c r="L13" s="67">
        <v>0</v>
      </c>
      <c r="M13" s="67">
        <v>0</v>
      </c>
      <c r="N13" s="67">
        <f t="shared" si="2"/>
        <v>3562000</v>
      </c>
      <c r="O13" s="68">
        <f t="shared" si="1"/>
        <v>90.280065897858321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13526000</v>
      </c>
      <c r="E14" s="73">
        <f t="shared" si="3"/>
        <v>15000</v>
      </c>
      <c r="F14" s="73">
        <f t="shared" si="3"/>
        <v>0</v>
      </c>
      <c r="G14" s="73">
        <f t="shared" si="3"/>
        <v>630000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2" si="4">SUM(D14:M14)</f>
        <v>14171000</v>
      </c>
      <c r="O14" s="75">
        <f t="shared" si="1"/>
        <v>359.16867317196807</v>
      </c>
      <c r="P14" s="76"/>
    </row>
    <row r="15" spans="1:133">
      <c r="A15" s="64"/>
      <c r="B15" s="65">
        <v>521</v>
      </c>
      <c r="C15" s="66" t="s">
        <v>28</v>
      </c>
      <c r="D15" s="67">
        <v>7531000</v>
      </c>
      <c r="E15" s="67">
        <v>15000</v>
      </c>
      <c r="F15" s="67">
        <v>0</v>
      </c>
      <c r="G15" s="67">
        <v>585000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8131000</v>
      </c>
      <c r="O15" s="68">
        <f t="shared" si="1"/>
        <v>206.08287922950197</v>
      </c>
      <c r="P15" s="69"/>
    </row>
    <row r="16" spans="1:133">
      <c r="A16" s="64"/>
      <c r="B16" s="65">
        <v>522</v>
      </c>
      <c r="C16" s="66" t="s">
        <v>29</v>
      </c>
      <c r="D16" s="67">
        <v>5660000</v>
      </c>
      <c r="E16" s="67">
        <v>0</v>
      </c>
      <c r="F16" s="67">
        <v>0</v>
      </c>
      <c r="G16" s="67">
        <v>45000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5705000</v>
      </c>
      <c r="O16" s="68">
        <f t="shared" si="1"/>
        <v>144.59510835128629</v>
      </c>
      <c r="P16" s="69"/>
    </row>
    <row r="17" spans="1:16">
      <c r="A17" s="64"/>
      <c r="B17" s="65">
        <v>524</v>
      </c>
      <c r="C17" s="66" t="s">
        <v>30</v>
      </c>
      <c r="D17" s="67">
        <v>335000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335000</v>
      </c>
      <c r="O17" s="68">
        <f t="shared" si="1"/>
        <v>8.4906855911798242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SUM(D19:D22)</f>
        <v>0</v>
      </c>
      <c r="E18" s="73">
        <f t="shared" si="5"/>
        <v>4166000</v>
      </c>
      <c r="F18" s="73">
        <f t="shared" si="5"/>
        <v>0</v>
      </c>
      <c r="G18" s="73">
        <f t="shared" si="5"/>
        <v>62000</v>
      </c>
      <c r="H18" s="73">
        <f t="shared" si="5"/>
        <v>0</v>
      </c>
      <c r="I18" s="73">
        <f t="shared" si="5"/>
        <v>20854000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25082000</v>
      </c>
      <c r="O18" s="75">
        <f t="shared" si="1"/>
        <v>635.71157014320113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7697000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7697000</v>
      </c>
      <c r="O19" s="68">
        <f t="shared" si="1"/>
        <v>195.08300595615259</v>
      </c>
      <c r="P19" s="69"/>
    </row>
    <row r="20" spans="1:16">
      <c r="A20" s="64"/>
      <c r="B20" s="65">
        <v>534</v>
      </c>
      <c r="C20" s="66" t="s">
        <v>66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5393000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5393000</v>
      </c>
      <c r="O20" s="68">
        <f t="shared" si="1"/>
        <v>136.68736535293371</v>
      </c>
      <c r="P20" s="69"/>
    </row>
    <row r="21" spans="1:16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7764000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7764000</v>
      </c>
      <c r="O21" s="68">
        <f t="shared" si="1"/>
        <v>196.78114307438855</v>
      </c>
      <c r="P21" s="69"/>
    </row>
    <row r="22" spans="1:16">
      <c r="A22" s="64"/>
      <c r="B22" s="65">
        <v>538</v>
      </c>
      <c r="C22" s="66" t="s">
        <v>67</v>
      </c>
      <c r="D22" s="67">
        <v>0</v>
      </c>
      <c r="E22" s="67">
        <v>4166000</v>
      </c>
      <c r="F22" s="67">
        <v>0</v>
      </c>
      <c r="G22" s="67">
        <v>62000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4228000</v>
      </c>
      <c r="O22" s="68">
        <f t="shared" si="1"/>
        <v>107.16005575972628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SUM(D24:D25)</f>
        <v>2697000</v>
      </c>
      <c r="E23" s="73">
        <f t="shared" si="6"/>
        <v>2700000</v>
      </c>
      <c r="F23" s="73">
        <f t="shared" si="6"/>
        <v>0</v>
      </c>
      <c r="G23" s="73">
        <f t="shared" si="6"/>
        <v>1482000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28" si="7">SUM(D23:M23)</f>
        <v>6879000</v>
      </c>
      <c r="O23" s="75">
        <f t="shared" si="1"/>
        <v>174.35052591560006</v>
      </c>
      <c r="P23" s="76"/>
    </row>
    <row r="24" spans="1:16">
      <c r="A24" s="64"/>
      <c r="B24" s="65">
        <v>541</v>
      </c>
      <c r="C24" s="66" t="s">
        <v>68</v>
      </c>
      <c r="D24" s="67">
        <v>2697000</v>
      </c>
      <c r="E24" s="67">
        <v>2173000</v>
      </c>
      <c r="F24" s="67">
        <v>0</v>
      </c>
      <c r="G24" s="67">
        <v>1476000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6346000</v>
      </c>
      <c r="O24" s="68">
        <f t="shared" si="1"/>
        <v>160.84146496008111</v>
      </c>
      <c r="P24" s="69"/>
    </row>
    <row r="25" spans="1:16">
      <c r="A25" s="64"/>
      <c r="B25" s="65">
        <v>542</v>
      </c>
      <c r="C25" s="66" t="s">
        <v>38</v>
      </c>
      <c r="D25" s="67">
        <v>0</v>
      </c>
      <c r="E25" s="67">
        <v>527000</v>
      </c>
      <c r="F25" s="67">
        <v>0</v>
      </c>
      <c r="G25" s="67">
        <v>6000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533000</v>
      </c>
      <c r="O25" s="68">
        <f t="shared" si="1"/>
        <v>13.509060955518946</v>
      </c>
      <c r="P25" s="69"/>
    </row>
    <row r="26" spans="1:16" ht="15.75">
      <c r="A26" s="70" t="s">
        <v>39</v>
      </c>
      <c r="B26" s="71"/>
      <c r="C26" s="72"/>
      <c r="D26" s="73">
        <f t="shared" ref="D26:M26" si="8">SUM(D27:D27)</f>
        <v>642000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7"/>
        <v>642000</v>
      </c>
      <c r="O26" s="75">
        <f t="shared" si="1"/>
        <v>16.271701938917754</v>
      </c>
      <c r="P26" s="76"/>
    </row>
    <row r="27" spans="1:16">
      <c r="A27" s="64"/>
      <c r="B27" s="65">
        <v>552</v>
      </c>
      <c r="C27" s="66" t="s">
        <v>40</v>
      </c>
      <c r="D27" s="67">
        <v>642000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642000</v>
      </c>
      <c r="O27" s="68">
        <f t="shared" si="1"/>
        <v>16.271701938917754</v>
      </c>
      <c r="P27" s="69"/>
    </row>
    <row r="28" spans="1:16" ht="15.75">
      <c r="A28" s="70" t="s">
        <v>41</v>
      </c>
      <c r="B28" s="71"/>
      <c r="C28" s="72"/>
      <c r="D28" s="73">
        <f t="shared" ref="D28:M28" si="9">SUM(D29:D29)</f>
        <v>10000</v>
      </c>
      <c r="E28" s="73">
        <f t="shared" si="9"/>
        <v>264000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7"/>
        <v>274000</v>
      </c>
      <c r="O28" s="75">
        <f t="shared" si="1"/>
        <v>6.9446204536814093</v>
      </c>
      <c r="P28" s="76"/>
    </row>
    <row r="29" spans="1:16">
      <c r="A29" s="64"/>
      <c r="B29" s="65">
        <v>569</v>
      </c>
      <c r="C29" s="66" t="s">
        <v>42</v>
      </c>
      <c r="D29" s="67">
        <v>10000</v>
      </c>
      <c r="E29" s="67">
        <v>264000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ref="N29:N38" si="10">SUM(D29:M29)</f>
        <v>274000</v>
      </c>
      <c r="O29" s="68">
        <f t="shared" si="1"/>
        <v>6.9446204536814093</v>
      </c>
      <c r="P29" s="69"/>
    </row>
    <row r="30" spans="1:16" ht="15.75">
      <c r="A30" s="70" t="s">
        <v>43</v>
      </c>
      <c r="B30" s="71"/>
      <c r="C30" s="72"/>
      <c r="D30" s="73">
        <f t="shared" ref="D30:M30" si="11">SUM(D31:D33)</f>
        <v>4637000</v>
      </c>
      <c r="E30" s="73">
        <f t="shared" si="11"/>
        <v>214000</v>
      </c>
      <c r="F30" s="73">
        <f t="shared" si="11"/>
        <v>0</v>
      </c>
      <c r="G30" s="73">
        <f t="shared" si="11"/>
        <v>1885000</v>
      </c>
      <c r="H30" s="73">
        <f t="shared" si="11"/>
        <v>0</v>
      </c>
      <c r="I30" s="73">
        <f t="shared" si="11"/>
        <v>0</v>
      </c>
      <c r="J30" s="73">
        <f t="shared" si="11"/>
        <v>0</v>
      </c>
      <c r="K30" s="73">
        <f t="shared" si="11"/>
        <v>0</v>
      </c>
      <c r="L30" s="73">
        <f t="shared" si="11"/>
        <v>0</v>
      </c>
      <c r="M30" s="73">
        <f t="shared" si="11"/>
        <v>0</v>
      </c>
      <c r="N30" s="73">
        <f t="shared" si="10"/>
        <v>6736000</v>
      </c>
      <c r="O30" s="75">
        <f t="shared" si="1"/>
        <v>170.72614370802179</v>
      </c>
      <c r="P30" s="69"/>
    </row>
    <row r="31" spans="1:16">
      <c r="A31" s="64"/>
      <c r="B31" s="65">
        <v>572</v>
      </c>
      <c r="C31" s="66" t="s">
        <v>69</v>
      </c>
      <c r="D31" s="67">
        <v>3704000</v>
      </c>
      <c r="E31" s="67">
        <v>205000</v>
      </c>
      <c r="F31" s="67">
        <v>0</v>
      </c>
      <c r="G31" s="67">
        <v>1847000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5756000</v>
      </c>
      <c r="O31" s="68">
        <f t="shared" si="1"/>
        <v>145.88772018755543</v>
      </c>
      <c r="P31" s="69"/>
    </row>
    <row r="32" spans="1:16">
      <c r="A32" s="64"/>
      <c r="B32" s="65">
        <v>573</v>
      </c>
      <c r="C32" s="66" t="s">
        <v>45</v>
      </c>
      <c r="D32" s="67">
        <v>742000</v>
      </c>
      <c r="E32" s="67">
        <v>5000</v>
      </c>
      <c r="F32" s="67">
        <v>0</v>
      </c>
      <c r="G32" s="67">
        <v>38000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785000</v>
      </c>
      <c r="O32" s="68">
        <f t="shared" si="1"/>
        <v>19.896084146496008</v>
      </c>
      <c r="P32" s="69"/>
    </row>
    <row r="33" spans="1:119">
      <c r="A33" s="64"/>
      <c r="B33" s="65">
        <v>574</v>
      </c>
      <c r="C33" s="66" t="s">
        <v>46</v>
      </c>
      <c r="D33" s="67">
        <v>191000</v>
      </c>
      <c r="E33" s="67">
        <v>4000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195000</v>
      </c>
      <c r="O33" s="68">
        <f t="shared" si="1"/>
        <v>4.9423393739703458</v>
      </c>
      <c r="P33" s="69"/>
    </row>
    <row r="34" spans="1:119" ht="15.75">
      <c r="A34" s="70" t="s">
        <v>70</v>
      </c>
      <c r="B34" s="71"/>
      <c r="C34" s="72"/>
      <c r="D34" s="73">
        <f t="shared" ref="D34:M34" si="12">SUM(D35:D37)</f>
        <v>1156000</v>
      </c>
      <c r="E34" s="73">
        <f t="shared" si="12"/>
        <v>1014000</v>
      </c>
      <c r="F34" s="73">
        <f t="shared" si="12"/>
        <v>0</v>
      </c>
      <c r="G34" s="73">
        <f t="shared" si="12"/>
        <v>675000</v>
      </c>
      <c r="H34" s="73">
        <f t="shared" si="12"/>
        <v>0</v>
      </c>
      <c r="I34" s="73">
        <f t="shared" si="12"/>
        <v>4109000</v>
      </c>
      <c r="J34" s="73">
        <f t="shared" si="12"/>
        <v>112000</v>
      </c>
      <c r="K34" s="73">
        <f t="shared" si="12"/>
        <v>0</v>
      </c>
      <c r="L34" s="73">
        <f t="shared" si="12"/>
        <v>0</v>
      </c>
      <c r="M34" s="73">
        <f t="shared" si="12"/>
        <v>0</v>
      </c>
      <c r="N34" s="73">
        <f t="shared" si="10"/>
        <v>7066000</v>
      </c>
      <c r="O34" s="75">
        <f t="shared" si="1"/>
        <v>179.09010264858699</v>
      </c>
      <c r="P34" s="69"/>
    </row>
    <row r="35" spans="1:119">
      <c r="A35" s="64"/>
      <c r="B35" s="65">
        <v>581</v>
      </c>
      <c r="C35" s="66" t="s">
        <v>71</v>
      </c>
      <c r="D35" s="67">
        <v>1156000</v>
      </c>
      <c r="E35" s="67">
        <v>280000</v>
      </c>
      <c r="F35" s="67">
        <v>0</v>
      </c>
      <c r="G35" s="67">
        <v>675000</v>
      </c>
      <c r="H35" s="67">
        <v>0</v>
      </c>
      <c r="I35" s="67">
        <v>2894000</v>
      </c>
      <c r="J35" s="67">
        <v>112000</v>
      </c>
      <c r="K35" s="67">
        <v>0</v>
      </c>
      <c r="L35" s="67">
        <v>0</v>
      </c>
      <c r="M35" s="67">
        <v>0</v>
      </c>
      <c r="N35" s="67">
        <f t="shared" si="10"/>
        <v>5117000</v>
      </c>
      <c r="O35" s="68">
        <f t="shared" si="1"/>
        <v>129.69205423900647</v>
      </c>
      <c r="P35" s="69"/>
    </row>
    <row r="36" spans="1:119">
      <c r="A36" s="64"/>
      <c r="B36" s="65">
        <v>590</v>
      </c>
      <c r="C36" s="66" t="s">
        <v>72</v>
      </c>
      <c r="D36" s="67">
        <v>0</v>
      </c>
      <c r="E36" s="67">
        <v>734000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734000</v>
      </c>
      <c r="O36" s="68">
        <f t="shared" si="1"/>
        <v>18.603472310226842</v>
      </c>
      <c r="P36" s="69"/>
    </row>
    <row r="37" spans="1:119" ht="15.75" thickBot="1">
      <c r="A37" s="64"/>
      <c r="B37" s="65">
        <v>591</v>
      </c>
      <c r="C37" s="66" t="s">
        <v>73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1215000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1215000</v>
      </c>
      <c r="O37" s="68">
        <f t="shared" si="1"/>
        <v>30.794576099353694</v>
      </c>
      <c r="P37" s="69"/>
    </row>
    <row r="38" spans="1:119" ht="16.5" thickBot="1">
      <c r="A38" s="77" t="s">
        <v>10</v>
      </c>
      <c r="B38" s="78"/>
      <c r="C38" s="79"/>
      <c r="D38" s="80">
        <f t="shared" ref="D38:M38" si="13">SUM(D5,D14,D18,D23,D26,D28,D30,D34)</f>
        <v>29552000</v>
      </c>
      <c r="E38" s="80">
        <f t="shared" si="13"/>
        <v>8434000</v>
      </c>
      <c r="F38" s="80">
        <f t="shared" si="13"/>
        <v>995000</v>
      </c>
      <c r="G38" s="80">
        <f t="shared" si="13"/>
        <v>4981000</v>
      </c>
      <c r="H38" s="80">
        <f t="shared" si="13"/>
        <v>0</v>
      </c>
      <c r="I38" s="80">
        <f t="shared" si="13"/>
        <v>26175000</v>
      </c>
      <c r="J38" s="80">
        <f t="shared" si="13"/>
        <v>1526000</v>
      </c>
      <c r="K38" s="80">
        <f t="shared" si="13"/>
        <v>6752000</v>
      </c>
      <c r="L38" s="80">
        <f t="shared" si="13"/>
        <v>0</v>
      </c>
      <c r="M38" s="80">
        <f t="shared" si="13"/>
        <v>0</v>
      </c>
      <c r="N38" s="80">
        <f t="shared" si="10"/>
        <v>78415000</v>
      </c>
      <c r="O38" s="81">
        <f t="shared" si="1"/>
        <v>1987.4540615891522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77" t="s">
        <v>74</v>
      </c>
      <c r="M40" s="177"/>
      <c r="N40" s="177"/>
      <c r="O40" s="91">
        <v>39455</v>
      </c>
    </row>
    <row r="41" spans="1:119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80"/>
    </row>
    <row r="42" spans="1:119" ht="15.75" customHeight="1" thickBot="1">
      <c r="A42" s="181" t="s">
        <v>55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6934000</v>
      </c>
      <c r="E5" s="26">
        <f t="shared" si="0"/>
        <v>6000</v>
      </c>
      <c r="F5" s="26">
        <f t="shared" si="0"/>
        <v>1001000</v>
      </c>
      <c r="G5" s="26">
        <f t="shared" si="0"/>
        <v>227000</v>
      </c>
      <c r="H5" s="26">
        <f t="shared" si="0"/>
        <v>0</v>
      </c>
      <c r="I5" s="26">
        <f t="shared" si="0"/>
        <v>1209000</v>
      </c>
      <c r="J5" s="26">
        <f t="shared" si="0"/>
        <v>2343000</v>
      </c>
      <c r="K5" s="26">
        <f t="shared" si="0"/>
        <v>6399000</v>
      </c>
      <c r="L5" s="26">
        <f t="shared" si="0"/>
        <v>0</v>
      </c>
      <c r="M5" s="26">
        <f t="shared" si="0"/>
        <v>0</v>
      </c>
      <c r="N5" s="27">
        <f>SUM(D5:M5)</f>
        <v>18119000</v>
      </c>
      <c r="O5" s="32">
        <f t="shared" ref="O5:O38" si="1">(N5/O$40)</f>
        <v>469.92763959851646</v>
      </c>
      <c r="P5" s="6"/>
    </row>
    <row r="6" spans="1:133">
      <c r="A6" s="12"/>
      <c r="B6" s="44">
        <v>511</v>
      </c>
      <c r="C6" s="20" t="s">
        <v>19</v>
      </c>
      <c r="D6" s="46">
        <v>426000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3000</v>
      </c>
      <c r="K6" s="46">
        <v>0</v>
      </c>
      <c r="L6" s="46">
        <v>0</v>
      </c>
      <c r="M6" s="46">
        <v>0</v>
      </c>
      <c r="N6" s="46">
        <f>SUM(D6:M6)</f>
        <v>429000</v>
      </c>
      <c r="O6" s="47">
        <f t="shared" si="1"/>
        <v>11.126384314132324</v>
      </c>
      <c r="P6" s="9"/>
    </row>
    <row r="7" spans="1:133">
      <c r="A7" s="12"/>
      <c r="B7" s="44">
        <v>512</v>
      </c>
      <c r="C7" s="20" t="s">
        <v>20</v>
      </c>
      <c r="D7" s="46">
        <v>693000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693000</v>
      </c>
      <c r="O7" s="47">
        <f t="shared" si="1"/>
        <v>17.973390045906061</v>
      </c>
      <c r="P7" s="9"/>
    </row>
    <row r="8" spans="1:133">
      <c r="A8" s="12"/>
      <c r="B8" s="44">
        <v>513</v>
      </c>
      <c r="C8" s="20" t="s">
        <v>21</v>
      </c>
      <c r="D8" s="46">
        <v>1824000</v>
      </c>
      <c r="E8" s="46">
        <v>0</v>
      </c>
      <c r="F8" s="46">
        <v>0</v>
      </c>
      <c r="G8" s="46">
        <v>47000</v>
      </c>
      <c r="H8" s="46">
        <v>0</v>
      </c>
      <c r="I8" s="46">
        <v>1209000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3080000</v>
      </c>
      <c r="O8" s="47">
        <f t="shared" si="1"/>
        <v>79.881733537360276</v>
      </c>
      <c r="P8" s="9"/>
    </row>
    <row r="9" spans="1:133">
      <c r="A9" s="12"/>
      <c r="B9" s="44">
        <v>514</v>
      </c>
      <c r="C9" s="20" t="s">
        <v>22</v>
      </c>
      <c r="D9" s="46">
        <v>579000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579000</v>
      </c>
      <c r="O9" s="47">
        <f t="shared" si="1"/>
        <v>15.016728479912857</v>
      </c>
      <c r="P9" s="9"/>
    </row>
    <row r="10" spans="1:133">
      <c r="A10" s="12"/>
      <c r="B10" s="44">
        <v>515</v>
      </c>
      <c r="C10" s="20" t="s">
        <v>23</v>
      </c>
      <c r="D10" s="46">
        <v>1411000</v>
      </c>
      <c r="E10" s="46">
        <v>6000</v>
      </c>
      <c r="F10" s="46">
        <v>0</v>
      </c>
      <c r="G10" s="46">
        <v>18000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1435000</v>
      </c>
      <c r="O10" s="47">
        <f t="shared" si="1"/>
        <v>37.217625852633766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1001000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1001000</v>
      </c>
      <c r="O11" s="47">
        <f t="shared" si="1"/>
        <v>25.961563399642088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6399000</v>
      </c>
      <c r="L12" s="46">
        <v>0</v>
      </c>
      <c r="M12" s="46">
        <v>0</v>
      </c>
      <c r="N12" s="46">
        <f t="shared" si="2"/>
        <v>6399000</v>
      </c>
      <c r="O12" s="47">
        <f t="shared" si="1"/>
        <v>165.96208211219752</v>
      </c>
      <c r="P12" s="9"/>
    </row>
    <row r="13" spans="1:133">
      <c r="A13" s="12"/>
      <c r="B13" s="44">
        <v>519</v>
      </c>
      <c r="C13" s="20" t="s">
        <v>26</v>
      </c>
      <c r="D13" s="46">
        <v>2001000</v>
      </c>
      <c r="E13" s="46">
        <v>0</v>
      </c>
      <c r="F13" s="46">
        <v>0</v>
      </c>
      <c r="G13" s="46">
        <v>162000</v>
      </c>
      <c r="H13" s="46">
        <v>0</v>
      </c>
      <c r="I13" s="46">
        <v>0</v>
      </c>
      <c r="J13" s="46">
        <v>2340000</v>
      </c>
      <c r="K13" s="46">
        <v>0</v>
      </c>
      <c r="L13" s="46">
        <v>0</v>
      </c>
      <c r="M13" s="46">
        <v>0</v>
      </c>
      <c r="N13" s="46">
        <f t="shared" si="2"/>
        <v>4503000</v>
      </c>
      <c r="O13" s="47">
        <f t="shared" si="1"/>
        <v>116.7881318567316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13304000</v>
      </c>
      <c r="E14" s="31">
        <f t="shared" si="3"/>
        <v>53000</v>
      </c>
      <c r="F14" s="31">
        <f t="shared" si="3"/>
        <v>0</v>
      </c>
      <c r="G14" s="31">
        <f t="shared" si="3"/>
        <v>158000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13515000</v>
      </c>
      <c r="O14" s="43">
        <f t="shared" si="1"/>
        <v>350.52000933682598</v>
      </c>
      <c r="P14" s="10"/>
    </row>
    <row r="15" spans="1:133">
      <c r="A15" s="12"/>
      <c r="B15" s="44">
        <v>521</v>
      </c>
      <c r="C15" s="20" t="s">
        <v>28</v>
      </c>
      <c r="D15" s="46">
        <v>7661000</v>
      </c>
      <c r="E15" s="46">
        <v>40000</v>
      </c>
      <c r="F15" s="46">
        <v>0</v>
      </c>
      <c r="G15" s="46">
        <v>95000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7796000</v>
      </c>
      <c r="O15" s="47">
        <f t="shared" si="1"/>
        <v>202.19415410950023</v>
      </c>
      <c r="P15" s="9"/>
    </row>
    <row r="16" spans="1:133">
      <c r="A16" s="12"/>
      <c r="B16" s="44">
        <v>522</v>
      </c>
      <c r="C16" s="20" t="s">
        <v>29</v>
      </c>
      <c r="D16" s="46">
        <v>5314000</v>
      </c>
      <c r="E16" s="46">
        <v>13000</v>
      </c>
      <c r="F16" s="46">
        <v>0</v>
      </c>
      <c r="G16" s="46">
        <v>44000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5371000</v>
      </c>
      <c r="O16" s="47">
        <f t="shared" si="1"/>
        <v>139.30025676271495</v>
      </c>
      <c r="P16" s="9"/>
    </row>
    <row r="17" spans="1:16">
      <c r="A17" s="12"/>
      <c r="B17" s="44">
        <v>524</v>
      </c>
      <c r="C17" s="20" t="s">
        <v>30</v>
      </c>
      <c r="D17" s="46">
        <v>329000</v>
      </c>
      <c r="E17" s="46">
        <v>0</v>
      </c>
      <c r="F17" s="46">
        <v>0</v>
      </c>
      <c r="G17" s="46">
        <v>19000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348000</v>
      </c>
      <c r="O17" s="47">
        <f t="shared" si="1"/>
        <v>9.0255984646108356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2755000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19352000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22107000</v>
      </c>
      <c r="O18" s="43">
        <f t="shared" si="1"/>
        <v>573.35892315273486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6962000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6962000</v>
      </c>
      <c r="O19" s="47">
        <f t="shared" si="1"/>
        <v>180.56384054776046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5247000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5247000</v>
      </c>
      <c r="O20" s="47">
        <f t="shared" si="1"/>
        <v>136.08423891900304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7143000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7143000</v>
      </c>
      <c r="O21" s="47">
        <f t="shared" si="1"/>
        <v>185.25818917446898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2755000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2755000</v>
      </c>
      <c r="O22" s="47">
        <f t="shared" si="1"/>
        <v>71.452654511502445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2645000</v>
      </c>
      <c r="E23" s="31">
        <f t="shared" si="6"/>
        <v>4381000</v>
      </c>
      <c r="F23" s="31">
        <f t="shared" si="6"/>
        <v>0</v>
      </c>
      <c r="G23" s="31">
        <f t="shared" si="6"/>
        <v>3226000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10252000</v>
      </c>
      <c r="O23" s="43">
        <f t="shared" si="1"/>
        <v>265.8920559172135</v>
      </c>
      <c r="P23" s="10"/>
    </row>
    <row r="24" spans="1:16">
      <c r="A24" s="12"/>
      <c r="B24" s="44">
        <v>541</v>
      </c>
      <c r="C24" s="20" t="s">
        <v>37</v>
      </c>
      <c r="D24" s="46">
        <v>2645000</v>
      </c>
      <c r="E24" s="46">
        <v>1679000</v>
      </c>
      <c r="F24" s="46">
        <v>0</v>
      </c>
      <c r="G24" s="46">
        <v>3226000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7550000</v>
      </c>
      <c r="O24" s="47">
        <f t="shared" si="1"/>
        <v>195.81398967762016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2702000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2702000</v>
      </c>
      <c r="O25" s="47">
        <f t="shared" si="1"/>
        <v>70.078066239593326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226000</v>
      </c>
      <c r="E26" s="31">
        <f t="shared" si="8"/>
        <v>2000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228000</v>
      </c>
      <c r="O26" s="43">
        <f t="shared" si="1"/>
        <v>5.9133231319864095</v>
      </c>
      <c r="P26" s="10"/>
    </row>
    <row r="27" spans="1:16">
      <c r="A27" s="13"/>
      <c r="B27" s="45">
        <v>552</v>
      </c>
      <c r="C27" s="21" t="s">
        <v>40</v>
      </c>
      <c r="D27" s="46">
        <v>226000</v>
      </c>
      <c r="E27" s="46">
        <v>2000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228000</v>
      </c>
      <c r="O27" s="47">
        <f t="shared" si="1"/>
        <v>5.9133231319864095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71000</v>
      </c>
      <c r="E28" s="31">
        <f t="shared" si="9"/>
        <v>276000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347000</v>
      </c>
      <c r="O28" s="43">
        <f t="shared" si="1"/>
        <v>8.9996628368389651</v>
      </c>
      <c r="P28" s="10"/>
    </row>
    <row r="29" spans="1:16">
      <c r="A29" s="12"/>
      <c r="B29" s="44">
        <v>569</v>
      </c>
      <c r="C29" s="20" t="s">
        <v>42</v>
      </c>
      <c r="D29" s="46">
        <v>71000</v>
      </c>
      <c r="E29" s="46">
        <v>276000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347000</v>
      </c>
      <c r="O29" s="47">
        <f t="shared" si="1"/>
        <v>8.9996628368389651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4507000</v>
      </c>
      <c r="E30" s="31">
        <f t="shared" si="11"/>
        <v>219000</v>
      </c>
      <c r="F30" s="31">
        <f t="shared" si="11"/>
        <v>0</v>
      </c>
      <c r="G30" s="31">
        <f t="shared" si="11"/>
        <v>3457000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8183000</v>
      </c>
      <c r="O30" s="43">
        <f t="shared" si="1"/>
        <v>212.23124205721399</v>
      </c>
      <c r="P30" s="9"/>
    </row>
    <row r="31" spans="1:16">
      <c r="A31" s="12"/>
      <c r="B31" s="44">
        <v>572</v>
      </c>
      <c r="C31" s="20" t="s">
        <v>44</v>
      </c>
      <c r="D31" s="46">
        <v>3580000</v>
      </c>
      <c r="E31" s="46">
        <v>216000</v>
      </c>
      <c r="F31" s="46">
        <v>0</v>
      </c>
      <c r="G31" s="46">
        <v>3423000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7219000</v>
      </c>
      <c r="O31" s="47">
        <f t="shared" si="1"/>
        <v>187.22929688513111</v>
      </c>
      <c r="P31" s="9"/>
    </row>
    <row r="32" spans="1:16">
      <c r="A32" s="12"/>
      <c r="B32" s="44">
        <v>573</v>
      </c>
      <c r="C32" s="20" t="s">
        <v>45</v>
      </c>
      <c r="D32" s="46">
        <v>717000</v>
      </c>
      <c r="E32" s="46">
        <v>2000</v>
      </c>
      <c r="F32" s="46">
        <v>0</v>
      </c>
      <c r="G32" s="46">
        <v>34000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753000</v>
      </c>
      <c r="O32" s="47">
        <f t="shared" si="1"/>
        <v>19.529527712218275</v>
      </c>
      <c r="P32" s="9"/>
    </row>
    <row r="33" spans="1:119">
      <c r="A33" s="12"/>
      <c r="B33" s="44">
        <v>574</v>
      </c>
      <c r="C33" s="20" t="s">
        <v>46</v>
      </c>
      <c r="D33" s="46">
        <v>210000</v>
      </c>
      <c r="E33" s="46">
        <v>1000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211000</v>
      </c>
      <c r="O33" s="47">
        <f t="shared" si="1"/>
        <v>5.4724174598646158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SUM(D35:D37)</f>
        <v>1592000</v>
      </c>
      <c r="E34" s="31">
        <f t="shared" si="12"/>
        <v>929000</v>
      </c>
      <c r="F34" s="31">
        <f t="shared" si="12"/>
        <v>0</v>
      </c>
      <c r="G34" s="31">
        <f t="shared" si="12"/>
        <v>924000</v>
      </c>
      <c r="H34" s="31">
        <f t="shared" si="12"/>
        <v>0</v>
      </c>
      <c r="I34" s="31">
        <f t="shared" si="12"/>
        <v>4276000</v>
      </c>
      <c r="J34" s="31">
        <f t="shared" si="12"/>
        <v>112000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7833000</v>
      </c>
      <c r="O34" s="43">
        <f t="shared" si="1"/>
        <v>203.15377233705942</v>
      </c>
      <c r="P34" s="9"/>
    </row>
    <row r="35" spans="1:119">
      <c r="A35" s="12"/>
      <c r="B35" s="44">
        <v>581</v>
      </c>
      <c r="C35" s="20" t="s">
        <v>47</v>
      </c>
      <c r="D35" s="46">
        <v>1592000</v>
      </c>
      <c r="E35" s="46">
        <v>292000</v>
      </c>
      <c r="F35" s="46">
        <v>0</v>
      </c>
      <c r="G35" s="46">
        <v>924000</v>
      </c>
      <c r="H35" s="46">
        <v>0</v>
      </c>
      <c r="I35" s="46">
        <v>2892000</v>
      </c>
      <c r="J35" s="46">
        <v>112000</v>
      </c>
      <c r="K35" s="46">
        <v>0</v>
      </c>
      <c r="L35" s="46">
        <v>0</v>
      </c>
      <c r="M35" s="46">
        <v>0</v>
      </c>
      <c r="N35" s="46">
        <f t="shared" si="10"/>
        <v>5812000</v>
      </c>
      <c r="O35" s="47">
        <f t="shared" si="1"/>
        <v>150.7378686101097</v>
      </c>
      <c r="P35" s="9"/>
    </row>
    <row r="36" spans="1:119">
      <c r="A36" s="12"/>
      <c r="B36" s="44">
        <v>590</v>
      </c>
      <c r="C36" s="20" t="s">
        <v>48</v>
      </c>
      <c r="D36" s="46">
        <v>0</v>
      </c>
      <c r="E36" s="46">
        <v>637000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637000</v>
      </c>
      <c r="O36" s="47">
        <f t="shared" si="1"/>
        <v>16.52099489068133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1384000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1384000</v>
      </c>
      <c r="O37" s="47">
        <f t="shared" si="1"/>
        <v>35.894908836268385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29279000</v>
      </c>
      <c r="E38" s="15">
        <f t="shared" si="13"/>
        <v>8621000</v>
      </c>
      <c r="F38" s="15">
        <f t="shared" si="13"/>
        <v>1001000</v>
      </c>
      <c r="G38" s="15">
        <f t="shared" si="13"/>
        <v>7992000</v>
      </c>
      <c r="H38" s="15">
        <f t="shared" si="13"/>
        <v>0</v>
      </c>
      <c r="I38" s="15">
        <f t="shared" si="13"/>
        <v>24837000</v>
      </c>
      <c r="J38" s="15">
        <f t="shared" si="13"/>
        <v>2455000</v>
      </c>
      <c r="K38" s="15">
        <f t="shared" si="13"/>
        <v>6399000</v>
      </c>
      <c r="L38" s="15">
        <f t="shared" si="13"/>
        <v>0</v>
      </c>
      <c r="M38" s="15">
        <f t="shared" si="13"/>
        <v>0</v>
      </c>
      <c r="N38" s="15">
        <f t="shared" si="10"/>
        <v>80584000</v>
      </c>
      <c r="O38" s="37">
        <f t="shared" si="1"/>
        <v>2089.9966283683898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63</v>
      </c>
      <c r="M40" s="163"/>
      <c r="N40" s="163"/>
      <c r="O40" s="41">
        <v>38557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5863000</v>
      </c>
      <c r="E5" s="26">
        <f t="shared" si="0"/>
        <v>36000</v>
      </c>
      <c r="F5" s="26">
        <f t="shared" si="0"/>
        <v>1101000</v>
      </c>
      <c r="G5" s="26">
        <f t="shared" si="0"/>
        <v>124000</v>
      </c>
      <c r="H5" s="26">
        <f t="shared" si="0"/>
        <v>0</v>
      </c>
      <c r="I5" s="26">
        <f t="shared" si="0"/>
        <v>986000</v>
      </c>
      <c r="J5" s="26">
        <f t="shared" si="0"/>
        <v>1874000</v>
      </c>
      <c r="K5" s="26">
        <f t="shared" si="0"/>
        <v>6641000</v>
      </c>
      <c r="L5" s="26">
        <f t="shared" si="0"/>
        <v>0</v>
      </c>
      <c r="M5" s="26">
        <f t="shared" si="0"/>
        <v>0</v>
      </c>
      <c r="N5" s="27">
        <f>SUM(D5:M5)</f>
        <v>16625000</v>
      </c>
      <c r="O5" s="32">
        <f t="shared" ref="O5:O38" si="1">(N5/O$40)</f>
        <v>430.56562726613487</v>
      </c>
      <c r="P5" s="6"/>
    </row>
    <row r="6" spans="1:133">
      <c r="A6" s="12"/>
      <c r="B6" s="44">
        <v>511</v>
      </c>
      <c r="C6" s="20" t="s">
        <v>19</v>
      </c>
      <c r="D6" s="46">
        <v>407000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3000</v>
      </c>
      <c r="K6" s="46">
        <v>0</v>
      </c>
      <c r="L6" s="46">
        <v>0</v>
      </c>
      <c r="M6" s="46">
        <v>0</v>
      </c>
      <c r="N6" s="46">
        <f>SUM(D6:M6)</f>
        <v>410000</v>
      </c>
      <c r="O6" s="47">
        <f t="shared" si="1"/>
        <v>10.618460582202424</v>
      </c>
      <c r="P6" s="9"/>
    </row>
    <row r="7" spans="1:133">
      <c r="A7" s="12"/>
      <c r="B7" s="44">
        <v>512</v>
      </c>
      <c r="C7" s="20" t="s">
        <v>20</v>
      </c>
      <c r="D7" s="46">
        <v>720000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720000</v>
      </c>
      <c r="O7" s="47">
        <f t="shared" si="1"/>
        <v>18.647052729721331</v>
      </c>
      <c r="P7" s="9"/>
    </row>
    <row r="8" spans="1:133">
      <c r="A8" s="12"/>
      <c r="B8" s="44">
        <v>513</v>
      </c>
      <c r="C8" s="20" t="s">
        <v>21</v>
      </c>
      <c r="D8" s="46">
        <v>1631000</v>
      </c>
      <c r="E8" s="46">
        <v>0</v>
      </c>
      <c r="F8" s="46">
        <v>0</v>
      </c>
      <c r="G8" s="46">
        <v>0</v>
      </c>
      <c r="H8" s="46">
        <v>0</v>
      </c>
      <c r="I8" s="46">
        <v>986000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2617000</v>
      </c>
      <c r="O8" s="47">
        <f t="shared" si="1"/>
        <v>67.776856935667666</v>
      </c>
      <c r="P8" s="9"/>
    </row>
    <row r="9" spans="1:133">
      <c r="A9" s="12"/>
      <c r="B9" s="44">
        <v>514</v>
      </c>
      <c r="C9" s="20" t="s">
        <v>22</v>
      </c>
      <c r="D9" s="46">
        <v>532000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532000</v>
      </c>
      <c r="O9" s="47">
        <f t="shared" si="1"/>
        <v>13.778100072516317</v>
      </c>
      <c r="P9" s="9"/>
    </row>
    <row r="10" spans="1:133">
      <c r="A10" s="12"/>
      <c r="B10" s="44">
        <v>515</v>
      </c>
      <c r="C10" s="20" t="s">
        <v>23</v>
      </c>
      <c r="D10" s="46">
        <v>600000</v>
      </c>
      <c r="E10" s="46">
        <v>36000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636000</v>
      </c>
      <c r="O10" s="47">
        <f t="shared" si="1"/>
        <v>16.471563244587173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1101000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1101000</v>
      </c>
      <c r="O11" s="47">
        <f t="shared" si="1"/>
        <v>28.514451465865534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6641000</v>
      </c>
      <c r="L12" s="46">
        <v>0</v>
      </c>
      <c r="M12" s="46">
        <v>0</v>
      </c>
      <c r="N12" s="46">
        <f t="shared" si="2"/>
        <v>6641000</v>
      </c>
      <c r="O12" s="47">
        <f t="shared" si="1"/>
        <v>171.99316274733243</v>
      </c>
      <c r="P12" s="9"/>
    </row>
    <row r="13" spans="1:133">
      <c r="A13" s="12"/>
      <c r="B13" s="44">
        <v>519</v>
      </c>
      <c r="C13" s="20" t="s">
        <v>26</v>
      </c>
      <c r="D13" s="46">
        <v>1973000</v>
      </c>
      <c r="E13" s="46">
        <v>0</v>
      </c>
      <c r="F13" s="46">
        <v>0</v>
      </c>
      <c r="G13" s="46">
        <v>124000</v>
      </c>
      <c r="H13" s="46">
        <v>0</v>
      </c>
      <c r="I13" s="46">
        <v>0</v>
      </c>
      <c r="J13" s="46">
        <v>1871000</v>
      </c>
      <c r="K13" s="46">
        <v>0</v>
      </c>
      <c r="L13" s="46">
        <v>0</v>
      </c>
      <c r="M13" s="46">
        <v>0</v>
      </c>
      <c r="N13" s="46">
        <f t="shared" si="2"/>
        <v>3968000</v>
      </c>
      <c r="O13" s="47">
        <f t="shared" si="1"/>
        <v>102.765979488242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13214000</v>
      </c>
      <c r="E14" s="31">
        <f t="shared" si="3"/>
        <v>13000</v>
      </c>
      <c r="F14" s="31">
        <f t="shared" si="3"/>
        <v>0</v>
      </c>
      <c r="G14" s="31">
        <f t="shared" si="3"/>
        <v>401000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13628000</v>
      </c>
      <c r="O14" s="43">
        <f t="shared" si="1"/>
        <v>352.94727027866986</v>
      </c>
      <c r="P14" s="10"/>
    </row>
    <row r="15" spans="1:133">
      <c r="A15" s="12"/>
      <c r="B15" s="44">
        <v>521</v>
      </c>
      <c r="C15" s="20" t="s">
        <v>28</v>
      </c>
      <c r="D15" s="46">
        <v>7185000</v>
      </c>
      <c r="E15" s="46">
        <v>13000</v>
      </c>
      <c r="F15" s="46">
        <v>0</v>
      </c>
      <c r="G15" s="46">
        <v>363000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7561000</v>
      </c>
      <c r="O15" s="47">
        <f t="shared" si="1"/>
        <v>195.81995234642079</v>
      </c>
      <c r="P15" s="9"/>
    </row>
    <row r="16" spans="1:133">
      <c r="A16" s="12"/>
      <c r="B16" s="44">
        <v>522</v>
      </c>
      <c r="C16" s="20" t="s">
        <v>29</v>
      </c>
      <c r="D16" s="46">
        <v>4997000</v>
      </c>
      <c r="E16" s="46">
        <v>0</v>
      </c>
      <c r="F16" s="46">
        <v>0</v>
      </c>
      <c r="G16" s="46">
        <v>20000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5017000</v>
      </c>
      <c r="O16" s="47">
        <f t="shared" si="1"/>
        <v>129.9336993680721</v>
      </c>
      <c r="P16" s="9"/>
    </row>
    <row r="17" spans="1:16">
      <c r="A17" s="12"/>
      <c r="B17" s="44">
        <v>524</v>
      </c>
      <c r="C17" s="20" t="s">
        <v>30</v>
      </c>
      <c r="D17" s="46">
        <v>1032000</v>
      </c>
      <c r="E17" s="46">
        <v>0</v>
      </c>
      <c r="F17" s="46">
        <v>0</v>
      </c>
      <c r="G17" s="46">
        <v>18000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1050000</v>
      </c>
      <c r="O17" s="47">
        <f t="shared" si="1"/>
        <v>27.193618564176941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1620000</v>
      </c>
      <c r="F18" s="31">
        <f t="shared" si="5"/>
        <v>0</v>
      </c>
      <c r="G18" s="31">
        <f t="shared" si="5"/>
        <v>25000</v>
      </c>
      <c r="H18" s="31">
        <f t="shared" si="5"/>
        <v>0</v>
      </c>
      <c r="I18" s="31">
        <f t="shared" si="5"/>
        <v>18977000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20622000</v>
      </c>
      <c r="O18" s="43">
        <f t="shared" si="1"/>
        <v>534.08266860043511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6605000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6605000</v>
      </c>
      <c r="O19" s="47">
        <f t="shared" si="1"/>
        <v>171.06081011084638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5435000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5435000</v>
      </c>
      <c r="O20" s="47">
        <f t="shared" si="1"/>
        <v>140.75934942504921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6937000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6937000</v>
      </c>
      <c r="O21" s="47">
        <f t="shared" si="1"/>
        <v>179.65917331399564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1620000</v>
      </c>
      <c r="F22" s="46">
        <v>0</v>
      </c>
      <c r="G22" s="46">
        <v>25000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1645000</v>
      </c>
      <c r="O22" s="47">
        <f t="shared" si="1"/>
        <v>42.60333575054387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2576000</v>
      </c>
      <c r="E23" s="31">
        <f t="shared" si="6"/>
        <v>643000</v>
      </c>
      <c r="F23" s="31">
        <f t="shared" si="6"/>
        <v>0</v>
      </c>
      <c r="G23" s="31">
        <f t="shared" si="6"/>
        <v>2674000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5893000</v>
      </c>
      <c r="O23" s="43">
        <f t="shared" si="1"/>
        <v>152.62094685589972</v>
      </c>
      <c r="P23" s="10"/>
    </row>
    <row r="24" spans="1:16">
      <c r="A24" s="12"/>
      <c r="B24" s="44">
        <v>541</v>
      </c>
      <c r="C24" s="20" t="s">
        <v>37</v>
      </c>
      <c r="D24" s="46">
        <v>2576000</v>
      </c>
      <c r="E24" s="46">
        <v>435000</v>
      </c>
      <c r="F24" s="46">
        <v>0</v>
      </c>
      <c r="G24" s="46">
        <v>2674000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5685000</v>
      </c>
      <c r="O24" s="47">
        <f t="shared" si="1"/>
        <v>147.23402051175799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208000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208000</v>
      </c>
      <c r="O25" s="47">
        <f t="shared" si="1"/>
        <v>5.3869263441417177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220000</v>
      </c>
      <c r="E26" s="31">
        <f t="shared" si="8"/>
        <v>2000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222000</v>
      </c>
      <c r="O26" s="43">
        <f t="shared" si="1"/>
        <v>5.7495079249974097</v>
      </c>
      <c r="P26" s="10"/>
    </row>
    <row r="27" spans="1:16">
      <c r="A27" s="13"/>
      <c r="B27" s="45">
        <v>552</v>
      </c>
      <c r="C27" s="21" t="s">
        <v>40</v>
      </c>
      <c r="D27" s="46">
        <v>220000</v>
      </c>
      <c r="E27" s="46">
        <v>2000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222000</v>
      </c>
      <c r="O27" s="47">
        <f t="shared" si="1"/>
        <v>5.7495079249974097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10000</v>
      </c>
      <c r="E28" s="31">
        <f t="shared" si="9"/>
        <v>270000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280000</v>
      </c>
      <c r="O28" s="43">
        <f t="shared" si="1"/>
        <v>7.2516316171138504</v>
      </c>
      <c r="P28" s="10"/>
    </row>
    <row r="29" spans="1:16">
      <c r="A29" s="12"/>
      <c r="B29" s="44">
        <v>569</v>
      </c>
      <c r="C29" s="20" t="s">
        <v>42</v>
      </c>
      <c r="D29" s="46">
        <v>10000</v>
      </c>
      <c r="E29" s="46">
        <v>270000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280000</v>
      </c>
      <c r="O29" s="47">
        <f t="shared" si="1"/>
        <v>7.2516316171138504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4400000</v>
      </c>
      <c r="E30" s="31">
        <f t="shared" si="11"/>
        <v>140000</v>
      </c>
      <c r="F30" s="31">
        <f t="shared" si="11"/>
        <v>0</v>
      </c>
      <c r="G30" s="31">
        <f t="shared" si="11"/>
        <v>1976000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6516000</v>
      </c>
      <c r="O30" s="43">
        <f t="shared" si="1"/>
        <v>168.75582720397804</v>
      </c>
      <c r="P30" s="9"/>
    </row>
    <row r="31" spans="1:16">
      <c r="A31" s="12"/>
      <c r="B31" s="44">
        <v>572</v>
      </c>
      <c r="C31" s="20" t="s">
        <v>44</v>
      </c>
      <c r="D31" s="46">
        <v>3560000</v>
      </c>
      <c r="E31" s="46">
        <v>131000</v>
      </c>
      <c r="F31" s="46">
        <v>0</v>
      </c>
      <c r="G31" s="46">
        <v>1934000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5625000</v>
      </c>
      <c r="O31" s="47">
        <f t="shared" si="1"/>
        <v>145.68009945094789</v>
      </c>
      <c r="P31" s="9"/>
    </row>
    <row r="32" spans="1:16">
      <c r="A32" s="12"/>
      <c r="B32" s="44">
        <v>573</v>
      </c>
      <c r="C32" s="20" t="s">
        <v>45</v>
      </c>
      <c r="D32" s="46">
        <v>658000</v>
      </c>
      <c r="E32" s="46">
        <v>9000</v>
      </c>
      <c r="F32" s="46">
        <v>0</v>
      </c>
      <c r="G32" s="46">
        <v>42000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709000</v>
      </c>
      <c r="O32" s="47">
        <f t="shared" si="1"/>
        <v>18.362167201906143</v>
      </c>
      <c r="P32" s="9"/>
    </row>
    <row r="33" spans="1:119">
      <c r="A33" s="12"/>
      <c r="B33" s="44">
        <v>574</v>
      </c>
      <c r="C33" s="20" t="s">
        <v>46</v>
      </c>
      <c r="D33" s="46">
        <v>182000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182000</v>
      </c>
      <c r="O33" s="47">
        <f t="shared" si="1"/>
        <v>4.7135605511240026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SUM(D35:D37)</f>
        <v>2150000</v>
      </c>
      <c r="E34" s="31">
        <f t="shared" si="12"/>
        <v>982000</v>
      </c>
      <c r="F34" s="31">
        <f t="shared" si="12"/>
        <v>0</v>
      </c>
      <c r="G34" s="31">
        <f t="shared" si="12"/>
        <v>721000</v>
      </c>
      <c r="H34" s="31">
        <f t="shared" si="12"/>
        <v>0</v>
      </c>
      <c r="I34" s="31">
        <f t="shared" si="12"/>
        <v>4239000</v>
      </c>
      <c r="J34" s="31">
        <f t="shared" si="12"/>
        <v>86000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8178000</v>
      </c>
      <c r="O34" s="43">
        <f t="shared" si="1"/>
        <v>211.79944058841812</v>
      </c>
      <c r="P34" s="9"/>
    </row>
    <row r="35" spans="1:119">
      <c r="A35" s="12"/>
      <c r="B35" s="44">
        <v>581</v>
      </c>
      <c r="C35" s="20" t="s">
        <v>47</v>
      </c>
      <c r="D35" s="46">
        <v>2150000</v>
      </c>
      <c r="E35" s="46">
        <v>333000</v>
      </c>
      <c r="F35" s="46">
        <v>0</v>
      </c>
      <c r="G35" s="46">
        <v>721000</v>
      </c>
      <c r="H35" s="46">
        <v>0</v>
      </c>
      <c r="I35" s="46">
        <v>2815000</v>
      </c>
      <c r="J35" s="46">
        <v>86000</v>
      </c>
      <c r="K35" s="46">
        <v>0</v>
      </c>
      <c r="L35" s="46">
        <v>0</v>
      </c>
      <c r="M35" s="46">
        <v>0</v>
      </c>
      <c r="N35" s="46">
        <f t="shared" si="10"/>
        <v>6105000</v>
      </c>
      <c r="O35" s="47">
        <f t="shared" si="1"/>
        <v>158.11146793742878</v>
      </c>
      <c r="P35" s="9"/>
    </row>
    <row r="36" spans="1:119">
      <c r="A36" s="12"/>
      <c r="B36" s="44">
        <v>590</v>
      </c>
      <c r="C36" s="20" t="s">
        <v>48</v>
      </c>
      <c r="D36" s="46">
        <v>0</v>
      </c>
      <c r="E36" s="46">
        <v>649000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649000</v>
      </c>
      <c r="O36" s="47">
        <f t="shared" si="1"/>
        <v>16.808246141096031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1424000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1424000</v>
      </c>
      <c r="O37" s="47">
        <f t="shared" si="1"/>
        <v>36.879726509893295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28433000</v>
      </c>
      <c r="E38" s="15">
        <f t="shared" si="13"/>
        <v>3706000</v>
      </c>
      <c r="F38" s="15">
        <f t="shared" si="13"/>
        <v>1101000</v>
      </c>
      <c r="G38" s="15">
        <f t="shared" si="13"/>
        <v>5921000</v>
      </c>
      <c r="H38" s="15">
        <f t="shared" si="13"/>
        <v>0</v>
      </c>
      <c r="I38" s="15">
        <f t="shared" si="13"/>
        <v>24202000</v>
      </c>
      <c r="J38" s="15">
        <f t="shared" si="13"/>
        <v>1960000</v>
      </c>
      <c r="K38" s="15">
        <f t="shared" si="13"/>
        <v>6641000</v>
      </c>
      <c r="L38" s="15">
        <f t="shared" si="13"/>
        <v>0</v>
      </c>
      <c r="M38" s="15">
        <f t="shared" si="13"/>
        <v>0</v>
      </c>
      <c r="N38" s="15">
        <f t="shared" si="10"/>
        <v>71964000</v>
      </c>
      <c r="O38" s="37">
        <f t="shared" si="1"/>
        <v>1863.7729203356469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59</v>
      </c>
      <c r="M40" s="163"/>
      <c r="N40" s="163"/>
      <c r="O40" s="41">
        <v>38612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5912000</v>
      </c>
      <c r="E5" s="26">
        <f t="shared" si="0"/>
        <v>95000</v>
      </c>
      <c r="F5" s="26">
        <f t="shared" si="0"/>
        <v>811000</v>
      </c>
      <c r="G5" s="26">
        <f t="shared" si="0"/>
        <v>196000</v>
      </c>
      <c r="H5" s="26">
        <f t="shared" si="0"/>
        <v>0</v>
      </c>
      <c r="I5" s="26">
        <f t="shared" si="0"/>
        <v>1230000</v>
      </c>
      <c r="J5" s="26">
        <f t="shared" si="0"/>
        <v>1563000</v>
      </c>
      <c r="K5" s="26">
        <f t="shared" si="0"/>
        <v>5915000</v>
      </c>
      <c r="L5" s="26">
        <f t="shared" si="0"/>
        <v>0</v>
      </c>
      <c r="M5" s="26">
        <f t="shared" si="0"/>
        <v>0</v>
      </c>
      <c r="N5" s="27">
        <f>SUM(D5:M5)</f>
        <v>15722000</v>
      </c>
      <c r="O5" s="32">
        <f t="shared" ref="O5:O38" si="1">(N5/O$40)</f>
        <v>409.68313529289139</v>
      </c>
      <c r="P5" s="6"/>
    </row>
    <row r="6" spans="1:133">
      <c r="A6" s="12"/>
      <c r="B6" s="44">
        <v>511</v>
      </c>
      <c r="C6" s="20" t="s">
        <v>19</v>
      </c>
      <c r="D6" s="46">
        <v>347000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3000</v>
      </c>
      <c r="K6" s="46">
        <v>0</v>
      </c>
      <c r="L6" s="46">
        <v>0</v>
      </c>
      <c r="M6" s="46">
        <v>0</v>
      </c>
      <c r="N6" s="46">
        <f>SUM(D6:M6)</f>
        <v>350000</v>
      </c>
      <c r="O6" s="47">
        <f t="shared" si="1"/>
        <v>9.1202835105274129</v>
      </c>
      <c r="P6" s="9"/>
    </row>
    <row r="7" spans="1:133">
      <c r="A7" s="12"/>
      <c r="B7" s="44">
        <v>512</v>
      </c>
      <c r="C7" s="20" t="s">
        <v>20</v>
      </c>
      <c r="D7" s="46">
        <v>768000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768000</v>
      </c>
      <c r="O7" s="47">
        <f t="shared" si="1"/>
        <v>20.012507817385867</v>
      </c>
      <c r="P7" s="9"/>
    </row>
    <row r="8" spans="1:133">
      <c r="A8" s="12"/>
      <c r="B8" s="44">
        <v>513</v>
      </c>
      <c r="C8" s="20" t="s">
        <v>21</v>
      </c>
      <c r="D8" s="46">
        <v>1584000</v>
      </c>
      <c r="E8" s="46">
        <v>0</v>
      </c>
      <c r="F8" s="46">
        <v>0</v>
      </c>
      <c r="G8" s="46">
        <v>6000</v>
      </c>
      <c r="H8" s="46">
        <v>0</v>
      </c>
      <c r="I8" s="46">
        <v>1230000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2820000</v>
      </c>
      <c r="O8" s="47">
        <f t="shared" si="1"/>
        <v>73.48342714196373</v>
      </c>
      <c r="P8" s="9"/>
    </row>
    <row r="9" spans="1:133">
      <c r="A9" s="12"/>
      <c r="B9" s="44">
        <v>514</v>
      </c>
      <c r="C9" s="20" t="s">
        <v>22</v>
      </c>
      <c r="D9" s="46">
        <v>515000</v>
      </c>
      <c r="E9" s="46">
        <v>1000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516000</v>
      </c>
      <c r="O9" s="47">
        <f t="shared" si="1"/>
        <v>13.445903689806128</v>
      </c>
      <c r="P9" s="9"/>
    </row>
    <row r="10" spans="1:133">
      <c r="A10" s="12"/>
      <c r="B10" s="44">
        <v>515</v>
      </c>
      <c r="C10" s="20" t="s">
        <v>23</v>
      </c>
      <c r="D10" s="46">
        <v>637000</v>
      </c>
      <c r="E10" s="46">
        <v>94000</v>
      </c>
      <c r="F10" s="46">
        <v>0</v>
      </c>
      <c r="G10" s="46">
        <v>64000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795000</v>
      </c>
      <c r="O10" s="47">
        <f t="shared" si="1"/>
        <v>20.71607254534084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811000</v>
      </c>
      <c r="G11" s="46">
        <v>27000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838000</v>
      </c>
      <c r="O11" s="47">
        <f t="shared" si="1"/>
        <v>21.83656451949135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5915000</v>
      </c>
      <c r="L12" s="46">
        <v>0</v>
      </c>
      <c r="M12" s="46">
        <v>0</v>
      </c>
      <c r="N12" s="46">
        <f t="shared" si="2"/>
        <v>5915000</v>
      </c>
      <c r="O12" s="47">
        <f t="shared" si="1"/>
        <v>154.13279132791328</v>
      </c>
      <c r="P12" s="9"/>
    </row>
    <row r="13" spans="1:133">
      <c r="A13" s="12"/>
      <c r="B13" s="44">
        <v>519</v>
      </c>
      <c r="C13" s="20" t="s">
        <v>26</v>
      </c>
      <c r="D13" s="46">
        <v>2061000</v>
      </c>
      <c r="E13" s="46">
        <v>0</v>
      </c>
      <c r="F13" s="46">
        <v>0</v>
      </c>
      <c r="G13" s="46">
        <v>99000</v>
      </c>
      <c r="H13" s="46">
        <v>0</v>
      </c>
      <c r="I13" s="46">
        <v>0</v>
      </c>
      <c r="J13" s="46">
        <v>1560000</v>
      </c>
      <c r="K13" s="46">
        <v>0</v>
      </c>
      <c r="L13" s="46">
        <v>0</v>
      </c>
      <c r="M13" s="46">
        <v>0</v>
      </c>
      <c r="N13" s="46">
        <f t="shared" si="2"/>
        <v>3720000</v>
      </c>
      <c r="O13" s="47">
        <f t="shared" si="1"/>
        <v>96.935584740462787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13172000</v>
      </c>
      <c r="E14" s="31">
        <f t="shared" si="3"/>
        <v>91000</v>
      </c>
      <c r="F14" s="31">
        <f t="shared" si="3"/>
        <v>0</v>
      </c>
      <c r="G14" s="31">
        <f t="shared" si="3"/>
        <v>482000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13745000</v>
      </c>
      <c r="O14" s="43">
        <f t="shared" si="1"/>
        <v>358.16656243485511</v>
      </c>
      <c r="P14" s="10"/>
    </row>
    <row r="15" spans="1:133">
      <c r="A15" s="12"/>
      <c r="B15" s="44">
        <v>521</v>
      </c>
      <c r="C15" s="20" t="s">
        <v>28</v>
      </c>
      <c r="D15" s="46">
        <v>7297000</v>
      </c>
      <c r="E15" s="46">
        <v>6000</v>
      </c>
      <c r="F15" s="46">
        <v>0</v>
      </c>
      <c r="G15" s="46">
        <v>356000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7659000</v>
      </c>
      <c r="O15" s="47">
        <f t="shared" si="1"/>
        <v>199.57786116322703</v>
      </c>
      <c r="P15" s="9"/>
    </row>
    <row r="16" spans="1:133">
      <c r="A16" s="12"/>
      <c r="B16" s="44">
        <v>522</v>
      </c>
      <c r="C16" s="20" t="s">
        <v>29</v>
      </c>
      <c r="D16" s="46">
        <v>4873000</v>
      </c>
      <c r="E16" s="46">
        <v>85000</v>
      </c>
      <c r="F16" s="46">
        <v>0</v>
      </c>
      <c r="G16" s="46">
        <v>126000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5084000</v>
      </c>
      <c r="O16" s="47">
        <f t="shared" si="1"/>
        <v>132.47863247863248</v>
      </c>
      <c r="P16" s="9"/>
    </row>
    <row r="17" spans="1:16">
      <c r="A17" s="12"/>
      <c r="B17" s="44">
        <v>524</v>
      </c>
      <c r="C17" s="20" t="s">
        <v>30</v>
      </c>
      <c r="D17" s="46">
        <v>1002000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1002000</v>
      </c>
      <c r="O17" s="47">
        <f t="shared" si="1"/>
        <v>26.110068792995623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2048000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19173000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21221000</v>
      </c>
      <c r="O18" s="43">
        <f t="shared" si="1"/>
        <v>552.97581821972062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6655000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6655000</v>
      </c>
      <c r="O19" s="47">
        <f t="shared" si="1"/>
        <v>173.41567646445696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5526000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5526000</v>
      </c>
      <c r="O20" s="47">
        <f t="shared" si="1"/>
        <v>143.99624765478424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6992000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6992000</v>
      </c>
      <c r="O21" s="47">
        <f t="shared" si="1"/>
        <v>182.19720658745049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2048000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2048000</v>
      </c>
      <c r="O22" s="47">
        <f t="shared" si="1"/>
        <v>53.366687513028978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2543000</v>
      </c>
      <c r="E23" s="31">
        <f t="shared" si="6"/>
        <v>1600000</v>
      </c>
      <c r="F23" s="31">
        <f t="shared" si="6"/>
        <v>0</v>
      </c>
      <c r="G23" s="31">
        <f t="shared" si="6"/>
        <v>1315000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5458000</v>
      </c>
      <c r="O23" s="43">
        <f t="shared" si="1"/>
        <v>142.22430685845319</v>
      </c>
      <c r="P23" s="10"/>
    </row>
    <row r="24" spans="1:16">
      <c r="A24" s="12"/>
      <c r="B24" s="44">
        <v>541</v>
      </c>
      <c r="C24" s="20" t="s">
        <v>37</v>
      </c>
      <c r="D24" s="46">
        <v>2543000</v>
      </c>
      <c r="E24" s="46">
        <v>1125000</v>
      </c>
      <c r="F24" s="46">
        <v>0</v>
      </c>
      <c r="G24" s="46">
        <v>1315000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4983000</v>
      </c>
      <c r="O24" s="47">
        <f t="shared" si="1"/>
        <v>129.84677923702313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475000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475000</v>
      </c>
      <c r="O25" s="47">
        <f t="shared" si="1"/>
        <v>12.37752762143006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272000</v>
      </c>
      <c r="E26" s="31">
        <f t="shared" si="8"/>
        <v>24000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296000</v>
      </c>
      <c r="O26" s="43">
        <f t="shared" si="1"/>
        <v>7.7131540546174691</v>
      </c>
      <c r="P26" s="10"/>
    </row>
    <row r="27" spans="1:16">
      <c r="A27" s="13"/>
      <c r="B27" s="45">
        <v>552</v>
      </c>
      <c r="C27" s="21" t="s">
        <v>40</v>
      </c>
      <c r="D27" s="46">
        <v>272000</v>
      </c>
      <c r="E27" s="46">
        <v>24000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296000</v>
      </c>
      <c r="O27" s="47">
        <f t="shared" si="1"/>
        <v>7.7131540546174691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175000</v>
      </c>
      <c r="E28" s="31">
        <f t="shared" si="9"/>
        <v>121000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296000</v>
      </c>
      <c r="O28" s="43">
        <f t="shared" si="1"/>
        <v>7.7131540546174691</v>
      </c>
      <c r="P28" s="10"/>
    </row>
    <row r="29" spans="1:16">
      <c r="A29" s="12"/>
      <c r="B29" s="44">
        <v>569</v>
      </c>
      <c r="C29" s="20" t="s">
        <v>42</v>
      </c>
      <c r="D29" s="46">
        <v>175000</v>
      </c>
      <c r="E29" s="46">
        <v>121000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296000</v>
      </c>
      <c r="O29" s="47">
        <f t="shared" si="1"/>
        <v>7.7131540546174691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4469000</v>
      </c>
      <c r="E30" s="31">
        <f t="shared" si="11"/>
        <v>505000</v>
      </c>
      <c r="F30" s="31">
        <f t="shared" si="11"/>
        <v>0</v>
      </c>
      <c r="G30" s="31">
        <f t="shared" si="11"/>
        <v>6189000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11163000</v>
      </c>
      <c r="O30" s="43">
        <f t="shared" si="1"/>
        <v>290.88492808005003</v>
      </c>
      <c r="P30" s="9"/>
    </row>
    <row r="31" spans="1:16">
      <c r="A31" s="12"/>
      <c r="B31" s="44">
        <v>572</v>
      </c>
      <c r="C31" s="20" t="s">
        <v>44</v>
      </c>
      <c r="D31" s="46">
        <v>3574000</v>
      </c>
      <c r="E31" s="46">
        <v>497000</v>
      </c>
      <c r="F31" s="46">
        <v>0</v>
      </c>
      <c r="G31" s="46">
        <v>6134000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10205000</v>
      </c>
      <c r="O31" s="47">
        <f t="shared" si="1"/>
        <v>265.92140921409214</v>
      </c>
      <c r="P31" s="9"/>
    </row>
    <row r="32" spans="1:16">
      <c r="A32" s="12"/>
      <c r="B32" s="44">
        <v>573</v>
      </c>
      <c r="C32" s="20" t="s">
        <v>45</v>
      </c>
      <c r="D32" s="46">
        <v>721000</v>
      </c>
      <c r="E32" s="46">
        <v>8000</v>
      </c>
      <c r="F32" s="46">
        <v>0</v>
      </c>
      <c r="G32" s="46">
        <v>55000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784000</v>
      </c>
      <c r="O32" s="47">
        <f t="shared" si="1"/>
        <v>20.429435063581405</v>
      </c>
      <c r="P32" s="9"/>
    </row>
    <row r="33" spans="1:119">
      <c r="A33" s="12"/>
      <c r="B33" s="44">
        <v>574</v>
      </c>
      <c r="C33" s="20" t="s">
        <v>46</v>
      </c>
      <c r="D33" s="46">
        <v>174000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174000</v>
      </c>
      <c r="O33" s="47">
        <f t="shared" si="1"/>
        <v>4.5340838023764851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SUM(D35:D37)</f>
        <v>1551000</v>
      </c>
      <c r="E34" s="31">
        <f t="shared" si="12"/>
        <v>1041000</v>
      </c>
      <c r="F34" s="31">
        <f t="shared" si="12"/>
        <v>9000</v>
      </c>
      <c r="G34" s="31">
        <f t="shared" si="12"/>
        <v>718000</v>
      </c>
      <c r="H34" s="31">
        <f t="shared" si="12"/>
        <v>0</v>
      </c>
      <c r="I34" s="31">
        <f t="shared" si="12"/>
        <v>3824000</v>
      </c>
      <c r="J34" s="31">
        <f t="shared" si="12"/>
        <v>86000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7229000</v>
      </c>
      <c r="O34" s="43">
        <f t="shared" si="1"/>
        <v>188.37294142172192</v>
      </c>
      <c r="P34" s="9"/>
    </row>
    <row r="35" spans="1:119">
      <c r="A35" s="12"/>
      <c r="B35" s="44">
        <v>581</v>
      </c>
      <c r="C35" s="20" t="s">
        <v>47</v>
      </c>
      <c r="D35" s="46">
        <v>1551000</v>
      </c>
      <c r="E35" s="46">
        <v>455000</v>
      </c>
      <c r="F35" s="46">
        <v>9000</v>
      </c>
      <c r="G35" s="46">
        <v>718000</v>
      </c>
      <c r="H35" s="46">
        <v>0</v>
      </c>
      <c r="I35" s="46">
        <v>2742000</v>
      </c>
      <c r="J35" s="46">
        <v>86000</v>
      </c>
      <c r="K35" s="46">
        <v>0</v>
      </c>
      <c r="L35" s="46">
        <v>0</v>
      </c>
      <c r="M35" s="46">
        <v>0</v>
      </c>
      <c r="N35" s="46">
        <f t="shared" si="10"/>
        <v>5561000</v>
      </c>
      <c r="O35" s="47">
        <f t="shared" si="1"/>
        <v>144.908276005837</v>
      </c>
      <c r="P35" s="9"/>
    </row>
    <row r="36" spans="1:119">
      <c r="A36" s="12"/>
      <c r="B36" s="44">
        <v>590</v>
      </c>
      <c r="C36" s="20" t="s">
        <v>48</v>
      </c>
      <c r="D36" s="46">
        <v>0</v>
      </c>
      <c r="E36" s="46">
        <v>586000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586000</v>
      </c>
      <c r="O36" s="47">
        <f t="shared" si="1"/>
        <v>15.269960391911612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1082000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1082000</v>
      </c>
      <c r="O37" s="47">
        <f t="shared" si="1"/>
        <v>28.194705023973317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28094000</v>
      </c>
      <c r="E38" s="15">
        <f t="shared" si="13"/>
        <v>5525000</v>
      </c>
      <c r="F38" s="15">
        <f t="shared" si="13"/>
        <v>820000</v>
      </c>
      <c r="G38" s="15">
        <f t="shared" si="13"/>
        <v>8900000</v>
      </c>
      <c r="H38" s="15">
        <f t="shared" si="13"/>
        <v>0</v>
      </c>
      <c r="I38" s="15">
        <f t="shared" si="13"/>
        <v>24227000</v>
      </c>
      <c r="J38" s="15">
        <f t="shared" si="13"/>
        <v>1649000</v>
      </c>
      <c r="K38" s="15">
        <f t="shared" si="13"/>
        <v>5915000</v>
      </c>
      <c r="L38" s="15">
        <f t="shared" si="13"/>
        <v>0</v>
      </c>
      <c r="M38" s="15">
        <f t="shared" si="13"/>
        <v>0</v>
      </c>
      <c r="N38" s="15">
        <f t="shared" si="10"/>
        <v>75130000</v>
      </c>
      <c r="O38" s="37">
        <f t="shared" si="1"/>
        <v>1957.7340004169273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57</v>
      </c>
      <c r="M40" s="163"/>
      <c r="N40" s="163"/>
      <c r="O40" s="41">
        <v>38376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5595000</v>
      </c>
      <c r="E5" s="26">
        <f t="shared" ref="E5:M5" si="0">SUM(E6:E13)</f>
        <v>51000</v>
      </c>
      <c r="F5" s="26">
        <f t="shared" si="0"/>
        <v>705000</v>
      </c>
      <c r="G5" s="26">
        <f t="shared" si="0"/>
        <v>155000</v>
      </c>
      <c r="H5" s="26">
        <f t="shared" si="0"/>
        <v>0</v>
      </c>
      <c r="I5" s="26">
        <f t="shared" si="0"/>
        <v>1039000</v>
      </c>
      <c r="J5" s="26">
        <f t="shared" si="0"/>
        <v>1113000</v>
      </c>
      <c r="K5" s="26">
        <f t="shared" si="0"/>
        <v>6431000</v>
      </c>
      <c r="L5" s="26">
        <f t="shared" si="0"/>
        <v>0</v>
      </c>
      <c r="M5" s="26">
        <f t="shared" si="0"/>
        <v>0</v>
      </c>
      <c r="N5" s="27">
        <f>SUM(D5:M5)</f>
        <v>15089000</v>
      </c>
      <c r="O5" s="32">
        <f t="shared" ref="O5:O38" si="1">(N5/O$40)</f>
        <v>395.6525159294124</v>
      </c>
      <c r="P5" s="6"/>
    </row>
    <row r="6" spans="1:133">
      <c r="A6" s="12"/>
      <c r="B6" s="44">
        <v>511</v>
      </c>
      <c r="C6" s="20" t="s">
        <v>19</v>
      </c>
      <c r="D6" s="46">
        <v>279000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279000</v>
      </c>
      <c r="O6" s="47">
        <f t="shared" si="1"/>
        <v>7.3157301308440621</v>
      </c>
      <c r="P6" s="9"/>
    </row>
    <row r="7" spans="1:133">
      <c r="A7" s="12"/>
      <c r="B7" s="44">
        <v>512</v>
      </c>
      <c r="C7" s="20" t="s">
        <v>20</v>
      </c>
      <c r="D7" s="46">
        <v>822000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822000</v>
      </c>
      <c r="O7" s="47">
        <f t="shared" si="1"/>
        <v>21.553871568293257</v>
      </c>
      <c r="P7" s="9"/>
    </row>
    <row r="8" spans="1:133">
      <c r="A8" s="12"/>
      <c r="B8" s="44">
        <v>513</v>
      </c>
      <c r="C8" s="20" t="s">
        <v>21</v>
      </c>
      <c r="D8" s="46">
        <v>1510000</v>
      </c>
      <c r="E8" s="46">
        <v>0</v>
      </c>
      <c r="F8" s="46">
        <v>0</v>
      </c>
      <c r="G8" s="46">
        <v>71000</v>
      </c>
      <c r="H8" s="46">
        <v>0</v>
      </c>
      <c r="I8" s="46">
        <v>1039000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2620000</v>
      </c>
      <c r="O8" s="47">
        <f t="shared" si="1"/>
        <v>68.699687967066097</v>
      </c>
      <c r="P8" s="9"/>
    </row>
    <row r="9" spans="1:133">
      <c r="A9" s="12"/>
      <c r="B9" s="44">
        <v>514</v>
      </c>
      <c r="C9" s="20" t="s">
        <v>22</v>
      </c>
      <c r="D9" s="46">
        <v>480000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480000</v>
      </c>
      <c r="O9" s="47">
        <f t="shared" si="1"/>
        <v>12.586202375645698</v>
      </c>
      <c r="P9" s="9"/>
    </row>
    <row r="10" spans="1:133">
      <c r="A10" s="12"/>
      <c r="B10" s="44">
        <v>515</v>
      </c>
      <c r="C10" s="20" t="s">
        <v>23</v>
      </c>
      <c r="D10" s="46">
        <v>608000</v>
      </c>
      <c r="E10" s="46">
        <v>51000</v>
      </c>
      <c r="F10" s="46">
        <v>0</v>
      </c>
      <c r="G10" s="46">
        <v>6000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665000</v>
      </c>
      <c r="O10" s="47">
        <f t="shared" si="1"/>
        <v>17.437134541259145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705000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705000</v>
      </c>
      <c r="O11" s="47">
        <f t="shared" si="1"/>
        <v>18.485984739229618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6431000</v>
      </c>
      <c r="L12" s="46">
        <v>0</v>
      </c>
      <c r="M12" s="46">
        <v>0</v>
      </c>
      <c r="N12" s="46">
        <f t="shared" si="2"/>
        <v>6431000</v>
      </c>
      <c r="O12" s="47">
        <f t="shared" si="1"/>
        <v>168.62889057870311</v>
      </c>
      <c r="P12" s="9"/>
    </row>
    <row r="13" spans="1:133">
      <c r="A13" s="12"/>
      <c r="B13" s="44">
        <v>519</v>
      </c>
      <c r="C13" s="20" t="s">
        <v>26</v>
      </c>
      <c r="D13" s="46">
        <v>1896000</v>
      </c>
      <c r="E13" s="46">
        <v>0</v>
      </c>
      <c r="F13" s="46">
        <v>0</v>
      </c>
      <c r="G13" s="46">
        <v>78000</v>
      </c>
      <c r="H13" s="46">
        <v>0</v>
      </c>
      <c r="I13" s="46">
        <v>0</v>
      </c>
      <c r="J13" s="46">
        <v>1113000</v>
      </c>
      <c r="K13" s="46">
        <v>0</v>
      </c>
      <c r="L13" s="46">
        <v>0</v>
      </c>
      <c r="M13" s="46">
        <v>0</v>
      </c>
      <c r="N13" s="46">
        <f t="shared" si="2"/>
        <v>3087000</v>
      </c>
      <c r="O13" s="47">
        <f t="shared" si="1"/>
        <v>80.945014028371403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13135000</v>
      </c>
      <c r="E14" s="31">
        <f t="shared" si="3"/>
        <v>130000</v>
      </c>
      <c r="F14" s="31">
        <f t="shared" si="3"/>
        <v>0</v>
      </c>
      <c r="G14" s="31">
        <f t="shared" si="3"/>
        <v>556000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13821000</v>
      </c>
      <c r="O14" s="43">
        <f t="shared" si="1"/>
        <v>362.40396465374835</v>
      </c>
      <c r="P14" s="10"/>
    </row>
    <row r="15" spans="1:133">
      <c r="A15" s="12"/>
      <c r="B15" s="44">
        <v>521</v>
      </c>
      <c r="C15" s="20" t="s">
        <v>28</v>
      </c>
      <c r="D15" s="46">
        <v>7079000</v>
      </c>
      <c r="E15" s="46">
        <v>56000</v>
      </c>
      <c r="F15" s="46">
        <v>0</v>
      </c>
      <c r="G15" s="46">
        <v>114000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7249000</v>
      </c>
      <c r="O15" s="47">
        <f t="shared" si="1"/>
        <v>190.07787712719932</v>
      </c>
      <c r="P15" s="9"/>
    </row>
    <row r="16" spans="1:133">
      <c r="A16" s="12"/>
      <c r="B16" s="44">
        <v>522</v>
      </c>
      <c r="C16" s="20" t="s">
        <v>29</v>
      </c>
      <c r="D16" s="46">
        <v>5137000</v>
      </c>
      <c r="E16" s="46">
        <v>74000</v>
      </c>
      <c r="F16" s="46">
        <v>0</v>
      </c>
      <c r="G16" s="46">
        <v>442000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5653000</v>
      </c>
      <c r="O16" s="47">
        <f t="shared" si="1"/>
        <v>148.22875422817737</v>
      </c>
      <c r="P16" s="9"/>
    </row>
    <row r="17" spans="1:16">
      <c r="A17" s="12"/>
      <c r="B17" s="44">
        <v>524</v>
      </c>
      <c r="C17" s="20" t="s">
        <v>30</v>
      </c>
      <c r="D17" s="46">
        <v>919000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919000</v>
      </c>
      <c r="O17" s="47">
        <f t="shared" si="1"/>
        <v>24.097333298371659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1294000</v>
      </c>
      <c r="F18" s="31">
        <f t="shared" si="5"/>
        <v>0</v>
      </c>
      <c r="G18" s="31">
        <f t="shared" si="5"/>
        <v>19000</v>
      </c>
      <c r="H18" s="31">
        <f t="shared" si="5"/>
        <v>0</v>
      </c>
      <c r="I18" s="31">
        <f t="shared" si="5"/>
        <v>18182000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19495000</v>
      </c>
      <c r="O18" s="43">
        <f t="shared" si="1"/>
        <v>511.18336523586021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6406000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6406000</v>
      </c>
      <c r="O19" s="47">
        <f t="shared" si="1"/>
        <v>167.97335920497156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5061000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5061000</v>
      </c>
      <c r="O20" s="47">
        <f t="shared" si="1"/>
        <v>132.70577129821433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6715000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6715000</v>
      </c>
      <c r="O21" s="47">
        <f t="shared" si="1"/>
        <v>176.07572698429348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1294000</v>
      </c>
      <c r="F22" s="46">
        <v>0</v>
      </c>
      <c r="G22" s="46">
        <v>19000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1313000</v>
      </c>
      <c r="O22" s="47">
        <f t="shared" si="1"/>
        <v>34.428507748380838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2338000</v>
      </c>
      <c r="E23" s="31">
        <f t="shared" si="6"/>
        <v>1262000</v>
      </c>
      <c r="F23" s="31">
        <f t="shared" si="6"/>
        <v>0</v>
      </c>
      <c r="G23" s="31">
        <f t="shared" si="6"/>
        <v>895000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4495000</v>
      </c>
      <c r="O23" s="43">
        <f t="shared" si="1"/>
        <v>117.86454099693211</v>
      </c>
      <c r="P23" s="10"/>
    </row>
    <row r="24" spans="1:16">
      <c r="A24" s="12"/>
      <c r="B24" s="44">
        <v>541</v>
      </c>
      <c r="C24" s="20" t="s">
        <v>37</v>
      </c>
      <c r="D24" s="46">
        <v>2338000</v>
      </c>
      <c r="E24" s="46">
        <v>674000</v>
      </c>
      <c r="F24" s="46">
        <v>0</v>
      </c>
      <c r="G24" s="46">
        <v>895000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3907000</v>
      </c>
      <c r="O24" s="47">
        <f t="shared" si="1"/>
        <v>102.44644308676614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588000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588000</v>
      </c>
      <c r="O25" s="47">
        <f t="shared" si="1"/>
        <v>15.418097910165981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191000</v>
      </c>
      <c r="E26" s="31">
        <f t="shared" si="8"/>
        <v>19000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210000</v>
      </c>
      <c r="O26" s="43">
        <f t="shared" si="1"/>
        <v>5.5064635393449928</v>
      </c>
      <c r="P26" s="10"/>
    </row>
    <row r="27" spans="1:16">
      <c r="A27" s="13"/>
      <c r="B27" s="45">
        <v>552</v>
      </c>
      <c r="C27" s="21" t="s">
        <v>40</v>
      </c>
      <c r="D27" s="46">
        <v>191000</v>
      </c>
      <c r="E27" s="46">
        <v>19000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210000</v>
      </c>
      <c r="O27" s="47">
        <f t="shared" si="1"/>
        <v>5.5064635393449928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56000</v>
      </c>
      <c r="E28" s="31">
        <f t="shared" si="9"/>
        <v>326000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382000</v>
      </c>
      <c r="O28" s="43">
        <f t="shared" si="1"/>
        <v>10.016519390618035</v>
      </c>
      <c r="P28" s="10"/>
    </row>
    <row r="29" spans="1:16">
      <c r="A29" s="12"/>
      <c r="B29" s="44">
        <v>569</v>
      </c>
      <c r="C29" s="20" t="s">
        <v>42</v>
      </c>
      <c r="D29" s="46">
        <v>56000</v>
      </c>
      <c r="E29" s="46">
        <v>326000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382000</v>
      </c>
      <c r="O29" s="47">
        <f t="shared" si="1"/>
        <v>10.016519390618035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4202000</v>
      </c>
      <c r="E30" s="31">
        <f t="shared" si="11"/>
        <v>165000</v>
      </c>
      <c r="F30" s="31">
        <f t="shared" si="11"/>
        <v>0</v>
      </c>
      <c r="G30" s="31">
        <f t="shared" si="11"/>
        <v>1615000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5982000</v>
      </c>
      <c r="O30" s="43">
        <f t="shared" si="1"/>
        <v>156.85554710648452</v>
      </c>
      <c r="P30" s="9"/>
    </row>
    <row r="31" spans="1:16">
      <c r="A31" s="12"/>
      <c r="B31" s="44">
        <v>572</v>
      </c>
      <c r="C31" s="20" t="s">
        <v>44</v>
      </c>
      <c r="D31" s="46">
        <v>3350000</v>
      </c>
      <c r="E31" s="46">
        <v>160000</v>
      </c>
      <c r="F31" s="46">
        <v>0</v>
      </c>
      <c r="G31" s="46">
        <v>893000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4403000</v>
      </c>
      <c r="O31" s="47">
        <f t="shared" si="1"/>
        <v>115.45218554160002</v>
      </c>
      <c r="P31" s="9"/>
    </row>
    <row r="32" spans="1:16">
      <c r="A32" s="12"/>
      <c r="B32" s="44">
        <v>573</v>
      </c>
      <c r="C32" s="20" t="s">
        <v>45</v>
      </c>
      <c r="D32" s="46">
        <v>659000</v>
      </c>
      <c r="E32" s="46">
        <v>4000</v>
      </c>
      <c r="F32" s="46">
        <v>0</v>
      </c>
      <c r="G32" s="46">
        <v>722000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1385000</v>
      </c>
      <c r="O32" s="47">
        <f t="shared" si="1"/>
        <v>36.316438104727695</v>
      </c>
      <c r="P32" s="9"/>
    </row>
    <row r="33" spans="1:119">
      <c r="A33" s="12"/>
      <c r="B33" s="44">
        <v>574</v>
      </c>
      <c r="C33" s="20" t="s">
        <v>46</v>
      </c>
      <c r="D33" s="46">
        <v>193000</v>
      </c>
      <c r="E33" s="46">
        <v>1000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194000</v>
      </c>
      <c r="O33" s="47">
        <f t="shared" si="1"/>
        <v>5.086923460156803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SUM(D35:D37)</f>
        <v>1268000</v>
      </c>
      <c r="E34" s="31">
        <f t="shared" si="12"/>
        <v>1439000</v>
      </c>
      <c r="F34" s="31">
        <f t="shared" si="12"/>
        <v>0</v>
      </c>
      <c r="G34" s="31">
        <f t="shared" si="12"/>
        <v>570000</v>
      </c>
      <c r="H34" s="31">
        <f t="shared" si="12"/>
        <v>0</v>
      </c>
      <c r="I34" s="31">
        <f t="shared" si="12"/>
        <v>4632000</v>
      </c>
      <c r="J34" s="31">
        <f t="shared" si="12"/>
        <v>86000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7995000</v>
      </c>
      <c r="O34" s="43">
        <f t="shared" si="1"/>
        <v>209.63893331934867</v>
      </c>
      <c r="P34" s="9"/>
    </row>
    <row r="35" spans="1:119">
      <c r="A35" s="12"/>
      <c r="B35" s="44">
        <v>581</v>
      </c>
      <c r="C35" s="20" t="s">
        <v>47</v>
      </c>
      <c r="D35" s="46">
        <v>1268000</v>
      </c>
      <c r="E35" s="46">
        <v>816000</v>
      </c>
      <c r="F35" s="46">
        <v>0</v>
      </c>
      <c r="G35" s="46">
        <v>570000</v>
      </c>
      <c r="H35" s="46">
        <v>0</v>
      </c>
      <c r="I35" s="46">
        <v>3410000</v>
      </c>
      <c r="J35" s="46">
        <v>86000</v>
      </c>
      <c r="K35" s="46">
        <v>0</v>
      </c>
      <c r="L35" s="46">
        <v>0</v>
      </c>
      <c r="M35" s="46">
        <v>0</v>
      </c>
      <c r="N35" s="46">
        <f t="shared" si="10"/>
        <v>6150000</v>
      </c>
      <c r="O35" s="47">
        <f t="shared" si="1"/>
        <v>161.26071793796052</v>
      </c>
      <c r="P35" s="9"/>
    </row>
    <row r="36" spans="1:119">
      <c r="A36" s="12"/>
      <c r="B36" s="44">
        <v>590</v>
      </c>
      <c r="C36" s="20" t="s">
        <v>48</v>
      </c>
      <c r="D36" s="46">
        <v>0</v>
      </c>
      <c r="E36" s="46">
        <v>623000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623000</v>
      </c>
      <c r="O36" s="47">
        <f t="shared" si="1"/>
        <v>16.335841833390145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1222000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1222000</v>
      </c>
      <c r="O37" s="47">
        <f t="shared" si="1"/>
        <v>32.042373547998004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26785000</v>
      </c>
      <c r="E38" s="15">
        <f t="shared" si="13"/>
        <v>4686000</v>
      </c>
      <c r="F38" s="15">
        <f t="shared" si="13"/>
        <v>705000</v>
      </c>
      <c r="G38" s="15">
        <f t="shared" si="13"/>
        <v>3810000</v>
      </c>
      <c r="H38" s="15">
        <f t="shared" si="13"/>
        <v>0</v>
      </c>
      <c r="I38" s="15">
        <f t="shared" si="13"/>
        <v>23853000</v>
      </c>
      <c r="J38" s="15">
        <f t="shared" si="13"/>
        <v>1199000</v>
      </c>
      <c r="K38" s="15">
        <f t="shared" si="13"/>
        <v>6431000</v>
      </c>
      <c r="L38" s="15">
        <f t="shared" si="13"/>
        <v>0</v>
      </c>
      <c r="M38" s="15">
        <f t="shared" si="13"/>
        <v>0</v>
      </c>
      <c r="N38" s="15">
        <f t="shared" si="10"/>
        <v>67469000</v>
      </c>
      <c r="O38" s="37">
        <f t="shared" si="1"/>
        <v>1769.1218501717492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54</v>
      </c>
      <c r="M40" s="163"/>
      <c r="N40" s="163"/>
      <c r="O40" s="41">
        <v>38137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A42:O42"/>
    <mergeCell ref="L40:N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5762000</v>
      </c>
      <c r="E5" s="26">
        <f t="shared" ref="E5:M5" si="0">SUM(E6:E13)</f>
        <v>13000</v>
      </c>
      <c r="F5" s="26">
        <f t="shared" si="0"/>
        <v>1778000</v>
      </c>
      <c r="G5" s="26">
        <f t="shared" si="0"/>
        <v>612000</v>
      </c>
      <c r="H5" s="26">
        <f t="shared" si="0"/>
        <v>0</v>
      </c>
      <c r="I5" s="26">
        <f t="shared" si="0"/>
        <v>1039000</v>
      </c>
      <c r="J5" s="26">
        <f t="shared" si="0"/>
        <v>1075000</v>
      </c>
      <c r="K5" s="26">
        <f t="shared" si="0"/>
        <v>5260000</v>
      </c>
      <c r="L5" s="26">
        <f t="shared" si="0"/>
        <v>0</v>
      </c>
      <c r="M5" s="26">
        <f t="shared" si="0"/>
        <v>0</v>
      </c>
      <c r="N5" s="27">
        <f>SUM(D5:M5)</f>
        <v>15539000</v>
      </c>
      <c r="O5" s="32">
        <f t="shared" ref="O5:O38" si="1">(N5/O$40)</f>
        <v>380.55936520376173</v>
      </c>
      <c r="P5" s="6"/>
    </row>
    <row r="6" spans="1:133">
      <c r="A6" s="12"/>
      <c r="B6" s="44">
        <v>511</v>
      </c>
      <c r="C6" s="20" t="s">
        <v>19</v>
      </c>
      <c r="D6" s="46">
        <v>258000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258000</v>
      </c>
      <c r="O6" s="47">
        <f t="shared" si="1"/>
        <v>6.3185736677115987</v>
      </c>
      <c r="P6" s="9"/>
    </row>
    <row r="7" spans="1:133">
      <c r="A7" s="12"/>
      <c r="B7" s="44">
        <v>512</v>
      </c>
      <c r="C7" s="20" t="s">
        <v>20</v>
      </c>
      <c r="D7" s="46">
        <v>831000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831000</v>
      </c>
      <c r="O7" s="47">
        <f t="shared" si="1"/>
        <v>20.351684952978058</v>
      </c>
      <c r="P7" s="9"/>
    </row>
    <row r="8" spans="1:133">
      <c r="A8" s="12"/>
      <c r="B8" s="44">
        <v>513</v>
      </c>
      <c r="C8" s="20" t="s">
        <v>21</v>
      </c>
      <c r="D8" s="46">
        <v>1609000</v>
      </c>
      <c r="E8" s="46">
        <v>0</v>
      </c>
      <c r="F8" s="46">
        <v>0</v>
      </c>
      <c r="G8" s="46">
        <v>573000</v>
      </c>
      <c r="H8" s="46">
        <v>0</v>
      </c>
      <c r="I8" s="46">
        <v>1039000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3221000</v>
      </c>
      <c r="O8" s="47">
        <f t="shared" si="1"/>
        <v>78.884208463949847</v>
      </c>
      <c r="P8" s="9"/>
    </row>
    <row r="9" spans="1:133">
      <c r="A9" s="12"/>
      <c r="B9" s="44">
        <v>514</v>
      </c>
      <c r="C9" s="20" t="s">
        <v>22</v>
      </c>
      <c r="D9" s="46">
        <v>483000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483000</v>
      </c>
      <c r="O9" s="47">
        <f t="shared" si="1"/>
        <v>11.828957680250785</v>
      </c>
      <c r="P9" s="9"/>
    </row>
    <row r="10" spans="1:133">
      <c r="A10" s="12"/>
      <c r="B10" s="44">
        <v>515</v>
      </c>
      <c r="C10" s="20" t="s">
        <v>23</v>
      </c>
      <c r="D10" s="46">
        <v>601000</v>
      </c>
      <c r="E10" s="46">
        <v>13000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614000</v>
      </c>
      <c r="O10" s="47">
        <f t="shared" si="1"/>
        <v>15.037225705329154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1778000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1778000</v>
      </c>
      <c r="O11" s="47">
        <f t="shared" si="1"/>
        <v>43.544278996865202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5260000</v>
      </c>
      <c r="L12" s="46">
        <v>0</v>
      </c>
      <c r="M12" s="46">
        <v>0</v>
      </c>
      <c r="N12" s="46">
        <f t="shared" si="2"/>
        <v>5260000</v>
      </c>
      <c r="O12" s="47">
        <f t="shared" si="1"/>
        <v>128.8205329153605</v>
      </c>
      <c r="P12" s="9"/>
    </row>
    <row r="13" spans="1:133">
      <c r="A13" s="12"/>
      <c r="B13" s="44">
        <v>519</v>
      </c>
      <c r="C13" s="20" t="s">
        <v>26</v>
      </c>
      <c r="D13" s="46">
        <v>1980000</v>
      </c>
      <c r="E13" s="46">
        <v>0</v>
      </c>
      <c r="F13" s="46">
        <v>0</v>
      </c>
      <c r="G13" s="46">
        <v>39000</v>
      </c>
      <c r="H13" s="46">
        <v>0</v>
      </c>
      <c r="I13" s="46">
        <v>0</v>
      </c>
      <c r="J13" s="46">
        <v>1075000</v>
      </c>
      <c r="K13" s="46">
        <v>0</v>
      </c>
      <c r="L13" s="46">
        <v>0</v>
      </c>
      <c r="M13" s="46">
        <v>0</v>
      </c>
      <c r="N13" s="46">
        <f t="shared" si="2"/>
        <v>3094000</v>
      </c>
      <c r="O13" s="47">
        <f t="shared" si="1"/>
        <v>75.773902821316611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13456000</v>
      </c>
      <c r="E14" s="31">
        <f t="shared" si="3"/>
        <v>0</v>
      </c>
      <c r="F14" s="31">
        <f t="shared" si="3"/>
        <v>0</v>
      </c>
      <c r="G14" s="31">
        <f t="shared" si="3"/>
        <v>143000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13599000</v>
      </c>
      <c r="O14" s="43">
        <f t="shared" si="1"/>
        <v>333.04760971786834</v>
      </c>
      <c r="P14" s="10"/>
    </row>
    <row r="15" spans="1:133">
      <c r="A15" s="12"/>
      <c r="B15" s="44">
        <v>521</v>
      </c>
      <c r="C15" s="20" t="s">
        <v>28</v>
      </c>
      <c r="D15" s="46">
        <v>7232000</v>
      </c>
      <c r="E15" s="46">
        <v>0</v>
      </c>
      <c r="F15" s="46">
        <v>0</v>
      </c>
      <c r="G15" s="46">
        <v>134000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7366000</v>
      </c>
      <c r="O15" s="47">
        <f t="shared" si="1"/>
        <v>180.39772727272728</v>
      </c>
      <c r="P15" s="9"/>
    </row>
    <row r="16" spans="1:133">
      <c r="A16" s="12"/>
      <c r="B16" s="44">
        <v>522</v>
      </c>
      <c r="C16" s="20" t="s">
        <v>29</v>
      </c>
      <c r="D16" s="46">
        <v>5168000</v>
      </c>
      <c r="E16" s="46">
        <v>0</v>
      </c>
      <c r="F16" s="46">
        <v>0</v>
      </c>
      <c r="G16" s="46">
        <v>9000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5177000</v>
      </c>
      <c r="O16" s="47">
        <f t="shared" si="1"/>
        <v>126.78781347962382</v>
      </c>
      <c r="P16" s="9"/>
    </row>
    <row r="17" spans="1:16">
      <c r="A17" s="12"/>
      <c r="B17" s="44">
        <v>524</v>
      </c>
      <c r="C17" s="20" t="s">
        <v>30</v>
      </c>
      <c r="D17" s="46">
        <v>1056000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1056000</v>
      </c>
      <c r="O17" s="47">
        <f t="shared" si="1"/>
        <v>25.862068965517242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943000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18412000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19355000</v>
      </c>
      <c r="O18" s="43">
        <f t="shared" si="1"/>
        <v>474.01547805642633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6767000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6767000</v>
      </c>
      <c r="O19" s="47">
        <f t="shared" si="1"/>
        <v>165.72786050156739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4689000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4689000</v>
      </c>
      <c r="O20" s="47">
        <f t="shared" si="1"/>
        <v>114.83640282131661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6956000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6956000</v>
      </c>
      <c r="O21" s="47">
        <f t="shared" si="1"/>
        <v>170.35658307210031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943000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943000</v>
      </c>
      <c r="O22" s="47">
        <f t="shared" si="1"/>
        <v>23.094631661442005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2392000</v>
      </c>
      <c r="E23" s="31">
        <f t="shared" si="6"/>
        <v>831000</v>
      </c>
      <c r="F23" s="31">
        <f t="shared" si="6"/>
        <v>0</v>
      </c>
      <c r="G23" s="31">
        <f t="shared" si="6"/>
        <v>2318000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5541000</v>
      </c>
      <c r="O23" s="43">
        <f t="shared" si="1"/>
        <v>135.70239028213166</v>
      </c>
      <c r="P23" s="10"/>
    </row>
    <row r="24" spans="1:16">
      <c r="A24" s="12"/>
      <c r="B24" s="44">
        <v>541</v>
      </c>
      <c r="C24" s="20" t="s">
        <v>37</v>
      </c>
      <c r="D24" s="46">
        <v>2392000</v>
      </c>
      <c r="E24" s="46">
        <v>567000</v>
      </c>
      <c r="F24" s="46">
        <v>0</v>
      </c>
      <c r="G24" s="46">
        <v>2318000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5277000</v>
      </c>
      <c r="O24" s="47">
        <f t="shared" si="1"/>
        <v>129.23687304075236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264000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264000</v>
      </c>
      <c r="O25" s="47">
        <f t="shared" si="1"/>
        <v>6.4655172413793105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155000</v>
      </c>
      <c r="E26" s="31">
        <f t="shared" si="8"/>
        <v>150000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305000</v>
      </c>
      <c r="O26" s="43">
        <f t="shared" si="1"/>
        <v>7.4696316614420066</v>
      </c>
      <c r="P26" s="10"/>
    </row>
    <row r="27" spans="1:16">
      <c r="A27" s="13"/>
      <c r="B27" s="45">
        <v>552</v>
      </c>
      <c r="C27" s="21" t="s">
        <v>40</v>
      </c>
      <c r="D27" s="46">
        <v>155000</v>
      </c>
      <c r="E27" s="46">
        <v>150000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305000</v>
      </c>
      <c r="O27" s="47">
        <f t="shared" si="1"/>
        <v>7.4696316614420066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172000</v>
      </c>
      <c r="E28" s="31">
        <f t="shared" si="9"/>
        <v>203000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375000</v>
      </c>
      <c r="O28" s="43">
        <f t="shared" si="1"/>
        <v>9.1839733542319753</v>
      </c>
      <c r="P28" s="10"/>
    </row>
    <row r="29" spans="1:16">
      <c r="A29" s="12"/>
      <c r="B29" s="44">
        <v>569</v>
      </c>
      <c r="C29" s="20" t="s">
        <v>42</v>
      </c>
      <c r="D29" s="46">
        <v>172000</v>
      </c>
      <c r="E29" s="46">
        <v>203000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375000</v>
      </c>
      <c r="O29" s="47">
        <f t="shared" si="1"/>
        <v>9.1839733542319753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4144000</v>
      </c>
      <c r="E30" s="31">
        <f t="shared" si="11"/>
        <v>182000</v>
      </c>
      <c r="F30" s="31">
        <f t="shared" si="11"/>
        <v>0</v>
      </c>
      <c r="G30" s="31">
        <f t="shared" si="11"/>
        <v>2663000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6989000</v>
      </c>
      <c r="O30" s="43">
        <f t="shared" si="1"/>
        <v>171.16477272727272</v>
      </c>
      <c r="P30" s="9"/>
    </row>
    <row r="31" spans="1:16">
      <c r="A31" s="12"/>
      <c r="B31" s="44">
        <v>572</v>
      </c>
      <c r="C31" s="20" t="s">
        <v>44</v>
      </c>
      <c r="D31" s="46">
        <v>3276000</v>
      </c>
      <c r="E31" s="46">
        <v>149000</v>
      </c>
      <c r="F31" s="46">
        <v>0</v>
      </c>
      <c r="G31" s="46">
        <v>736000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4161000</v>
      </c>
      <c r="O31" s="47">
        <f t="shared" si="1"/>
        <v>101.90536833855799</v>
      </c>
      <c r="P31" s="9"/>
    </row>
    <row r="32" spans="1:16">
      <c r="A32" s="12"/>
      <c r="B32" s="44">
        <v>573</v>
      </c>
      <c r="C32" s="20" t="s">
        <v>45</v>
      </c>
      <c r="D32" s="46">
        <v>643000</v>
      </c>
      <c r="E32" s="46">
        <v>33000</v>
      </c>
      <c r="F32" s="46">
        <v>0</v>
      </c>
      <c r="G32" s="46">
        <v>1927000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2603000</v>
      </c>
      <c r="O32" s="47">
        <f t="shared" si="1"/>
        <v>63.749020376175551</v>
      </c>
      <c r="P32" s="9"/>
    </row>
    <row r="33" spans="1:119">
      <c r="A33" s="12"/>
      <c r="B33" s="44">
        <v>574</v>
      </c>
      <c r="C33" s="20" t="s">
        <v>46</v>
      </c>
      <c r="D33" s="46">
        <v>225000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225000</v>
      </c>
      <c r="O33" s="47">
        <f t="shared" si="1"/>
        <v>5.510384012539185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SUM(D35:D37)</f>
        <v>1290000</v>
      </c>
      <c r="E34" s="31">
        <f t="shared" si="12"/>
        <v>2156000</v>
      </c>
      <c r="F34" s="31">
        <f t="shared" si="12"/>
        <v>0</v>
      </c>
      <c r="G34" s="31">
        <f t="shared" si="12"/>
        <v>540000</v>
      </c>
      <c r="H34" s="31">
        <f t="shared" si="12"/>
        <v>0</v>
      </c>
      <c r="I34" s="31">
        <f t="shared" si="12"/>
        <v>4629000</v>
      </c>
      <c r="J34" s="31">
        <f t="shared" si="12"/>
        <v>86000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8701000</v>
      </c>
      <c r="O34" s="43">
        <f t="shared" si="1"/>
        <v>213.09267241379311</v>
      </c>
      <c r="P34" s="9"/>
    </row>
    <row r="35" spans="1:119">
      <c r="A35" s="12"/>
      <c r="B35" s="44">
        <v>581</v>
      </c>
      <c r="C35" s="20" t="s">
        <v>47</v>
      </c>
      <c r="D35" s="46">
        <v>1290000</v>
      </c>
      <c r="E35" s="46">
        <v>1526000</v>
      </c>
      <c r="F35" s="46">
        <v>0</v>
      </c>
      <c r="G35" s="46">
        <v>540000</v>
      </c>
      <c r="H35" s="46">
        <v>0</v>
      </c>
      <c r="I35" s="46">
        <v>3337000</v>
      </c>
      <c r="J35" s="46">
        <v>86000</v>
      </c>
      <c r="K35" s="46">
        <v>0</v>
      </c>
      <c r="L35" s="46">
        <v>0</v>
      </c>
      <c r="M35" s="46">
        <v>0</v>
      </c>
      <c r="N35" s="46">
        <f t="shared" si="10"/>
        <v>6779000</v>
      </c>
      <c r="O35" s="47">
        <f t="shared" si="1"/>
        <v>166.02174764890282</v>
      </c>
      <c r="P35" s="9"/>
    </row>
    <row r="36" spans="1:119">
      <c r="A36" s="12"/>
      <c r="B36" s="44">
        <v>590</v>
      </c>
      <c r="C36" s="20" t="s">
        <v>48</v>
      </c>
      <c r="D36" s="46">
        <v>0</v>
      </c>
      <c r="E36" s="46">
        <v>630000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630000</v>
      </c>
      <c r="O36" s="47">
        <f t="shared" si="1"/>
        <v>15.429075235109718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1292000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1292000</v>
      </c>
      <c r="O37" s="47">
        <f t="shared" si="1"/>
        <v>31.641849529780565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27371000</v>
      </c>
      <c r="E38" s="15">
        <f t="shared" si="13"/>
        <v>4478000</v>
      </c>
      <c r="F38" s="15">
        <f t="shared" si="13"/>
        <v>1778000</v>
      </c>
      <c r="G38" s="15">
        <f t="shared" si="13"/>
        <v>6276000</v>
      </c>
      <c r="H38" s="15">
        <f t="shared" si="13"/>
        <v>0</v>
      </c>
      <c r="I38" s="15">
        <f t="shared" si="13"/>
        <v>24080000</v>
      </c>
      <c r="J38" s="15">
        <f t="shared" si="13"/>
        <v>1161000</v>
      </c>
      <c r="K38" s="15">
        <f t="shared" si="13"/>
        <v>5260000</v>
      </c>
      <c r="L38" s="15">
        <f t="shared" si="13"/>
        <v>0</v>
      </c>
      <c r="M38" s="15">
        <f t="shared" si="13"/>
        <v>0</v>
      </c>
      <c r="N38" s="15">
        <f t="shared" si="10"/>
        <v>70404000</v>
      </c>
      <c r="O38" s="37">
        <f t="shared" si="1"/>
        <v>1724.2358934169279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51</v>
      </c>
      <c r="M40" s="163"/>
      <c r="N40" s="163"/>
      <c r="O40" s="41">
        <v>40832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A42:O42"/>
    <mergeCell ref="A41:O41"/>
    <mergeCell ref="L40:N4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6809000</v>
      </c>
      <c r="E5" s="26">
        <f t="shared" si="0"/>
        <v>5000</v>
      </c>
      <c r="F5" s="26">
        <f t="shared" si="0"/>
        <v>1990000</v>
      </c>
      <c r="G5" s="26">
        <f t="shared" si="0"/>
        <v>133000</v>
      </c>
      <c r="H5" s="26">
        <f t="shared" si="0"/>
        <v>0</v>
      </c>
      <c r="I5" s="26">
        <f t="shared" si="0"/>
        <v>1181000</v>
      </c>
      <c r="J5" s="26">
        <f t="shared" si="0"/>
        <v>1268000</v>
      </c>
      <c r="K5" s="26">
        <f t="shared" si="0"/>
        <v>4441000</v>
      </c>
      <c r="L5" s="26">
        <f t="shared" si="0"/>
        <v>0</v>
      </c>
      <c r="M5" s="26">
        <f t="shared" si="0"/>
        <v>0</v>
      </c>
      <c r="N5" s="27">
        <f>SUM(D5:M5)</f>
        <v>15827000</v>
      </c>
      <c r="O5" s="32">
        <f t="shared" ref="O5:O38" si="1">(N5/O$40)</f>
        <v>386.77908113391982</v>
      </c>
      <c r="P5" s="6"/>
    </row>
    <row r="6" spans="1:133">
      <c r="A6" s="12"/>
      <c r="B6" s="44">
        <v>511</v>
      </c>
      <c r="C6" s="20" t="s">
        <v>19</v>
      </c>
      <c r="D6" s="46">
        <v>257000</v>
      </c>
      <c r="E6" s="46">
        <v>5000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262000</v>
      </c>
      <c r="O6" s="47">
        <f t="shared" si="1"/>
        <v>6.4027370478983379</v>
      </c>
      <c r="P6" s="9"/>
    </row>
    <row r="7" spans="1:133">
      <c r="A7" s="12"/>
      <c r="B7" s="44">
        <v>512</v>
      </c>
      <c r="C7" s="20" t="s">
        <v>20</v>
      </c>
      <c r="D7" s="46">
        <v>1228000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1228000</v>
      </c>
      <c r="O7" s="47">
        <f t="shared" si="1"/>
        <v>30.009775171065495</v>
      </c>
      <c r="P7" s="9"/>
    </row>
    <row r="8" spans="1:133">
      <c r="A8" s="12"/>
      <c r="B8" s="44">
        <v>513</v>
      </c>
      <c r="C8" s="20" t="s">
        <v>21</v>
      </c>
      <c r="D8" s="46">
        <v>1903000</v>
      </c>
      <c r="E8" s="46">
        <v>0</v>
      </c>
      <c r="F8" s="46">
        <v>0</v>
      </c>
      <c r="G8" s="46">
        <v>22000</v>
      </c>
      <c r="H8" s="46">
        <v>0</v>
      </c>
      <c r="I8" s="46">
        <v>1181000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3106000</v>
      </c>
      <c r="O8" s="47">
        <f t="shared" si="1"/>
        <v>75.904203323558164</v>
      </c>
      <c r="P8" s="9"/>
    </row>
    <row r="9" spans="1:133">
      <c r="A9" s="12"/>
      <c r="B9" s="44">
        <v>514</v>
      </c>
      <c r="C9" s="20" t="s">
        <v>22</v>
      </c>
      <c r="D9" s="46">
        <v>495000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495000</v>
      </c>
      <c r="O9" s="47">
        <f t="shared" si="1"/>
        <v>12.096774193548388</v>
      </c>
      <c r="P9" s="9"/>
    </row>
    <row r="10" spans="1:133">
      <c r="A10" s="12"/>
      <c r="B10" s="44">
        <v>515</v>
      </c>
      <c r="C10" s="20" t="s">
        <v>23</v>
      </c>
      <c r="D10" s="46">
        <v>708000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708000</v>
      </c>
      <c r="O10" s="47">
        <f t="shared" si="1"/>
        <v>17.302052785923753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1990000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1990000</v>
      </c>
      <c r="O11" s="47">
        <f t="shared" si="1"/>
        <v>48.631476050830891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4441000</v>
      </c>
      <c r="L12" s="46">
        <v>0</v>
      </c>
      <c r="M12" s="46">
        <v>0</v>
      </c>
      <c r="N12" s="46">
        <f t="shared" si="2"/>
        <v>4441000</v>
      </c>
      <c r="O12" s="47">
        <f t="shared" si="1"/>
        <v>108.52883675464321</v>
      </c>
      <c r="P12" s="9"/>
    </row>
    <row r="13" spans="1:133">
      <c r="A13" s="12"/>
      <c r="B13" s="44">
        <v>519</v>
      </c>
      <c r="C13" s="20" t="s">
        <v>26</v>
      </c>
      <c r="D13" s="46">
        <v>2218000</v>
      </c>
      <c r="E13" s="46">
        <v>0</v>
      </c>
      <c r="F13" s="46">
        <v>0</v>
      </c>
      <c r="G13" s="46">
        <v>111000</v>
      </c>
      <c r="H13" s="46">
        <v>0</v>
      </c>
      <c r="I13" s="46">
        <v>0</v>
      </c>
      <c r="J13" s="46">
        <v>1268000</v>
      </c>
      <c r="K13" s="46">
        <v>0</v>
      </c>
      <c r="L13" s="46">
        <v>0</v>
      </c>
      <c r="M13" s="46">
        <v>0</v>
      </c>
      <c r="N13" s="46">
        <f t="shared" si="2"/>
        <v>3597000</v>
      </c>
      <c r="O13" s="47">
        <f t="shared" si="1"/>
        <v>87.903225806451616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13790000</v>
      </c>
      <c r="E14" s="31">
        <f t="shared" si="3"/>
        <v>73000</v>
      </c>
      <c r="F14" s="31">
        <f t="shared" si="3"/>
        <v>0</v>
      </c>
      <c r="G14" s="31">
        <f t="shared" si="3"/>
        <v>434000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14297000</v>
      </c>
      <c r="O14" s="43">
        <f t="shared" si="1"/>
        <v>349.38905180840663</v>
      </c>
      <c r="P14" s="10"/>
    </row>
    <row r="15" spans="1:133">
      <c r="A15" s="12"/>
      <c r="B15" s="44">
        <v>521</v>
      </c>
      <c r="C15" s="20" t="s">
        <v>28</v>
      </c>
      <c r="D15" s="46">
        <v>7240000</v>
      </c>
      <c r="E15" s="46">
        <v>36000</v>
      </c>
      <c r="F15" s="46">
        <v>0</v>
      </c>
      <c r="G15" s="46">
        <v>376000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7652000</v>
      </c>
      <c r="O15" s="47">
        <f t="shared" si="1"/>
        <v>186.99902248289345</v>
      </c>
      <c r="P15" s="9"/>
    </row>
    <row r="16" spans="1:133">
      <c r="A16" s="12"/>
      <c r="B16" s="44">
        <v>522</v>
      </c>
      <c r="C16" s="20" t="s">
        <v>29</v>
      </c>
      <c r="D16" s="46">
        <v>5479000</v>
      </c>
      <c r="E16" s="46">
        <v>37000</v>
      </c>
      <c r="F16" s="46">
        <v>0</v>
      </c>
      <c r="G16" s="46">
        <v>58000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5574000</v>
      </c>
      <c r="O16" s="47">
        <f t="shared" si="1"/>
        <v>136.21700879765396</v>
      </c>
      <c r="P16" s="9"/>
    </row>
    <row r="17" spans="1:16">
      <c r="A17" s="12"/>
      <c r="B17" s="44">
        <v>524</v>
      </c>
      <c r="C17" s="20" t="s">
        <v>30</v>
      </c>
      <c r="D17" s="46">
        <v>1071000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1071000</v>
      </c>
      <c r="O17" s="47">
        <f t="shared" si="1"/>
        <v>26.173020527859236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996000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16617000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17613000</v>
      </c>
      <c r="O18" s="43">
        <f t="shared" si="1"/>
        <v>430.42521994134898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5903000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5903000</v>
      </c>
      <c r="O19" s="47">
        <f t="shared" si="1"/>
        <v>144.25708699902248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4495000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4495000</v>
      </c>
      <c r="O20" s="47">
        <f t="shared" si="1"/>
        <v>109.84848484848484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6219000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6219000</v>
      </c>
      <c r="O21" s="47">
        <f t="shared" si="1"/>
        <v>151.97947214076245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996000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996000</v>
      </c>
      <c r="O22" s="47">
        <f t="shared" si="1"/>
        <v>24.340175953079179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2840000</v>
      </c>
      <c r="E23" s="31">
        <f t="shared" si="6"/>
        <v>2147000</v>
      </c>
      <c r="F23" s="31">
        <f t="shared" si="6"/>
        <v>0</v>
      </c>
      <c r="G23" s="31">
        <f t="shared" si="6"/>
        <v>1336000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6323000</v>
      </c>
      <c r="O23" s="43">
        <f t="shared" si="1"/>
        <v>154.52101661779082</v>
      </c>
      <c r="P23" s="10"/>
    </row>
    <row r="24" spans="1:16">
      <c r="A24" s="12"/>
      <c r="B24" s="44">
        <v>541</v>
      </c>
      <c r="C24" s="20" t="s">
        <v>37</v>
      </c>
      <c r="D24" s="46">
        <v>2840000</v>
      </c>
      <c r="E24" s="46">
        <v>739000</v>
      </c>
      <c r="F24" s="46">
        <v>0</v>
      </c>
      <c r="G24" s="46">
        <v>1336000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4915000</v>
      </c>
      <c r="O24" s="47">
        <f t="shared" si="1"/>
        <v>120.11241446725317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1408000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1408000</v>
      </c>
      <c r="O25" s="47">
        <f t="shared" si="1"/>
        <v>34.408602150537632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178000</v>
      </c>
      <c r="E26" s="31">
        <f t="shared" si="8"/>
        <v>466000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644000</v>
      </c>
      <c r="O26" s="43">
        <f t="shared" si="1"/>
        <v>15.738025415444771</v>
      </c>
      <c r="P26" s="10"/>
    </row>
    <row r="27" spans="1:16">
      <c r="A27" s="13"/>
      <c r="B27" s="45">
        <v>552</v>
      </c>
      <c r="C27" s="21" t="s">
        <v>40</v>
      </c>
      <c r="D27" s="46">
        <v>178000</v>
      </c>
      <c r="E27" s="46">
        <v>466000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644000</v>
      </c>
      <c r="O27" s="47">
        <f t="shared" si="1"/>
        <v>15.738025415444771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157000</v>
      </c>
      <c r="E28" s="31">
        <f t="shared" si="9"/>
        <v>235000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392000</v>
      </c>
      <c r="O28" s="43">
        <f t="shared" si="1"/>
        <v>9.5796676441837736</v>
      </c>
      <c r="P28" s="10"/>
    </row>
    <row r="29" spans="1:16">
      <c r="A29" s="12"/>
      <c r="B29" s="44">
        <v>569</v>
      </c>
      <c r="C29" s="20" t="s">
        <v>42</v>
      </c>
      <c r="D29" s="46">
        <v>157000</v>
      </c>
      <c r="E29" s="46">
        <v>235000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392000</v>
      </c>
      <c r="O29" s="47">
        <f t="shared" si="1"/>
        <v>9.5796676441837736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5124000</v>
      </c>
      <c r="E30" s="31">
        <f t="shared" si="11"/>
        <v>139000</v>
      </c>
      <c r="F30" s="31">
        <f t="shared" si="11"/>
        <v>0</v>
      </c>
      <c r="G30" s="31">
        <f t="shared" si="11"/>
        <v>1590000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6853000</v>
      </c>
      <c r="O30" s="43">
        <f t="shared" si="1"/>
        <v>167.47311827956989</v>
      </c>
      <c r="P30" s="9"/>
    </row>
    <row r="31" spans="1:16">
      <c r="A31" s="12"/>
      <c r="B31" s="44">
        <v>572</v>
      </c>
      <c r="C31" s="20" t="s">
        <v>44</v>
      </c>
      <c r="D31" s="46">
        <v>3938000</v>
      </c>
      <c r="E31" s="46">
        <v>109000</v>
      </c>
      <c r="F31" s="46">
        <v>0</v>
      </c>
      <c r="G31" s="46">
        <v>1294000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5341000</v>
      </c>
      <c r="O31" s="47">
        <f t="shared" si="1"/>
        <v>130.52297165200392</v>
      </c>
      <c r="P31" s="9"/>
    </row>
    <row r="32" spans="1:16">
      <c r="A32" s="12"/>
      <c r="B32" s="44">
        <v>573</v>
      </c>
      <c r="C32" s="20" t="s">
        <v>45</v>
      </c>
      <c r="D32" s="46">
        <v>921000</v>
      </c>
      <c r="E32" s="46">
        <v>26000</v>
      </c>
      <c r="F32" s="46">
        <v>0</v>
      </c>
      <c r="G32" s="46">
        <v>296000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1243000</v>
      </c>
      <c r="O32" s="47">
        <f t="shared" si="1"/>
        <v>30.376344086021504</v>
      </c>
      <c r="P32" s="9"/>
    </row>
    <row r="33" spans="1:119">
      <c r="A33" s="12"/>
      <c r="B33" s="44">
        <v>574</v>
      </c>
      <c r="C33" s="20" t="s">
        <v>46</v>
      </c>
      <c r="D33" s="46">
        <v>265000</v>
      </c>
      <c r="E33" s="46">
        <v>4000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269000</v>
      </c>
      <c r="O33" s="47">
        <f t="shared" si="1"/>
        <v>6.5738025415444774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SUM(D35:D37)</f>
        <v>1110000</v>
      </c>
      <c r="E34" s="31">
        <f t="shared" si="12"/>
        <v>2267000</v>
      </c>
      <c r="F34" s="31">
        <f t="shared" si="12"/>
        <v>0</v>
      </c>
      <c r="G34" s="31">
        <f t="shared" si="12"/>
        <v>644000</v>
      </c>
      <c r="H34" s="31">
        <f t="shared" si="12"/>
        <v>0</v>
      </c>
      <c r="I34" s="31">
        <f t="shared" si="12"/>
        <v>4522000</v>
      </c>
      <c r="J34" s="31">
        <f t="shared" si="12"/>
        <v>86000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8629000</v>
      </c>
      <c r="O34" s="43">
        <f t="shared" si="1"/>
        <v>210.87487781036168</v>
      </c>
      <c r="P34" s="9"/>
    </row>
    <row r="35" spans="1:119">
      <c r="A35" s="12"/>
      <c r="B35" s="44">
        <v>581</v>
      </c>
      <c r="C35" s="20" t="s">
        <v>47</v>
      </c>
      <c r="D35" s="46">
        <v>1110000</v>
      </c>
      <c r="E35" s="46">
        <v>1531000</v>
      </c>
      <c r="F35" s="46">
        <v>0</v>
      </c>
      <c r="G35" s="46">
        <v>644000</v>
      </c>
      <c r="H35" s="46">
        <v>0</v>
      </c>
      <c r="I35" s="46">
        <v>3354000</v>
      </c>
      <c r="J35" s="46">
        <v>86000</v>
      </c>
      <c r="K35" s="46">
        <v>0</v>
      </c>
      <c r="L35" s="46">
        <v>0</v>
      </c>
      <c r="M35" s="46">
        <v>0</v>
      </c>
      <c r="N35" s="46">
        <f t="shared" si="10"/>
        <v>6725000</v>
      </c>
      <c r="O35" s="47">
        <f t="shared" si="1"/>
        <v>164.34506353861192</v>
      </c>
      <c r="P35" s="9"/>
    </row>
    <row r="36" spans="1:119">
      <c r="A36" s="12"/>
      <c r="B36" s="44">
        <v>590</v>
      </c>
      <c r="C36" s="20" t="s">
        <v>48</v>
      </c>
      <c r="D36" s="46">
        <v>0</v>
      </c>
      <c r="E36" s="46">
        <v>736000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736000</v>
      </c>
      <c r="O36" s="47">
        <f t="shared" si="1"/>
        <v>17.986314760508307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1168000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1168000</v>
      </c>
      <c r="O37" s="47">
        <f t="shared" si="1"/>
        <v>28.543499511241446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30008000</v>
      </c>
      <c r="E38" s="15">
        <f t="shared" si="13"/>
        <v>6328000</v>
      </c>
      <c r="F38" s="15">
        <f t="shared" si="13"/>
        <v>1990000</v>
      </c>
      <c r="G38" s="15">
        <f t="shared" si="13"/>
        <v>4137000</v>
      </c>
      <c r="H38" s="15">
        <f t="shared" si="13"/>
        <v>0</v>
      </c>
      <c r="I38" s="15">
        <f t="shared" si="13"/>
        <v>22320000</v>
      </c>
      <c r="J38" s="15">
        <f t="shared" si="13"/>
        <v>1354000</v>
      </c>
      <c r="K38" s="15">
        <f t="shared" si="13"/>
        <v>4441000</v>
      </c>
      <c r="L38" s="15">
        <f t="shared" si="13"/>
        <v>0</v>
      </c>
      <c r="M38" s="15">
        <f t="shared" si="13"/>
        <v>0</v>
      </c>
      <c r="N38" s="15">
        <f t="shared" si="10"/>
        <v>70578000</v>
      </c>
      <c r="O38" s="37">
        <f t="shared" si="1"/>
        <v>1724.7800586510264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61</v>
      </c>
      <c r="M40" s="163"/>
      <c r="N40" s="163"/>
      <c r="O40" s="41">
        <v>40920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5990000</v>
      </c>
      <c r="E5" s="26">
        <f t="shared" si="0"/>
        <v>5000</v>
      </c>
      <c r="F5" s="26">
        <f t="shared" si="0"/>
        <v>1895000</v>
      </c>
      <c r="G5" s="26">
        <f t="shared" si="0"/>
        <v>75000</v>
      </c>
      <c r="H5" s="26">
        <f t="shared" si="0"/>
        <v>0</v>
      </c>
      <c r="I5" s="26">
        <f t="shared" si="0"/>
        <v>1200000</v>
      </c>
      <c r="J5" s="26">
        <f t="shared" si="0"/>
        <v>1523000</v>
      </c>
      <c r="K5" s="26">
        <f t="shared" si="0"/>
        <v>3808000</v>
      </c>
      <c r="L5" s="26">
        <f t="shared" si="0"/>
        <v>0</v>
      </c>
      <c r="M5" s="26">
        <f t="shared" si="0"/>
        <v>0</v>
      </c>
      <c r="N5" s="27">
        <f>SUM(D5:M5)</f>
        <v>14496000</v>
      </c>
      <c r="O5" s="32">
        <f t="shared" ref="O5:O38" si="1">(N5/O$40)</f>
        <v>354.07049168315382</v>
      </c>
      <c r="P5" s="6"/>
    </row>
    <row r="6" spans="1:133">
      <c r="A6" s="12"/>
      <c r="B6" s="44">
        <v>511</v>
      </c>
      <c r="C6" s="20" t="s">
        <v>19</v>
      </c>
      <c r="D6" s="46">
        <v>238000</v>
      </c>
      <c r="E6" s="46">
        <v>5000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243000</v>
      </c>
      <c r="O6" s="47">
        <f t="shared" si="1"/>
        <v>5.9353704110793579</v>
      </c>
      <c r="P6" s="9"/>
    </row>
    <row r="7" spans="1:133">
      <c r="A7" s="12"/>
      <c r="B7" s="44">
        <v>512</v>
      </c>
      <c r="C7" s="20" t="s">
        <v>20</v>
      </c>
      <c r="D7" s="46">
        <v>1044000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1044000</v>
      </c>
      <c r="O7" s="47">
        <f t="shared" si="1"/>
        <v>25.500109914266872</v>
      </c>
      <c r="P7" s="9"/>
    </row>
    <row r="8" spans="1:133">
      <c r="A8" s="12"/>
      <c r="B8" s="44">
        <v>513</v>
      </c>
      <c r="C8" s="20" t="s">
        <v>21</v>
      </c>
      <c r="D8" s="46">
        <v>1725000</v>
      </c>
      <c r="E8" s="46">
        <v>0</v>
      </c>
      <c r="F8" s="46">
        <v>0</v>
      </c>
      <c r="G8" s="46">
        <v>0</v>
      </c>
      <c r="H8" s="46">
        <v>0</v>
      </c>
      <c r="I8" s="46">
        <v>1200000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2925000</v>
      </c>
      <c r="O8" s="47">
        <f t="shared" si="1"/>
        <v>71.444273466695975</v>
      </c>
      <c r="P8" s="9"/>
    </row>
    <row r="9" spans="1:133">
      <c r="A9" s="12"/>
      <c r="B9" s="44">
        <v>514</v>
      </c>
      <c r="C9" s="20" t="s">
        <v>22</v>
      </c>
      <c r="D9" s="46">
        <v>483000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483000</v>
      </c>
      <c r="O9" s="47">
        <f t="shared" si="1"/>
        <v>11.797464644244156</v>
      </c>
      <c r="P9" s="9"/>
    </row>
    <row r="10" spans="1:133">
      <c r="A10" s="12"/>
      <c r="B10" s="44">
        <v>515</v>
      </c>
      <c r="C10" s="20" t="s">
        <v>23</v>
      </c>
      <c r="D10" s="46">
        <v>537000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537000</v>
      </c>
      <c r="O10" s="47">
        <f t="shared" si="1"/>
        <v>13.116435846706235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1895000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1895000</v>
      </c>
      <c r="O11" s="47">
        <f t="shared" si="1"/>
        <v>46.28611904936372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3808000</v>
      </c>
      <c r="L12" s="46">
        <v>0</v>
      </c>
      <c r="M12" s="46">
        <v>0</v>
      </c>
      <c r="N12" s="46">
        <f t="shared" si="2"/>
        <v>3808000</v>
      </c>
      <c r="O12" s="47">
        <f t="shared" si="1"/>
        <v>93.011895166214799</v>
      </c>
      <c r="P12" s="9"/>
    </row>
    <row r="13" spans="1:133">
      <c r="A13" s="12"/>
      <c r="B13" s="44">
        <v>519</v>
      </c>
      <c r="C13" s="20" t="s">
        <v>26</v>
      </c>
      <c r="D13" s="46">
        <v>1963000</v>
      </c>
      <c r="E13" s="46">
        <v>0</v>
      </c>
      <c r="F13" s="46">
        <v>0</v>
      </c>
      <c r="G13" s="46">
        <v>75000</v>
      </c>
      <c r="H13" s="46">
        <v>0</v>
      </c>
      <c r="I13" s="46">
        <v>0</v>
      </c>
      <c r="J13" s="46">
        <v>1523000</v>
      </c>
      <c r="K13" s="46">
        <v>0</v>
      </c>
      <c r="L13" s="46">
        <v>0</v>
      </c>
      <c r="M13" s="46">
        <v>0</v>
      </c>
      <c r="N13" s="46">
        <f t="shared" si="2"/>
        <v>3561000</v>
      </c>
      <c r="O13" s="47">
        <f t="shared" si="1"/>
        <v>86.978823184582694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13794000</v>
      </c>
      <c r="E14" s="31">
        <f t="shared" si="3"/>
        <v>134000</v>
      </c>
      <c r="F14" s="31">
        <f t="shared" si="3"/>
        <v>0</v>
      </c>
      <c r="G14" s="31">
        <f t="shared" si="3"/>
        <v>633000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14561000</v>
      </c>
      <c r="O14" s="43">
        <f t="shared" si="1"/>
        <v>355.65814220463596</v>
      </c>
      <c r="P14" s="10"/>
    </row>
    <row r="15" spans="1:133">
      <c r="A15" s="12"/>
      <c r="B15" s="44">
        <v>521</v>
      </c>
      <c r="C15" s="20" t="s">
        <v>28</v>
      </c>
      <c r="D15" s="46">
        <v>7135000</v>
      </c>
      <c r="E15" s="46">
        <v>55000</v>
      </c>
      <c r="F15" s="46">
        <v>0</v>
      </c>
      <c r="G15" s="46">
        <v>43000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7233000</v>
      </c>
      <c r="O15" s="47">
        <f t="shared" si="1"/>
        <v>176.6688649520041</v>
      </c>
      <c r="P15" s="9"/>
    </row>
    <row r="16" spans="1:133">
      <c r="A16" s="12"/>
      <c r="B16" s="44">
        <v>522</v>
      </c>
      <c r="C16" s="20" t="s">
        <v>29</v>
      </c>
      <c r="D16" s="46">
        <v>5582000</v>
      </c>
      <c r="E16" s="46">
        <v>79000</v>
      </c>
      <c r="F16" s="46">
        <v>0</v>
      </c>
      <c r="G16" s="46">
        <v>571000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6232000</v>
      </c>
      <c r="O16" s="47">
        <f t="shared" si="1"/>
        <v>152.21904692117926</v>
      </c>
      <c r="P16" s="9"/>
    </row>
    <row r="17" spans="1:16">
      <c r="A17" s="12"/>
      <c r="B17" s="44">
        <v>524</v>
      </c>
      <c r="C17" s="20" t="s">
        <v>30</v>
      </c>
      <c r="D17" s="46">
        <v>1077000</v>
      </c>
      <c r="E17" s="46">
        <v>0</v>
      </c>
      <c r="F17" s="46">
        <v>0</v>
      </c>
      <c r="G17" s="46">
        <v>19000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1096000</v>
      </c>
      <c r="O17" s="47">
        <f t="shared" si="1"/>
        <v>26.770230331452577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1235000</v>
      </c>
      <c r="F18" s="31">
        <f t="shared" si="5"/>
        <v>0</v>
      </c>
      <c r="G18" s="31">
        <f t="shared" si="5"/>
        <v>24000</v>
      </c>
      <c r="H18" s="31">
        <f t="shared" si="5"/>
        <v>0</v>
      </c>
      <c r="I18" s="31">
        <f t="shared" si="5"/>
        <v>16787000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18046000</v>
      </c>
      <c r="O18" s="43">
        <f t="shared" si="1"/>
        <v>440.78063554871642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6161000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6161000</v>
      </c>
      <c r="O19" s="47">
        <f t="shared" si="1"/>
        <v>150.48484404386801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4449000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4449000</v>
      </c>
      <c r="O20" s="47">
        <f t="shared" si="1"/>
        <v>108.66857184729244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6177000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6177000</v>
      </c>
      <c r="O21" s="47">
        <f t="shared" si="1"/>
        <v>150.87565032607898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1235000</v>
      </c>
      <c r="F22" s="46">
        <v>0</v>
      </c>
      <c r="G22" s="46">
        <v>24000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1259000</v>
      </c>
      <c r="O22" s="47">
        <f t="shared" si="1"/>
        <v>30.751569331477004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2979000</v>
      </c>
      <c r="E23" s="31">
        <f t="shared" si="6"/>
        <v>317000</v>
      </c>
      <c r="F23" s="31">
        <f t="shared" si="6"/>
        <v>0</v>
      </c>
      <c r="G23" s="31">
        <f t="shared" si="6"/>
        <v>506000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3802000</v>
      </c>
      <c r="O23" s="43">
        <f t="shared" si="1"/>
        <v>92.865342810385684</v>
      </c>
      <c r="P23" s="10"/>
    </row>
    <row r="24" spans="1:16">
      <c r="A24" s="12"/>
      <c r="B24" s="44">
        <v>541</v>
      </c>
      <c r="C24" s="20" t="s">
        <v>37</v>
      </c>
      <c r="D24" s="46">
        <v>2979000</v>
      </c>
      <c r="E24" s="46">
        <v>41000</v>
      </c>
      <c r="F24" s="46">
        <v>0</v>
      </c>
      <c r="G24" s="46">
        <v>506000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3526000</v>
      </c>
      <c r="O24" s="47">
        <f t="shared" si="1"/>
        <v>86.123934442246153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276000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276000</v>
      </c>
      <c r="O25" s="47">
        <f t="shared" si="1"/>
        <v>6.7414083681395178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179000</v>
      </c>
      <c r="E26" s="31">
        <f t="shared" si="8"/>
        <v>389000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568000</v>
      </c>
      <c r="O26" s="43">
        <f t="shared" si="1"/>
        <v>13.873623018490022</v>
      </c>
      <c r="P26" s="10"/>
    </row>
    <row r="27" spans="1:16">
      <c r="A27" s="13"/>
      <c r="B27" s="45">
        <v>552</v>
      </c>
      <c r="C27" s="21" t="s">
        <v>40</v>
      </c>
      <c r="D27" s="46">
        <v>179000</v>
      </c>
      <c r="E27" s="46">
        <v>389000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568000</v>
      </c>
      <c r="O27" s="47">
        <f t="shared" si="1"/>
        <v>13.873623018490022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167000</v>
      </c>
      <c r="E28" s="31">
        <f t="shared" si="9"/>
        <v>248000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415000</v>
      </c>
      <c r="O28" s="43">
        <f t="shared" si="1"/>
        <v>10.136537944847463</v>
      </c>
      <c r="P28" s="10"/>
    </row>
    <row r="29" spans="1:16">
      <c r="A29" s="12"/>
      <c r="B29" s="44">
        <v>569</v>
      </c>
      <c r="C29" s="20" t="s">
        <v>42</v>
      </c>
      <c r="D29" s="46">
        <v>167000</v>
      </c>
      <c r="E29" s="46">
        <v>248000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415000</v>
      </c>
      <c r="O29" s="47">
        <f t="shared" si="1"/>
        <v>10.136537944847463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4686000</v>
      </c>
      <c r="E30" s="31">
        <f t="shared" si="11"/>
        <v>120000</v>
      </c>
      <c r="F30" s="31">
        <f t="shared" si="11"/>
        <v>0</v>
      </c>
      <c r="G30" s="31">
        <f t="shared" si="11"/>
        <v>3717000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8523000</v>
      </c>
      <c r="O30" s="43">
        <f t="shared" si="1"/>
        <v>208.1776214552649</v>
      </c>
      <c r="P30" s="9"/>
    </row>
    <row r="31" spans="1:16">
      <c r="A31" s="12"/>
      <c r="B31" s="44">
        <v>572</v>
      </c>
      <c r="C31" s="20" t="s">
        <v>44</v>
      </c>
      <c r="D31" s="46">
        <v>3575000</v>
      </c>
      <c r="E31" s="46">
        <v>57000</v>
      </c>
      <c r="F31" s="46">
        <v>0</v>
      </c>
      <c r="G31" s="46">
        <v>3566000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7198000</v>
      </c>
      <c r="O31" s="47">
        <f t="shared" si="1"/>
        <v>175.81397620966757</v>
      </c>
      <c r="P31" s="9"/>
    </row>
    <row r="32" spans="1:16">
      <c r="A32" s="12"/>
      <c r="B32" s="44">
        <v>573</v>
      </c>
      <c r="C32" s="20" t="s">
        <v>45</v>
      </c>
      <c r="D32" s="46">
        <v>867000</v>
      </c>
      <c r="E32" s="46">
        <v>58000</v>
      </c>
      <c r="F32" s="46">
        <v>0</v>
      </c>
      <c r="G32" s="46">
        <v>151000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1076000</v>
      </c>
      <c r="O32" s="47">
        <f t="shared" si="1"/>
        <v>26.281722478688845</v>
      </c>
      <c r="P32" s="9"/>
    </row>
    <row r="33" spans="1:119">
      <c r="A33" s="12"/>
      <c r="B33" s="44">
        <v>574</v>
      </c>
      <c r="C33" s="20" t="s">
        <v>46</v>
      </c>
      <c r="D33" s="46">
        <v>244000</v>
      </c>
      <c r="E33" s="46">
        <v>5000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249000</v>
      </c>
      <c r="O33" s="47">
        <f t="shared" si="1"/>
        <v>6.0819227669084777</v>
      </c>
      <c r="P33" s="9"/>
    </row>
    <row r="34" spans="1:119" ht="15.75">
      <c r="A34" s="28" t="s">
        <v>50</v>
      </c>
      <c r="B34" s="29"/>
      <c r="C34" s="30"/>
      <c r="D34" s="31">
        <f t="shared" ref="D34:M34" si="12">SUM(D35:D37)</f>
        <v>2056000</v>
      </c>
      <c r="E34" s="31">
        <f t="shared" si="12"/>
        <v>1277000</v>
      </c>
      <c r="F34" s="31">
        <f t="shared" si="12"/>
        <v>0</v>
      </c>
      <c r="G34" s="31">
        <f t="shared" si="12"/>
        <v>1371000</v>
      </c>
      <c r="H34" s="31">
        <f t="shared" si="12"/>
        <v>0</v>
      </c>
      <c r="I34" s="31">
        <f t="shared" si="12"/>
        <v>4010000</v>
      </c>
      <c r="J34" s="31">
        <f t="shared" si="12"/>
        <v>86000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8800000</v>
      </c>
      <c r="O34" s="43">
        <f t="shared" si="1"/>
        <v>214.94345521604259</v>
      </c>
      <c r="P34" s="9"/>
    </row>
    <row r="35" spans="1:119">
      <c r="A35" s="12"/>
      <c r="B35" s="44">
        <v>581</v>
      </c>
      <c r="C35" s="20" t="s">
        <v>47</v>
      </c>
      <c r="D35" s="46">
        <v>2056000</v>
      </c>
      <c r="E35" s="46">
        <v>598000</v>
      </c>
      <c r="F35" s="46">
        <v>0</v>
      </c>
      <c r="G35" s="46">
        <v>1371000</v>
      </c>
      <c r="H35" s="46">
        <v>0</v>
      </c>
      <c r="I35" s="46">
        <v>3235000</v>
      </c>
      <c r="J35" s="46">
        <v>86000</v>
      </c>
      <c r="K35" s="46">
        <v>0</v>
      </c>
      <c r="L35" s="46">
        <v>0</v>
      </c>
      <c r="M35" s="46">
        <v>0</v>
      </c>
      <c r="N35" s="46">
        <f t="shared" si="10"/>
        <v>7346000</v>
      </c>
      <c r="O35" s="47">
        <f t="shared" si="1"/>
        <v>179.4289343201192</v>
      </c>
      <c r="P35" s="9"/>
    </row>
    <row r="36" spans="1:119">
      <c r="A36" s="12"/>
      <c r="B36" s="44">
        <v>590</v>
      </c>
      <c r="C36" s="20" t="s">
        <v>48</v>
      </c>
      <c r="D36" s="46">
        <v>0</v>
      </c>
      <c r="E36" s="46">
        <v>679000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679000</v>
      </c>
      <c r="O36" s="47">
        <f t="shared" si="1"/>
        <v>16.584841601328741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775000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775000</v>
      </c>
      <c r="O37" s="47">
        <f t="shared" si="1"/>
        <v>18.92967929459466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29851000</v>
      </c>
      <c r="E38" s="15">
        <f t="shared" si="13"/>
        <v>3725000</v>
      </c>
      <c r="F38" s="15">
        <f t="shared" si="13"/>
        <v>1895000</v>
      </c>
      <c r="G38" s="15">
        <f t="shared" si="13"/>
        <v>6326000</v>
      </c>
      <c r="H38" s="15">
        <f t="shared" si="13"/>
        <v>0</v>
      </c>
      <c r="I38" s="15">
        <f t="shared" si="13"/>
        <v>21997000</v>
      </c>
      <c r="J38" s="15">
        <f t="shared" si="13"/>
        <v>1609000</v>
      </c>
      <c r="K38" s="15">
        <f t="shared" si="13"/>
        <v>3808000</v>
      </c>
      <c r="L38" s="15">
        <f t="shared" si="13"/>
        <v>0</v>
      </c>
      <c r="M38" s="15">
        <f t="shared" si="13"/>
        <v>0</v>
      </c>
      <c r="N38" s="15">
        <f t="shared" si="10"/>
        <v>69211000</v>
      </c>
      <c r="O38" s="37">
        <f t="shared" si="1"/>
        <v>1690.5058498815367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76</v>
      </c>
      <c r="M40" s="163"/>
      <c r="N40" s="163"/>
      <c r="O40" s="41">
        <v>40941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6057797</v>
      </c>
      <c r="E5" s="26">
        <f t="shared" si="0"/>
        <v>65970</v>
      </c>
      <c r="F5" s="26">
        <f t="shared" si="0"/>
        <v>1354165</v>
      </c>
      <c r="G5" s="26">
        <f t="shared" si="0"/>
        <v>454356</v>
      </c>
      <c r="H5" s="26">
        <f t="shared" si="0"/>
        <v>0</v>
      </c>
      <c r="I5" s="26">
        <f t="shared" si="0"/>
        <v>2561412</v>
      </c>
      <c r="J5" s="26">
        <f t="shared" si="0"/>
        <v>1901860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12395560</v>
      </c>
      <c r="P5" s="32">
        <f t="shared" ref="P5:P36" si="1">(O5/P$38)</f>
        <v>277.44835150077222</v>
      </c>
      <c r="Q5" s="6"/>
    </row>
    <row r="6" spans="1:134">
      <c r="A6" s="12"/>
      <c r="B6" s="44">
        <v>511</v>
      </c>
      <c r="C6" s="20" t="s">
        <v>19</v>
      </c>
      <c r="D6" s="46">
        <v>369175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2400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371575</v>
      </c>
      <c r="P6" s="47">
        <f t="shared" si="1"/>
        <v>8.3169192201804059</v>
      </c>
      <c r="Q6" s="9"/>
    </row>
    <row r="7" spans="1:134">
      <c r="A7" s="12"/>
      <c r="B7" s="44">
        <v>512</v>
      </c>
      <c r="C7" s="20" t="s">
        <v>20</v>
      </c>
      <c r="D7" s="46">
        <v>1114763</v>
      </c>
      <c r="E7" s="46">
        <v>0</v>
      </c>
      <c r="F7" s="46">
        <v>0</v>
      </c>
      <c r="G7" s="46">
        <v>351036</v>
      </c>
      <c r="H7" s="46">
        <v>0</v>
      </c>
      <c r="I7" s="46">
        <v>0</v>
      </c>
      <c r="J7" s="46">
        <v>1034534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2500333</v>
      </c>
      <c r="P7" s="47">
        <f t="shared" si="1"/>
        <v>55.964657429997537</v>
      </c>
      <c r="Q7" s="9"/>
    </row>
    <row r="8" spans="1:134">
      <c r="A8" s="12"/>
      <c r="B8" s="44">
        <v>513</v>
      </c>
      <c r="C8" s="20" t="s">
        <v>21</v>
      </c>
      <c r="D8" s="46">
        <v>2240084</v>
      </c>
      <c r="E8" s="46">
        <v>0</v>
      </c>
      <c r="F8" s="46">
        <v>0</v>
      </c>
      <c r="G8" s="46">
        <v>8549</v>
      </c>
      <c r="H8" s="46">
        <v>0</v>
      </c>
      <c r="I8" s="46">
        <v>1762924</v>
      </c>
      <c r="J8" s="46">
        <v>747292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4758849</v>
      </c>
      <c r="P8" s="47">
        <f t="shared" si="1"/>
        <v>106.51675358685677</v>
      </c>
      <c r="Q8" s="9"/>
    </row>
    <row r="9" spans="1:134">
      <c r="A9" s="12"/>
      <c r="B9" s="44">
        <v>514</v>
      </c>
      <c r="C9" s="20" t="s">
        <v>22</v>
      </c>
      <c r="D9" s="46">
        <v>827622</v>
      </c>
      <c r="E9" s="46">
        <v>0</v>
      </c>
      <c r="F9" s="46">
        <v>0</v>
      </c>
      <c r="G9" s="46">
        <v>9732</v>
      </c>
      <c r="H9" s="46">
        <v>0</v>
      </c>
      <c r="I9" s="46">
        <v>0</v>
      </c>
      <c r="J9" s="46">
        <v>117634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954988</v>
      </c>
      <c r="P9" s="47">
        <f t="shared" si="1"/>
        <v>21.375383306846924</v>
      </c>
      <c r="Q9" s="9"/>
    </row>
    <row r="10" spans="1:134">
      <c r="A10" s="12"/>
      <c r="B10" s="44">
        <v>515</v>
      </c>
      <c r="C10" s="20" t="s">
        <v>23</v>
      </c>
      <c r="D10" s="46">
        <v>660323</v>
      </c>
      <c r="E10" s="46">
        <v>65970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726293</v>
      </c>
      <c r="P10" s="47">
        <f t="shared" si="1"/>
        <v>16.256530205698681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1354165</v>
      </c>
      <c r="G11" s="46">
        <v>0</v>
      </c>
      <c r="H11" s="46">
        <v>0</v>
      </c>
      <c r="I11" s="46">
        <v>798488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2152653</v>
      </c>
      <c r="P11" s="47">
        <f t="shared" si="1"/>
        <v>48.182577164984217</v>
      </c>
      <c r="Q11" s="9"/>
    </row>
    <row r="12" spans="1:134">
      <c r="A12" s="12"/>
      <c r="B12" s="44">
        <v>519</v>
      </c>
      <c r="C12" s="20" t="s">
        <v>26</v>
      </c>
      <c r="D12" s="46">
        <v>845830</v>
      </c>
      <c r="E12" s="46">
        <v>0</v>
      </c>
      <c r="F12" s="46">
        <v>0</v>
      </c>
      <c r="G12" s="46">
        <v>85039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930869</v>
      </c>
      <c r="P12" s="47">
        <f t="shared" si="1"/>
        <v>20.835530586207668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17778829</v>
      </c>
      <c r="E13" s="31">
        <f t="shared" si="3"/>
        <v>84750</v>
      </c>
      <c r="F13" s="31">
        <f t="shared" si="3"/>
        <v>0</v>
      </c>
      <c r="G13" s="31">
        <f t="shared" si="3"/>
        <v>1306969</v>
      </c>
      <c r="H13" s="31">
        <f t="shared" si="3"/>
        <v>0</v>
      </c>
      <c r="I13" s="31">
        <f t="shared" si="3"/>
        <v>0</v>
      </c>
      <c r="J13" s="31">
        <f t="shared" si="3"/>
        <v>63981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19234529</v>
      </c>
      <c r="P13" s="43">
        <f t="shared" si="1"/>
        <v>430.52418470353871</v>
      </c>
      <c r="Q13" s="10"/>
    </row>
    <row r="14" spans="1:134">
      <c r="A14" s="12"/>
      <c r="B14" s="44">
        <v>521</v>
      </c>
      <c r="C14" s="20" t="s">
        <v>28</v>
      </c>
      <c r="D14" s="46">
        <v>9786444</v>
      </c>
      <c r="E14" s="46">
        <v>84750</v>
      </c>
      <c r="F14" s="46">
        <v>0</v>
      </c>
      <c r="G14" s="46">
        <v>336607</v>
      </c>
      <c r="H14" s="46">
        <v>0</v>
      </c>
      <c r="I14" s="46">
        <v>0</v>
      </c>
      <c r="J14" s="46">
        <v>43392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10251193</v>
      </c>
      <c r="P14" s="47">
        <f t="shared" si="1"/>
        <v>229.45123889249501</v>
      </c>
      <c r="Q14" s="9"/>
    </row>
    <row r="15" spans="1:134">
      <c r="A15" s="12"/>
      <c r="B15" s="44">
        <v>522</v>
      </c>
      <c r="C15" s="20" t="s">
        <v>29</v>
      </c>
      <c r="D15" s="46">
        <v>6955864</v>
      </c>
      <c r="E15" s="46">
        <v>0</v>
      </c>
      <c r="F15" s="46">
        <v>0</v>
      </c>
      <c r="G15" s="46">
        <v>970362</v>
      </c>
      <c r="H15" s="46">
        <v>0</v>
      </c>
      <c r="I15" s="46">
        <v>0</v>
      </c>
      <c r="J15" s="46">
        <v>20589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7946815</v>
      </c>
      <c r="P15" s="47">
        <f t="shared" si="1"/>
        <v>177.87261902097276</v>
      </c>
      <c r="Q15" s="9"/>
    </row>
    <row r="16" spans="1:134">
      <c r="A16" s="12"/>
      <c r="B16" s="44">
        <v>524</v>
      </c>
      <c r="C16" s="20" t="s">
        <v>30</v>
      </c>
      <c r="D16" s="46">
        <v>1036521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1036521</v>
      </c>
      <c r="P16" s="47">
        <f t="shared" si="1"/>
        <v>23.200326790070953</v>
      </c>
      <c r="Q16" s="9"/>
    </row>
    <row r="17" spans="1:17" ht="15.75">
      <c r="A17" s="28" t="s">
        <v>31</v>
      </c>
      <c r="B17" s="29"/>
      <c r="C17" s="30"/>
      <c r="D17" s="31">
        <f t="shared" ref="D17:N17" si="5">SUM(D18:D21)</f>
        <v>0</v>
      </c>
      <c r="E17" s="31">
        <f t="shared" si="5"/>
        <v>2179246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25256218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27435464</v>
      </c>
      <c r="P17" s="43">
        <f t="shared" si="1"/>
        <v>614.08474158963224</v>
      </c>
      <c r="Q17" s="10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10741587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2" si="6">SUM(D18:N18)</f>
        <v>10741587</v>
      </c>
      <c r="P18" s="47">
        <f t="shared" si="1"/>
        <v>240.42766971819952</v>
      </c>
      <c r="Q18" s="9"/>
    </row>
    <row r="19" spans="1:17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8629649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8629649</v>
      </c>
      <c r="P19" s="47">
        <f t="shared" si="1"/>
        <v>193.15641157642634</v>
      </c>
      <c r="Q19" s="9"/>
    </row>
    <row r="20" spans="1:17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5884982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5884982</v>
      </c>
      <c r="P20" s="47">
        <f t="shared" si="1"/>
        <v>131.72285516037334</v>
      </c>
      <c r="Q20" s="9"/>
    </row>
    <row r="21" spans="1:17">
      <c r="A21" s="12"/>
      <c r="B21" s="44">
        <v>538</v>
      </c>
      <c r="C21" s="20" t="s">
        <v>35</v>
      </c>
      <c r="D21" s="46">
        <v>0</v>
      </c>
      <c r="E21" s="46">
        <v>2179246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2179246</v>
      </c>
      <c r="P21" s="47">
        <f t="shared" si="1"/>
        <v>48.777805134633034</v>
      </c>
      <c r="Q21" s="9"/>
    </row>
    <row r="22" spans="1:17" ht="15.75">
      <c r="A22" s="28" t="s">
        <v>36</v>
      </c>
      <c r="B22" s="29"/>
      <c r="C22" s="30"/>
      <c r="D22" s="31">
        <f t="shared" ref="D22:N22" si="7">SUM(D23:D24)</f>
        <v>5056329</v>
      </c>
      <c r="E22" s="31">
        <f t="shared" si="7"/>
        <v>2649737</v>
      </c>
      <c r="F22" s="31">
        <f t="shared" si="7"/>
        <v>0</v>
      </c>
      <c r="G22" s="31">
        <f t="shared" si="7"/>
        <v>1478133</v>
      </c>
      <c r="H22" s="31">
        <f t="shared" si="7"/>
        <v>0</v>
      </c>
      <c r="I22" s="31">
        <f t="shared" si="7"/>
        <v>0</v>
      </c>
      <c r="J22" s="31">
        <f t="shared" si="7"/>
        <v>284270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9468469</v>
      </c>
      <c r="P22" s="43">
        <f t="shared" si="1"/>
        <v>211.93162029679701</v>
      </c>
      <c r="Q22" s="10"/>
    </row>
    <row r="23" spans="1:17">
      <c r="A23" s="12"/>
      <c r="B23" s="44">
        <v>541</v>
      </c>
      <c r="C23" s="20" t="s">
        <v>37</v>
      </c>
      <c r="D23" s="46">
        <v>5056329</v>
      </c>
      <c r="E23" s="46">
        <v>257756</v>
      </c>
      <c r="F23" s="46">
        <v>0</v>
      </c>
      <c r="G23" s="46">
        <v>1478133</v>
      </c>
      <c r="H23" s="46">
        <v>0</v>
      </c>
      <c r="I23" s="46">
        <v>0</v>
      </c>
      <c r="J23" s="46">
        <v>245356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7037574</v>
      </c>
      <c r="P23" s="47">
        <f t="shared" si="1"/>
        <v>157.52118539740806</v>
      </c>
      <c r="Q23" s="9"/>
    </row>
    <row r="24" spans="1:17">
      <c r="A24" s="12"/>
      <c r="B24" s="44">
        <v>542</v>
      </c>
      <c r="C24" s="20" t="s">
        <v>38</v>
      </c>
      <c r="D24" s="46">
        <v>0</v>
      </c>
      <c r="E24" s="46">
        <v>2391981</v>
      </c>
      <c r="F24" s="46">
        <v>0</v>
      </c>
      <c r="G24" s="46">
        <v>0</v>
      </c>
      <c r="H24" s="46">
        <v>0</v>
      </c>
      <c r="I24" s="46">
        <v>0</v>
      </c>
      <c r="J24" s="46">
        <v>38914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2430895</v>
      </c>
      <c r="P24" s="47">
        <f t="shared" si="1"/>
        <v>54.410434899388946</v>
      </c>
      <c r="Q24" s="9"/>
    </row>
    <row r="25" spans="1:17" ht="15.75">
      <c r="A25" s="28" t="s">
        <v>39</v>
      </c>
      <c r="B25" s="29"/>
      <c r="C25" s="30"/>
      <c r="D25" s="31">
        <f t="shared" ref="D25:N25" si="8">SUM(D26:D26)</f>
        <v>361286</v>
      </c>
      <c r="E25" s="31">
        <f t="shared" si="8"/>
        <v>3500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364786</v>
      </c>
      <c r="P25" s="43">
        <f t="shared" si="1"/>
        <v>8.1649618371869188</v>
      </c>
      <c r="Q25" s="10"/>
    </row>
    <row r="26" spans="1:17">
      <c r="A26" s="13"/>
      <c r="B26" s="45">
        <v>552</v>
      </c>
      <c r="C26" s="21" t="s">
        <v>40</v>
      </c>
      <c r="D26" s="46">
        <v>361286</v>
      </c>
      <c r="E26" s="46">
        <v>3500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364786</v>
      </c>
      <c r="P26" s="47">
        <f t="shared" si="1"/>
        <v>8.1649618371869188</v>
      </c>
      <c r="Q26" s="9"/>
    </row>
    <row r="27" spans="1:17" ht="15.75">
      <c r="A27" s="28" t="s">
        <v>41</v>
      </c>
      <c r="B27" s="29"/>
      <c r="C27" s="30"/>
      <c r="D27" s="31">
        <f t="shared" ref="D27:N27" si="9">SUM(D28:D28)</f>
        <v>109607</v>
      </c>
      <c r="E27" s="31">
        <f t="shared" si="9"/>
        <v>0</v>
      </c>
      <c r="F27" s="31">
        <f t="shared" si="9"/>
        <v>0</v>
      </c>
      <c r="G27" s="31">
        <f t="shared" si="9"/>
        <v>22500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6"/>
        <v>132107</v>
      </c>
      <c r="P27" s="43">
        <f t="shared" si="1"/>
        <v>2.956935335855138</v>
      </c>
      <c r="Q27" s="10"/>
    </row>
    <row r="28" spans="1:17">
      <c r="A28" s="12"/>
      <c r="B28" s="44">
        <v>569</v>
      </c>
      <c r="C28" s="20" t="s">
        <v>42</v>
      </c>
      <c r="D28" s="46">
        <v>109607</v>
      </c>
      <c r="E28" s="46">
        <v>0</v>
      </c>
      <c r="F28" s="46">
        <v>0</v>
      </c>
      <c r="G28" s="46">
        <v>22500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132107</v>
      </c>
      <c r="P28" s="47">
        <f t="shared" si="1"/>
        <v>2.956935335855138</v>
      </c>
      <c r="Q28" s="9"/>
    </row>
    <row r="29" spans="1:17" ht="15.75">
      <c r="A29" s="28" t="s">
        <v>43</v>
      </c>
      <c r="B29" s="29"/>
      <c r="C29" s="30"/>
      <c r="D29" s="31">
        <f t="shared" ref="D29:N29" si="10">SUM(D30:D32)</f>
        <v>6128135</v>
      </c>
      <c r="E29" s="31">
        <f t="shared" si="10"/>
        <v>1181814</v>
      </c>
      <c r="F29" s="31">
        <f t="shared" si="10"/>
        <v>0</v>
      </c>
      <c r="G29" s="31">
        <f t="shared" si="10"/>
        <v>948486</v>
      </c>
      <c r="H29" s="31">
        <f t="shared" si="10"/>
        <v>0</v>
      </c>
      <c r="I29" s="31">
        <f t="shared" si="10"/>
        <v>0</v>
      </c>
      <c r="J29" s="31">
        <f t="shared" si="10"/>
        <v>40903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8299338</v>
      </c>
      <c r="P29" s="43">
        <f t="shared" si="1"/>
        <v>185.76309958144012</v>
      </c>
      <c r="Q29" s="9"/>
    </row>
    <row r="30" spans="1:17">
      <c r="A30" s="12"/>
      <c r="B30" s="44">
        <v>572</v>
      </c>
      <c r="C30" s="20" t="s">
        <v>44</v>
      </c>
      <c r="D30" s="46">
        <v>5275426</v>
      </c>
      <c r="E30" s="46">
        <v>1178981</v>
      </c>
      <c r="F30" s="46">
        <v>0</v>
      </c>
      <c r="G30" s="46">
        <v>911506</v>
      </c>
      <c r="H30" s="46">
        <v>0</v>
      </c>
      <c r="I30" s="46">
        <v>0</v>
      </c>
      <c r="J30" s="46">
        <v>40903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7406816</v>
      </c>
      <c r="P30" s="47">
        <f t="shared" si="1"/>
        <v>165.78588535488058</v>
      </c>
      <c r="Q30" s="9"/>
    </row>
    <row r="31" spans="1:17">
      <c r="A31" s="12"/>
      <c r="B31" s="44">
        <v>573</v>
      </c>
      <c r="C31" s="20" t="s">
        <v>45</v>
      </c>
      <c r="D31" s="46">
        <v>647596</v>
      </c>
      <c r="E31" s="46">
        <v>2269</v>
      </c>
      <c r="F31" s="46">
        <v>0</v>
      </c>
      <c r="G31" s="46">
        <v>36980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686845</v>
      </c>
      <c r="P31" s="47">
        <f t="shared" si="1"/>
        <v>15.373570293439577</v>
      </c>
      <c r="Q31" s="9"/>
    </row>
    <row r="32" spans="1:17">
      <c r="A32" s="12"/>
      <c r="B32" s="44">
        <v>574</v>
      </c>
      <c r="C32" s="20" t="s">
        <v>46</v>
      </c>
      <c r="D32" s="46">
        <v>205113</v>
      </c>
      <c r="E32" s="46">
        <v>564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205677</v>
      </c>
      <c r="P32" s="47">
        <f t="shared" si="1"/>
        <v>4.6036439331199501</v>
      </c>
      <c r="Q32" s="9"/>
    </row>
    <row r="33" spans="1:120" ht="15.75">
      <c r="A33" s="28" t="s">
        <v>50</v>
      </c>
      <c r="B33" s="29"/>
      <c r="C33" s="30"/>
      <c r="D33" s="31">
        <f t="shared" ref="D33:N33" si="11">SUM(D34:D35)</f>
        <v>4214105</v>
      </c>
      <c r="E33" s="31">
        <f t="shared" si="11"/>
        <v>1017590</v>
      </c>
      <c r="F33" s="31">
        <f t="shared" si="11"/>
        <v>0</v>
      </c>
      <c r="G33" s="31">
        <f t="shared" si="11"/>
        <v>969898</v>
      </c>
      <c r="H33" s="31">
        <f t="shared" si="11"/>
        <v>0</v>
      </c>
      <c r="I33" s="31">
        <f t="shared" si="11"/>
        <v>3991500</v>
      </c>
      <c r="J33" s="31">
        <f t="shared" si="11"/>
        <v>319965</v>
      </c>
      <c r="K33" s="31">
        <f t="shared" si="11"/>
        <v>9343517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19856575</v>
      </c>
      <c r="P33" s="43">
        <f t="shared" si="1"/>
        <v>444.44736665398301</v>
      </c>
      <c r="Q33" s="9"/>
    </row>
    <row r="34" spans="1:120">
      <c r="A34" s="12"/>
      <c r="B34" s="44">
        <v>581</v>
      </c>
      <c r="C34" s="20" t="s">
        <v>93</v>
      </c>
      <c r="D34" s="46">
        <v>4214105</v>
      </c>
      <c r="E34" s="46">
        <v>212706</v>
      </c>
      <c r="F34" s="46">
        <v>0</v>
      </c>
      <c r="G34" s="46">
        <v>969898</v>
      </c>
      <c r="H34" s="46">
        <v>0</v>
      </c>
      <c r="I34" s="46">
        <v>3991500</v>
      </c>
      <c r="J34" s="46">
        <v>319965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9708174</v>
      </c>
      <c r="P34" s="47">
        <f t="shared" si="1"/>
        <v>217.29690892405489</v>
      </c>
      <c r="Q34" s="9"/>
    </row>
    <row r="35" spans="1:120" ht="15.75" thickBot="1">
      <c r="A35" s="12"/>
      <c r="B35" s="44">
        <v>590</v>
      </c>
      <c r="C35" s="20" t="s">
        <v>48</v>
      </c>
      <c r="D35" s="46">
        <v>0</v>
      </c>
      <c r="E35" s="46">
        <v>804884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9343517</v>
      </c>
      <c r="L35" s="46">
        <v>0</v>
      </c>
      <c r="M35" s="46">
        <v>0</v>
      </c>
      <c r="N35" s="46">
        <v>0</v>
      </c>
      <c r="O35" s="46">
        <f t="shared" ref="O35" si="12">SUM(D35:N35)</f>
        <v>10148401</v>
      </c>
      <c r="P35" s="47">
        <f t="shared" si="1"/>
        <v>227.15045772992815</v>
      </c>
      <c r="Q35" s="9"/>
    </row>
    <row r="36" spans="1:120" ht="16.5" thickBot="1">
      <c r="A36" s="14" t="s">
        <v>10</v>
      </c>
      <c r="B36" s="23"/>
      <c r="C36" s="22"/>
      <c r="D36" s="15">
        <f>SUM(D5,D13,D17,D22,D25,D27,D29,D33)</f>
        <v>39706088</v>
      </c>
      <c r="E36" s="15">
        <f t="shared" ref="E36:N36" si="13">SUM(E5,E13,E17,E22,E25,E27,E29,E33)</f>
        <v>7182607</v>
      </c>
      <c r="F36" s="15">
        <f t="shared" si="13"/>
        <v>1354165</v>
      </c>
      <c r="G36" s="15">
        <f t="shared" si="13"/>
        <v>5180342</v>
      </c>
      <c r="H36" s="15">
        <f t="shared" si="13"/>
        <v>0</v>
      </c>
      <c r="I36" s="15">
        <f t="shared" si="13"/>
        <v>31809130</v>
      </c>
      <c r="J36" s="15">
        <f t="shared" si="13"/>
        <v>2610979</v>
      </c>
      <c r="K36" s="15">
        <f t="shared" si="13"/>
        <v>9343517</v>
      </c>
      <c r="L36" s="15">
        <f t="shared" si="13"/>
        <v>0</v>
      </c>
      <c r="M36" s="15">
        <f t="shared" si="13"/>
        <v>0</v>
      </c>
      <c r="N36" s="15">
        <f t="shared" si="13"/>
        <v>0</v>
      </c>
      <c r="O36" s="15">
        <f>SUM(D36:N36)</f>
        <v>97186828</v>
      </c>
      <c r="P36" s="37">
        <f t="shared" si="1"/>
        <v>2175.3212614992053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96</v>
      </c>
      <c r="N38" s="163"/>
      <c r="O38" s="163"/>
      <c r="P38" s="41">
        <v>44677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5864035</v>
      </c>
      <c r="E5" s="26">
        <f t="shared" si="0"/>
        <v>60965</v>
      </c>
      <c r="F5" s="26">
        <f t="shared" si="0"/>
        <v>1386375</v>
      </c>
      <c r="G5" s="26">
        <f t="shared" si="0"/>
        <v>301690</v>
      </c>
      <c r="H5" s="26">
        <f t="shared" si="0"/>
        <v>0</v>
      </c>
      <c r="I5" s="26">
        <f t="shared" si="0"/>
        <v>2329284</v>
      </c>
      <c r="J5" s="26">
        <f t="shared" si="0"/>
        <v>2109422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12051771</v>
      </c>
      <c r="P5" s="32">
        <f t="shared" ref="P5:P37" si="1">(O5/P$39)</f>
        <v>273.61783135812561</v>
      </c>
      <c r="Q5" s="6"/>
    </row>
    <row r="6" spans="1:134">
      <c r="A6" s="12"/>
      <c r="B6" s="44">
        <v>511</v>
      </c>
      <c r="C6" s="20" t="s">
        <v>19</v>
      </c>
      <c r="D6" s="46">
        <v>338893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338893</v>
      </c>
      <c r="P6" s="47">
        <f t="shared" si="1"/>
        <v>7.6940698360804616</v>
      </c>
      <c r="Q6" s="9"/>
    </row>
    <row r="7" spans="1:134">
      <c r="A7" s="12"/>
      <c r="B7" s="44">
        <v>512</v>
      </c>
      <c r="C7" s="20" t="s">
        <v>20</v>
      </c>
      <c r="D7" s="46">
        <v>1016019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1016019</v>
      </c>
      <c r="P7" s="47">
        <f t="shared" si="1"/>
        <v>23.067225173682061</v>
      </c>
      <c r="Q7" s="9"/>
    </row>
    <row r="8" spans="1:134">
      <c r="A8" s="12"/>
      <c r="B8" s="44">
        <v>513</v>
      </c>
      <c r="C8" s="20" t="s">
        <v>21</v>
      </c>
      <c r="D8" s="46">
        <v>2301931</v>
      </c>
      <c r="E8" s="46">
        <v>0</v>
      </c>
      <c r="F8" s="46">
        <v>0</v>
      </c>
      <c r="G8" s="46">
        <v>77964</v>
      </c>
      <c r="H8" s="46">
        <v>0</v>
      </c>
      <c r="I8" s="46">
        <v>1316561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3696456</v>
      </c>
      <c r="P8" s="47">
        <f t="shared" si="1"/>
        <v>83.922626345184582</v>
      </c>
      <c r="Q8" s="9"/>
    </row>
    <row r="9" spans="1:134">
      <c r="A9" s="12"/>
      <c r="B9" s="44">
        <v>514</v>
      </c>
      <c r="C9" s="20" t="s">
        <v>22</v>
      </c>
      <c r="D9" s="46">
        <v>804934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804934</v>
      </c>
      <c r="P9" s="47">
        <f t="shared" si="1"/>
        <v>18.274849021477547</v>
      </c>
      <c r="Q9" s="9"/>
    </row>
    <row r="10" spans="1:134">
      <c r="A10" s="12"/>
      <c r="B10" s="44">
        <v>515</v>
      </c>
      <c r="C10" s="20" t="s">
        <v>23</v>
      </c>
      <c r="D10" s="46">
        <v>625451</v>
      </c>
      <c r="E10" s="46">
        <v>60965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686416</v>
      </c>
      <c r="P10" s="47">
        <f t="shared" si="1"/>
        <v>15.584071198292694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1386375</v>
      </c>
      <c r="G11" s="46">
        <v>0</v>
      </c>
      <c r="H11" s="46">
        <v>0</v>
      </c>
      <c r="I11" s="46">
        <v>1012723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2399098</v>
      </c>
      <c r="P11" s="47">
        <f t="shared" si="1"/>
        <v>54.468010716069564</v>
      </c>
      <c r="Q11" s="9"/>
    </row>
    <row r="12" spans="1:134">
      <c r="A12" s="12"/>
      <c r="B12" s="44">
        <v>519</v>
      </c>
      <c r="C12" s="20" t="s">
        <v>26</v>
      </c>
      <c r="D12" s="46">
        <v>776807</v>
      </c>
      <c r="E12" s="46">
        <v>0</v>
      </c>
      <c r="F12" s="46">
        <v>0</v>
      </c>
      <c r="G12" s="46">
        <v>223726</v>
      </c>
      <c r="H12" s="46">
        <v>0</v>
      </c>
      <c r="I12" s="46">
        <v>0</v>
      </c>
      <c r="J12" s="46">
        <v>2109422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3109955</v>
      </c>
      <c r="P12" s="47">
        <f t="shared" si="1"/>
        <v>70.606979067338685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16726567</v>
      </c>
      <c r="E13" s="31">
        <f t="shared" si="3"/>
        <v>12195</v>
      </c>
      <c r="F13" s="31">
        <f t="shared" si="3"/>
        <v>0</v>
      </c>
      <c r="G13" s="31">
        <f t="shared" si="3"/>
        <v>1560812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1" si="4">SUM(D13:N13)</f>
        <v>18299574</v>
      </c>
      <c r="P13" s="43">
        <f t="shared" si="1"/>
        <v>415.46505925623211</v>
      </c>
      <c r="Q13" s="10"/>
    </row>
    <row r="14" spans="1:134">
      <c r="A14" s="12"/>
      <c r="B14" s="44">
        <v>521</v>
      </c>
      <c r="C14" s="20" t="s">
        <v>28</v>
      </c>
      <c r="D14" s="46">
        <v>8986056</v>
      </c>
      <c r="E14" s="46">
        <v>12195</v>
      </c>
      <c r="F14" s="46">
        <v>0</v>
      </c>
      <c r="G14" s="46">
        <v>334198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9332449</v>
      </c>
      <c r="P14" s="47">
        <f t="shared" si="1"/>
        <v>211.87960314216954</v>
      </c>
      <c r="Q14" s="9"/>
    </row>
    <row r="15" spans="1:134">
      <c r="A15" s="12"/>
      <c r="B15" s="44">
        <v>522</v>
      </c>
      <c r="C15" s="20" t="s">
        <v>29</v>
      </c>
      <c r="D15" s="46">
        <v>6642815</v>
      </c>
      <c r="E15" s="46">
        <v>0</v>
      </c>
      <c r="F15" s="46">
        <v>0</v>
      </c>
      <c r="G15" s="46">
        <v>1226614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7869429</v>
      </c>
      <c r="P15" s="47">
        <f t="shared" si="1"/>
        <v>178.66387413158969</v>
      </c>
      <c r="Q15" s="9"/>
    </row>
    <row r="16" spans="1:134">
      <c r="A16" s="12"/>
      <c r="B16" s="44">
        <v>524</v>
      </c>
      <c r="C16" s="20" t="s">
        <v>30</v>
      </c>
      <c r="D16" s="46">
        <v>1097696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1097696</v>
      </c>
      <c r="P16" s="47">
        <f t="shared" si="1"/>
        <v>24.921581982472869</v>
      </c>
      <c r="Q16" s="9"/>
    </row>
    <row r="17" spans="1:17" ht="15.75">
      <c r="A17" s="28" t="s">
        <v>31</v>
      </c>
      <c r="B17" s="29"/>
      <c r="C17" s="30"/>
      <c r="D17" s="31">
        <f t="shared" ref="D17:N17" si="5">SUM(D18:D21)</f>
        <v>0</v>
      </c>
      <c r="E17" s="31">
        <f t="shared" si="5"/>
        <v>2230491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24939743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27170234</v>
      </c>
      <c r="P17" s="43">
        <f t="shared" si="1"/>
        <v>616.86041865322613</v>
      </c>
      <c r="Q17" s="10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8159881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8159881</v>
      </c>
      <c r="P18" s="47">
        <f t="shared" si="1"/>
        <v>185.25816192162739</v>
      </c>
      <c r="Q18" s="9"/>
    </row>
    <row r="19" spans="1:17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8078925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8078925</v>
      </c>
      <c r="P19" s="47">
        <f t="shared" si="1"/>
        <v>183.42017436316578</v>
      </c>
      <c r="Q19" s="9"/>
    </row>
    <row r="20" spans="1:17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8700937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8700937</v>
      </c>
      <c r="P20" s="47">
        <f t="shared" si="1"/>
        <v>197.54204695091497</v>
      </c>
      <c r="Q20" s="9"/>
    </row>
    <row r="21" spans="1:17">
      <c r="A21" s="12"/>
      <c r="B21" s="44">
        <v>538</v>
      </c>
      <c r="C21" s="20" t="s">
        <v>35</v>
      </c>
      <c r="D21" s="46">
        <v>0</v>
      </c>
      <c r="E21" s="46">
        <v>2230491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2230491</v>
      </c>
      <c r="P21" s="47">
        <f t="shared" si="1"/>
        <v>50.64003541751805</v>
      </c>
      <c r="Q21" s="9"/>
    </row>
    <row r="22" spans="1:17" ht="15.75">
      <c r="A22" s="28" t="s">
        <v>36</v>
      </c>
      <c r="B22" s="29"/>
      <c r="C22" s="30"/>
      <c r="D22" s="31">
        <f t="shared" ref="D22:N22" si="6">SUM(D23:D24)</f>
        <v>4416741</v>
      </c>
      <c r="E22" s="31">
        <f t="shared" si="6"/>
        <v>1002620</v>
      </c>
      <c r="F22" s="31">
        <f t="shared" si="6"/>
        <v>0</v>
      </c>
      <c r="G22" s="31">
        <f t="shared" si="6"/>
        <v>1335736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ref="O22:O27" si="7">SUM(D22:N22)</f>
        <v>6755097</v>
      </c>
      <c r="P22" s="43">
        <f t="shared" si="1"/>
        <v>153.364596104073</v>
      </c>
      <c r="Q22" s="10"/>
    </row>
    <row r="23" spans="1:17">
      <c r="A23" s="12"/>
      <c r="B23" s="44">
        <v>541</v>
      </c>
      <c r="C23" s="20" t="s">
        <v>37</v>
      </c>
      <c r="D23" s="46">
        <v>4416741</v>
      </c>
      <c r="E23" s="46">
        <v>401006</v>
      </c>
      <c r="F23" s="46">
        <v>0</v>
      </c>
      <c r="G23" s="46">
        <v>1335736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6153483</v>
      </c>
      <c r="P23" s="47">
        <f t="shared" si="1"/>
        <v>139.70583026835581</v>
      </c>
      <c r="Q23" s="9"/>
    </row>
    <row r="24" spans="1:17">
      <c r="A24" s="12"/>
      <c r="B24" s="44">
        <v>542</v>
      </c>
      <c r="C24" s="20" t="s">
        <v>38</v>
      </c>
      <c r="D24" s="46">
        <v>0</v>
      </c>
      <c r="E24" s="46">
        <v>601614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601614</v>
      </c>
      <c r="P24" s="47">
        <f t="shared" si="1"/>
        <v>13.658765835717205</v>
      </c>
      <c r="Q24" s="9"/>
    </row>
    <row r="25" spans="1:17" ht="15.75">
      <c r="A25" s="28" t="s">
        <v>39</v>
      </c>
      <c r="B25" s="29"/>
      <c r="C25" s="30"/>
      <c r="D25" s="31">
        <f t="shared" ref="D25:N25" si="8">SUM(D26:D26)</f>
        <v>330509</v>
      </c>
      <c r="E25" s="31">
        <f t="shared" si="8"/>
        <v>6500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7"/>
        <v>337009</v>
      </c>
      <c r="P25" s="43">
        <f t="shared" si="1"/>
        <v>7.6512963719747535</v>
      </c>
      <c r="Q25" s="10"/>
    </row>
    <row r="26" spans="1:17">
      <c r="A26" s="13"/>
      <c r="B26" s="45">
        <v>552</v>
      </c>
      <c r="C26" s="21" t="s">
        <v>40</v>
      </c>
      <c r="D26" s="46">
        <v>330509</v>
      </c>
      <c r="E26" s="46">
        <v>6500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337009</v>
      </c>
      <c r="P26" s="47">
        <f t="shared" si="1"/>
        <v>7.6512963719747535</v>
      </c>
      <c r="Q26" s="9"/>
    </row>
    <row r="27" spans="1:17" ht="15.75">
      <c r="A27" s="28" t="s">
        <v>41</v>
      </c>
      <c r="B27" s="29"/>
      <c r="C27" s="30"/>
      <c r="D27" s="31">
        <f t="shared" ref="D27:N27" si="9">SUM(D28:D28)</f>
        <v>89607</v>
      </c>
      <c r="E27" s="31">
        <f t="shared" si="9"/>
        <v>50000</v>
      </c>
      <c r="F27" s="31">
        <f t="shared" si="9"/>
        <v>0</v>
      </c>
      <c r="G27" s="31">
        <f t="shared" si="9"/>
        <v>22906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7"/>
        <v>162513</v>
      </c>
      <c r="P27" s="43">
        <f t="shared" si="1"/>
        <v>3.6896199427870862</v>
      </c>
      <c r="Q27" s="10"/>
    </row>
    <row r="28" spans="1:17">
      <c r="A28" s="12"/>
      <c r="B28" s="44">
        <v>569</v>
      </c>
      <c r="C28" s="20" t="s">
        <v>42</v>
      </c>
      <c r="D28" s="46">
        <v>89607</v>
      </c>
      <c r="E28" s="46">
        <v>50000</v>
      </c>
      <c r="F28" s="46">
        <v>0</v>
      </c>
      <c r="G28" s="46">
        <v>22906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7" si="10">SUM(D28:N28)</f>
        <v>162513</v>
      </c>
      <c r="P28" s="47">
        <f t="shared" si="1"/>
        <v>3.6896199427870862</v>
      </c>
      <c r="Q28" s="9"/>
    </row>
    <row r="29" spans="1:17" ht="15.75">
      <c r="A29" s="28" t="s">
        <v>43</v>
      </c>
      <c r="B29" s="29"/>
      <c r="C29" s="30"/>
      <c r="D29" s="31">
        <f t="shared" ref="D29:N29" si="11">SUM(D30:D32)</f>
        <v>5690252</v>
      </c>
      <c r="E29" s="31">
        <f t="shared" si="11"/>
        <v>617394</v>
      </c>
      <c r="F29" s="31">
        <f t="shared" si="11"/>
        <v>0</v>
      </c>
      <c r="G29" s="31">
        <f t="shared" si="11"/>
        <v>1441842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1"/>
        <v>0</v>
      </c>
      <c r="O29" s="31">
        <f t="shared" si="10"/>
        <v>7749488</v>
      </c>
      <c r="P29" s="43">
        <f t="shared" si="1"/>
        <v>175.94078917495347</v>
      </c>
      <c r="Q29" s="9"/>
    </row>
    <row r="30" spans="1:17">
      <c r="A30" s="12"/>
      <c r="B30" s="44">
        <v>572</v>
      </c>
      <c r="C30" s="20" t="s">
        <v>44</v>
      </c>
      <c r="D30" s="46">
        <v>5429282</v>
      </c>
      <c r="E30" s="46">
        <v>609286</v>
      </c>
      <c r="F30" s="46">
        <v>0</v>
      </c>
      <c r="G30" s="46">
        <v>1285539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7324107</v>
      </c>
      <c r="P30" s="47">
        <f t="shared" si="1"/>
        <v>166.28313581255961</v>
      </c>
      <c r="Q30" s="9"/>
    </row>
    <row r="31" spans="1:17">
      <c r="A31" s="12"/>
      <c r="B31" s="44">
        <v>573</v>
      </c>
      <c r="C31" s="20" t="s">
        <v>45</v>
      </c>
      <c r="D31" s="46">
        <v>255878</v>
      </c>
      <c r="E31" s="46">
        <v>7188</v>
      </c>
      <c r="F31" s="46">
        <v>0</v>
      </c>
      <c r="G31" s="46">
        <v>156303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419369</v>
      </c>
      <c r="P31" s="47">
        <f t="shared" si="1"/>
        <v>9.5211596966807424</v>
      </c>
      <c r="Q31" s="9"/>
    </row>
    <row r="32" spans="1:17">
      <c r="A32" s="12"/>
      <c r="B32" s="44">
        <v>574</v>
      </c>
      <c r="C32" s="20" t="s">
        <v>46</v>
      </c>
      <c r="D32" s="46">
        <v>5092</v>
      </c>
      <c r="E32" s="46">
        <v>920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6012</v>
      </c>
      <c r="P32" s="47">
        <f t="shared" si="1"/>
        <v>0.13649366571311811</v>
      </c>
      <c r="Q32" s="9"/>
    </row>
    <row r="33" spans="1:120" ht="15.75">
      <c r="A33" s="28" t="s">
        <v>50</v>
      </c>
      <c r="B33" s="29"/>
      <c r="C33" s="30"/>
      <c r="D33" s="31">
        <f t="shared" ref="D33:N33" si="12">SUM(D34:D36)</f>
        <v>1858096</v>
      </c>
      <c r="E33" s="31">
        <f t="shared" si="12"/>
        <v>988249</v>
      </c>
      <c r="F33" s="31">
        <f t="shared" si="12"/>
        <v>0</v>
      </c>
      <c r="G33" s="31">
        <f t="shared" si="12"/>
        <v>935207</v>
      </c>
      <c r="H33" s="31">
        <f t="shared" si="12"/>
        <v>0</v>
      </c>
      <c r="I33" s="31">
        <f t="shared" si="12"/>
        <v>3822492</v>
      </c>
      <c r="J33" s="31">
        <f t="shared" si="12"/>
        <v>156963</v>
      </c>
      <c r="K33" s="31">
        <f t="shared" si="12"/>
        <v>9937513</v>
      </c>
      <c r="L33" s="31">
        <f t="shared" si="12"/>
        <v>0</v>
      </c>
      <c r="M33" s="31">
        <f t="shared" si="12"/>
        <v>0</v>
      </c>
      <c r="N33" s="31">
        <f t="shared" si="12"/>
        <v>0</v>
      </c>
      <c r="O33" s="31">
        <f t="shared" si="10"/>
        <v>17698520</v>
      </c>
      <c r="P33" s="43">
        <f t="shared" si="1"/>
        <v>401.81900740135313</v>
      </c>
      <c r="Q33" s="9"/>
    </row>
    <row r="34" spans="1:120">
      <c r="A34" s="12"/>
      <c r="B34" s="44">
        <v>581</v>
      </c>
      <c r="C34" s="20" t="s">
        <v>93</v>
      </c>
      <c r="D34" s="46">
        <v>1858096</v>
      </c>
      <c r="E34" s="46">
        <v>226712</v>
      </c>
      <c r="F34" s="46">
        <v>0</v>
      </c>
      <c r="G34" s="46">
        <v>918836</v>
      </c>
      <c r="H34" s="46">
        <v>0</v>
      </c>
      <c r="I34" s="46">
        <v>3822492</v>
      </c>
      <c r="J34" s="46">
        <v>156963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6983099</v>
      </c>
      <c r="P34" s="47">
        <f t="shared" si="1"/>
        <v>158.54104799527767</v>
      </c>
      <c r="Q34" s="9"/>
    </row>
    <row r="35" spans="1:120">
      <c r="A35" s="12"/>
      <c r="B35" s="44">
        <v>590</v>
      </c>
      <c r="C35" s="20" t="s">
        <v>48</v>
      </c>
      <c r="D35" s="46">
        <v>0</v>
      </c>
      <c r="E35" s="46">
        <v>0</v>
      </c>
      <c r="F35" s="46">
        <v>0</v>
      </c>
      <c r="G35" s="46">
        <v>16371</v>
      </c>
      <c r="H35" s="46">
        <v>0</v>
      </c>
      <c r="I35" s="46">
        <v>0</v>
      </c>
      <c r="J35" s="46">
        <v>0</v>
      </c>
      <c r="K35" s="46">
        <v>9937513</v>
      </c>
      <c r="L35" s="46">
        <v>0</v>
      </c>
      <c r="M35" s="46">
        <v>0</v>
      </c>
      <c r="N35" s="46">
        <v>0</v>
      </c>
      <c r="O35" s="46">
        <f t="shared" si="10"/>
        <v>9953884</v>
      </c>
      <c r="P35" s="47">
        <f t="shared" si="1"/>
        <v>225.98837578894791</v>
      </c>
      <c r="Q35" s="9"/>
    </row>
    <row r="36" spans="1:120" ht="15.75" thickBot="1">
      <c r="A36" s="12"/>
      <c r="B36" s="44">
        <v>591</v>
      </c>
      <c r="C36" s="20" t="s">
        <v>49</v>
      </c>
      <c r="D36" s="46">
        <v>0</v>
      </c>
      <c r="E36" s="46">
        <v>761537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761537</v>
      </c>
      <c r="P36" s="47">
        <f t="shared" si="1"/>
        <v>17.289583617127548</v>
      </c>
      <c r="Q36" s="9"/>
    </row>
    <row r="37" spans="1:120" ht="16.5" thickBot="1">
      <c r="A37" s="14" t="s">
        <v>10</v>
      </c>
      <c r="B37" s="23"/>
      <c r="C37" s="22"/>
      <c r="D37" s="15">
        <f>SUM(D5,D13,D17,D22,D25,D27,D29,D33)</f>
        <v>34975807</v>
      </c>
      <c r="E37" s="15">
        <f t="shared" ref="E37:N37" si="13">SUM(E5,E13,E17,E22,E25,E27,E29,E33)</f>
        <v>4968414</v>
      </c>
      <c r="F37" s="15">
        <f t="shared" si="13"/>
        <v>1386375</v>
      </c>
      <c r="G37" s="15">
        <f t="shared" si="13"/>
        <v>5598193</v>
      </c>
      <c r="H37" s="15">
        <f t="shared" si="13"/>
        <v>0</v>
      </c>
      <c r="I37" s="15">
        <f t="shared" si="13"/>
        <v>31091519</v>
      </c>
      <c r="J37" s="15">
        <f t="shared" si="13"/>
        <v>2266385</v>
      </c>
      <c r="K37" s="15">
        <f t="shared" si="13"/>
        <v>9937513</v>
      </c>
      <c r="L37" s="15">
        <f t="shared" si="13"/>
        <v>0</v>
      </c>
      <c r="M37" s="15">
        <f t="shared" si="13"/>
        <v>0</v>
      </c>
      <c r="N37" s="15">
        <f t="shared" si="13"/>
        <v>0</v>
      </c>
      <c r="O37" s="15">
        <f t="shared" si="10"/>
        <v>90224206</v>
      </c>
      <c r="P37" s="37">
        <f t="shared" si="1"/>
        <v>2048.4086182627252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94</v>
      </c>
      <c r="N39" s="163"/>
      <c r="O39" s="163"/>
      <c r="P39" s="41">
        <v>44046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5721877</v>
      </c>
      <c r="E5" s="26">
        <f t="shared" si="0"/>
        <v>60350</v>
      </c>
      <c r="F5" s="26">
        <f t="shared" si="0"/>
        <v>1195290</v>
      </c>
      <c r="G5" s="26">
        <f t="shared" si="0"/>
        <v>604309</v>
      </c>
      <c r="H5" s="26">
        <f t="shared" si="0"/>
        <v>0</v>
      </c>
      <c r="I5" s="26">
        <f t="shared" si="0"/>
        <v>2537031</v>
      </c>
      <c r="J5" s="26">
        <f t="shared" si="0"/>
        <v>2154576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12273433</v>
      </c>
      <c r="O5" s="32">
        <f t="shared" ref="O5:O37" si="1">(N5/O$39)</f>
        <v>293.74929395433441</v>
      </c>
      <c r="P5" s="6"/>
    </row>
    <row r="6" spans="1:133">
      <c r="A6" s="12"/>
      <c r="B6" s="44">
        <v>511</v>
      </c>
      <c r="C6" s="20" t="s">
        <v>19</v>
      </c>
      <c r="D6" s="46">
        <v>321252</v>
      </c>
      <c r="E6" s="46">
        <v>0</v>
      </c>
      <c r="F6" s="46">
        <v>0</v>
      </c>
      <c r="G6" s="46">
        <v>155852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477104</v>
      </c>
      <c r="O6" s="47">
        <f t="shared" si="1"/>
        <v>11.41888851658609</v>
      </c>
      <c r="P6" s="9"/>
    </row>
    <row r="7" spans="1:133">
      <c r="A7" s="12"/>
      <c r="B7" s="44">
        <v>512</v>
      </c>
      <c r="C7" s="20" t="s">
        <v>20</v>
      </c>
      <c r="D7" s="46">
        <v>972895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972895</v>
      </c>
      <c r="O7" s="47">
        <f t="shared" si="1"/>
        <v>23.285027045139056</v>
      </c>
      <c r="P7" s="9"/>
    </row>
    <row r="8" spans="1:133">
      <c r="A8" s="12"/>
      <c r="B8" s="44">
        <v>513</v>
      </c>
      <c r="C8" s="20" t="s">
        <v>21</v>
      </c>
      <c r="D8" s="46">
        <v>2146985</v>
      </c>
      <c r="E8" s="46">
        <v>0</v>
      </c>
      <c r="F8" s="46">
        <v>0</v>
      </c>
      <c r="G8" s="46">
        <v>0</v>
      </c>
      <c r="H8" s="46">
        <v>0</v>
      </c>
      <c r="I8" s="46">
        <v>1507173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3654158</v>
      </c>
      <c r="O8" s="47">
        <f t="shared" si="1"/>
        <v>87.457709061318269</v>
      </c>
      <c r="P8" s="9"/>
    </row>
    <row r="9" spans="1:133">
      <c r="A9" s="12"/>
      <c r="B9" s="44">
        <v>514</v>
      </c>
      <c r="C9" s="20" t="s">
        <v>22</v>
      </c>
      <c r="D9" s="46">
        <v>831044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831044</v>
      </c>
      <c r="O9" s="47">
        <f t="shared" si="1"/>
        <v>19.890000478675027</v>
      </c>
      <c r="P9" s="9"/>
    </row>
    <row r="10" spans="1:133">
      <c r="A10" s="12"/>
      <c r="B10" s="44">
        <v>515</v>
      </c>
      <c r="C10" s="20" t="s">
        <v>23</v>
      </c>
      <c r="D10" s="46">
        <v>623573</v>
      </c>
      <c r="E10" s="46">
        <v>60350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683923</v>
      </c>
      <c r="O10" s="47">
        <f t="shared" si="1"/>
        <v>16.368843042458476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1195290</v>
      </c>
      <c r="G11" s="46">
        <v>0</v>
      </c>
      <c r="H11" s="46">
        <v>0</v>
      </c>
      <c r="I11" s="46">
        <v>1029858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2225148</v>
      </c>
      <c r="O11" s="47">
        <f t="shared" si="1"/>
        <v>53.256139007227993</v>
      </c>
      <c r="P11" s="9"/>
    </row>
    <row r="12" spans="1:133">
      <c r="A12" s="12"/>
      <c r="B12" s="44">
        <v>519</v>
      </c>
      <c r="C12" s="20" t="s">
        <v>65</v>
      </c>
      <c r="D12" s="46">
        <v>826128</v>
      </c>
      <c r="E12" s="46">
        <v>0</v>
      </c>
      <c r="F12" s="46">
        <v>0</v>
      </c>
      <c r="G12" s="46">
        <v>448457</v>
      </c>
      <c r="H12" s="46">
        <v>0</v>
      </c>
      <c r="I12" s="46">
        <v>0</v>
      </c>
      <c r="J12" s="46">
        <v>2154576</v>
      </c>
      <c r="K12" s="46">
        <v>0</v>
      </c>
      <c r="L12" s="46">
        <v>0</v>
      </c>
      <c r="M12" s="46">
        <v>0</v>
      </c>
      <c r="N12" s="46">
        <f t="shared" si="2"/>
        <v>3429161</v>
      </c>
      <c r="O12" s="47">
        <f t="shared" si="1"/>
        <v>82.072686802929496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17056079</v>
      </c>
      <c r="E13" s="31">
        <f t="shared" si="3"/>
        <v>134926</v>
      </c>
      <c r="F13" s="31">
        <f t="shared" si="3"/>
        <v>0</v>
      </c>
      <c r="G13" s="31">
        <f t="shared" si="3"/>
        <v>239573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17430578</v>
      </c>
      <c r="O13" s="43">
        <f t="shared" si="1"/>
        <v>417.17912019529939</v>
      </c>
      <c r="P13" s="10"/>
    </row>
    <row r="14" spans="1:133">
      <c r="A14" s="12"/>
      <c r="B14" s="44">
        <v>521</v>
      </c>
      <c r="C14" s="20" t="s">
        <v>28</v>
      </c>
      <c r="D14" s="46">
        <v>9385602</v>
      </c>
      <c r="E14" s="46">
        <v>134926</v>
      </c>
      <c r="F14" s="46">
        <v>0</v>
      </c>
      <c r="G14" s="46">
        <v>182275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9702803</v>
      </c>
      <c r="O14" s="47">
        <f t="shared" si="1"/>
        <v>232.22447465415729</v>
      </c>
      <c r="P14" s="9"/>
    </row>
    <row r="15" spans="1:133">
      <c r="A15" s="12"/>
      <c r="B15" s="44">
        <v>522</v>
      </c>
      <c r="C15" s="20" t="s">
        <v>29</v>
      </c>
      <c r="D15" s="46">
        <v>6635387</v>
      </c>
      <c r="E15" s="46">
        <v>0</v>
      </c>
      <c r="F15" s="46">
        <v>0</v>
      </c>
      <c r="G15" s="46">
        <v>57298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6692685</v>
      </c>
      <c r="O15" s="47">
        <f t="shared" si="1"/>
        <v>160.18105882916089</v>
      </c>
      <c r="P15" s="9"/>
    </row>
    <row r="16" spans="1:133">
      <c r="A16" s="12"/>
      <c r="B16" s="44">
        <v>524</v>
      </c>
      <c r="C16" s="20" t="s">
        <v>30</v>
      </c>
      <c r="D16" s="46">
        <v>1035090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1035090</v>
      </c>
      <c r="O16" s="47">
        <f t="shared" si="1"/>
        <v>24.773586711981235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SUM(D18:D21)</f>
        <v>0</v>
      </c>
      <c r="E17" s="31">
        <f t="shared" si="5"/>
        <v>2582231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24927019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27509250</v>
      </c>
      <c r="O17" s="43">
        <f t="shared" si="1"/>
        <v>658.39955004547414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11913998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11913998</v>
      </c>
      <c r="O18" s="47">
        <f t="shared" si="1"/>
        <v>285.14666602843329</v>
      </c>
      <c r="P18" s="9"/>
    </row>
    <row r="19" spans="1:16">
      <c r="A19" s="12"/>
      <c r="B19" s="44">
        <v>534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8229977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8229977</v>
      </c>
      <c r="O19" s="47">
        <f t="shared" si="1"/>
        <v>196.97422334976784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4783044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4783044</v>
      </c>
      <c r="O20" s="47">
        <f t="shared" si="1"/>
        <v>114.47618591738069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2582231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2582231</v>
      </c>
      <c r="O21" s="47">
        <f t="shared" si="1"/>
        <v>61.802474749892298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SUM(D23:D24)</f>
        <v>4282660</v>
      </c>
      <c r="E22" s="31">
        <f t="shared" si="6"/>
        <v>1505555</v>
      </c>
      <c r="F22" s="31">
        <f t="shared" si="6"/>
        <v>0</v>
      </c>
      <c r="G22" s="31">
        <f t="shared" si="6"/>
        <v>745195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6533410</v>
      </c>
      <c r="O22" s="43">
        <f t="shared" si="1"/>
        <v>156.3690105787181</v>
      </c>
      <c r="P22" s="10"/>
    </row>
    <row r="23" spans="1:16">
      <c r="A23" s="12"/>
      <c r="B23" s="44">
        <v>541</v>
      </c>
      <c r="C23" s="20" t="s">
        <v>68</v>
      </c>
      <c r="D23" s="46">
        <v>4282660</v>
      </c>
      <c r="E23" s="46">
        <v>1164590</v>
      </c>
      <c r="F23" s="46">
        <v>0</v>
      </c>
      <c r="G23" s="46">
        <v>745195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6192445</v>
      </c>
      <c r="O23" s="47">
        <f t="shared" si="1"/>
        <v>148.20843904073524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340965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340965</v>
      </c>
      <c r="O24" s="47">
        <f t="shared" si="1"/>
        <v>8.1605715379828627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SUM(D26:D26)</f>
        <v>461989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461989</v>
      </c>
      <c r="O25" s="43">
        <f t="shared" si="1"/>
        <v>11.057129864534968</v>
      </c>
      <c r="P25" s="10"/>
    </row>
    <row r="26" spans="1:16">
      <c r="A26" s="13"/>
      <c r="B26" s="45">
        <v>552</v>
      </c>
      <c r="C26" s="21" t="s">
        <v>40</v>
      </c>
      <c r="D26" s="46">
        <v>461989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461989</v>
      </c>
      <c r="O26" s="47">
        <f t="shared" si="1"/>
        <v>11.057129864534968</v>
      </c>
      <c r="P26" s="9"/>
    </row>
    <row r="27" spans="1:16" ht="15.75">
      <c r="A27" s="28" t="s">
        <v>41</v>
      </c>
      <c r="B27" s="29"/>
      <c r="C27" s="30"/>
      <c r="D27" s="31">
        <f t="shared" ref="D27:M27" si="9">SUM(D28:D28)</f>
        <v>94615</v>
      </c>
      <c r="E27" s="31">
        <f t="shared" si="9"/>
        <v>22512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117127</v>
      </c>
      <c r="O27" s="43">
        <f t="shared" si="1"/>
        <v>2.8032884974390888</v>
      </c>
      <c r="P27" s="10"/>
    </row>
    <row r="28" spans="1:16">
      <c r="A28" s="12"/>
      <c r="B28" s="44">
        <v>569</v>
      </c>
      <c r="C28" s="20" t="s">
        <v>42</v>
      </c>
      <c r="D28" s="46">
        <v>94615</v>
      </c>
      <c r="E28" s="46">
        <v>22512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10">SUM(D28:M28)</f>
        <v>117127</v>
      </c>
      <c r="O28" s="47">
        <f t="shared" si="1"/>
        <v>2.8032884974390888</v>
      </c>
      <c r="P28" s="9"/>
    </row>
    <row r="29" spans="1:16" ht="15.75">
      <c r="A29" s="28" t="s">
        <v>43</v>
      </c>
      <c r="B29" s="29"/>
      <c r="C29" s="30"/>
      <c r="D29" s="31">
        <f t="shared" ref="D29:M29" si="11">SUM(D30:D32)</f>
        <v>5758433</v>
      </c>
      <c r="E29" s="31">
        <f t="shared" si="11"/>
        <v>1319792</v>
      </c>
      <c r="F29" s="31">
        <f t="shared" si="11"/>
        <v>0</v>
      </c>
      <c r="G29" s="31">
        <f t="shared" si="11"/>
        <v>2486046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9564271</v>
      </c>
      <c r="O29" s="43">
        <f t="shared" si="1"/>
        <v>228.90888420851084</v>
      </c>
      <c r="P29" s="9"/>
    </row>
    <row r="30" spans="1:16">
      <c r="A30" s="12"/>
      <c r="B30" s="44">
        <v>572</v>
      </c>
      <c r="C30" s="20" t="s">
        <v>69</v>
      </c>
      <c r="D30" s="46">
        <v>4851819</v>
      </c>
      <c r="E30" s="46">
        <v>1315199</v>
      </c>
      <c r="F30" s="46">
        <v>0</v>
      </c>
      <c r="G30" s="46">
        <v>2042997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8210015</v>
      </c>
      <c r="O30" s="47">
        <f t="shared" si="1"/>
        <v>196.49645780479634</v>
      </c>
      <c r="P30" s="9"/>
    </row>
    <row r="31" spans="1:16">
      <c r="A31" s="12"/>
      <c r="B31" s="44">
        <v>573</v>
      </c>
      <c r="C31" s="20" t="s">
        <v>45</v>
      </c>
      <c r="D31" s="46">
        <v>779463</v>
      </c>
      <c r="E31" s="46">
        <v>2550</v>
      </c>
      <c r="F31" s="46">
        <v>0</v>
      </c>
      <c r="G31" s="46">
        <v>443049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1225062</v>
      </c>
      <c r="O31" s="47">
        <f t="shared" si="1"/>
        <v>29.320329328418936</v>
      </c>
      <c r="P31" s="9"/>
    </row>
    <row r="32" spans="1:16">
      <c r="A32" s="12"/>
      <c r="B32" s="44">
        <v>574</v>
      </c>
      <c r="C32" s="20" t="s">
        <v>46</v>
      </c>
      <c r="D32" s="46">
        <v>127151</v>
      </c>
      <c r="E32" s="46">
        <v>2043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129194</v>
      </c>
      <c r="O32" s="47">
        <f t="shared" si="1"/>
        <v>3.0920970752955816</v>
      </c>
      <c r="P32" s="9"/>
    </row>
    <row r="33" spans="1:119" ht="15.75">
      <c r="A33" s="28" t="s">
        <v>70</v>
      </c>
      <c r="B33" s="29"/>
      <c r="C33" s="30"/>
      <c r="D33" s="31">
        <f t="shared" ref="D33:M33" si="12">SUM(D34:D36)</f>
        <v>1173450</v>
      </c>
      <c r="E33" s="31">
        <f t="shared" si="12"/>
        <v>909265</v>
      </c>
      <c r="F33" s="31">
        <f t="shared" si="12"/>
        <v>0</v>
      </c>
      <c r="G33" s="31">
        <f t="shared" si="12"/>
        <v>1772628</v>
      </c>
      <c r="H33" s="31">
        <f t="shared" si="12"/>
        <v>0</v>
      </c>
      <c r="I33" s="31">
        <f t="shared" si="12"/>
        <v>3820252</v>
      </c>
      <c r="J33" s="31">
        <f t="shared" si="12"/>
        <v>99112</v>
      </c>
      <c r="K33" s="31">
        <f t="shared" si="12"/>
        <v>8550649</v>
      </c>
      <c r="L33" s="31">
        <f t="shared" si="12"/>
        <v>0</v>
      </c>
      <c r="M33" s="31">
        <f t="shared" si="12"/>
        <v>0</v>
      </c>
      <c r="N33" s="31">
        <f t="shared" si="10"/>
        <v>16325356</v>
      </c>
      <c r="O33" s="43">
        <f t="shared" si="1"/>
        <v>390.72701163180318</v>
      </c>
      <c r="P33" s="9"/>
    </row>
    <row r="34" spans="1:119">
      <c r="A34" s="12"/>
      <c r="B34" s="44">
        <v>581</v>
      </c>
      <c r="C34" s="20" t="s">
        <v>71</v>
      </c>
      <c r="D34" s="46">
        <v>1173450</v>
      </c>
      <c r="E34" s="46">
        <v>238692</v>
      </c>
      <c r="F34" s="46">
        <v>0</v>
      </c>
      <c r="G34" s="46">
        <v>1772628</v>
      </c>
      <c r="H34" s="46">
        <v>0</v>
      </c>
      <c r="I34" s="46">
        <v>3820252</v>
      </c>
      <c r="J34" s="46">
        <v>99112</v>
      </c>
      <c r="K34" s="46">
        <v>0</v>
      </c>
      <c r="L34" s="46">
        <v>0</v>
      </c>
      <c r="M34" s="46">
        <v>0</v>
      </c>
      <c r="N34" s="46">
        <f t="shared" si="10"/>
        <v>7104134</v>
      </c>
      <c r="O34" s="47">
        <f t="shared" si="1"/>
        <v>170.02857689914316</v>
      </c>
      <c r="P34" s="9"/>
    </row>
    <row r="35" spans="1:119">
      <c r="A35" s="12"/>
      <c r="B35" s="44">
        <v>590</v>
      </c>
      <c r="C35" s="20" t="s">
        <v>72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8550649</v>
      </c>
      <c r="L35" s="46">
        <v>0</v>
      </c>
      <c r="M35" s="46">
        <v>0</v>
      </c>
      <c r="N35" s="46">
        <f t="shared" si="10"/>
        <v>8550649</v>
      </c>
      <c r="O35" s="47">
        <f t="shared" si="1"/>
        <v>204.64910727107366</v>
      </c>
      <c r="P35" s="9"/>
    </row>
    <row r="36" spans="1:119" ht="15.75" thickBot="1">
      <c r="A36" s="12"/>
      <c r="B36" s="44">
        <v>591</v>
      </c>
      <c r="C36" s="20" t="s">
        <v>73</v>
      </c>
      <c r="D36" s="46">
        <v>0</v>
      </c>
      <c r="E36" s="46">
        <v>670573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670573</v>
      </c>
      <c r="O36" s="47">
        <f t="shared" si="1"/>
        <v>16.04932746158633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SUM(D5,D13,D17,D22,D25,D27,D29,D33)</f>
        <v>34549103</v>
      </c>
      <c r="E37" s="15">
        <f t="shared" si="13"/>
        <v>6534631</v>
      </c>
      <c r="F37" s="15">
        <f t="shared" si="13"/>
        <v>1195290</v>
      </c>
      <c r="G37" s="15">
        <f t="shared" si="13"/>
        <v>5847751</v>
      </c>
      <c r="H37" s="15">
        <f t="shared" si="13"/>
        <v>0</v>
      </c>
      <c r="I37" s="15">
        <f t="shared" si="13"/>
        <v>31284302</v>
      </c>
      <c r="J37" s="15">
        <f t="shared" si="13"/>
        <v>2253688</v>
      </c>
      <c r="K37" s="15">
        <f t="shared" si="13"/>
        <v>8550649</v>
      </c>
      <c r="L37" s="15">
        <f t="shared" si="13"/>
        <v>0</v>
      </c>
      <c r="M37" s="15">
        <f t="shared" si="13"/>
        <v>0</v>
      </c>
      <c r="N37" s="15">
        <f t="shared" si="10"/>
        <v>90215414</v>
      </c>
      <c r="O37" s="37">
        <f t="shared" si="1"/>
        <v>2159.1932889761142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88</v>
      </c>
      <c r="M39" s="163"/>
      <c r="N39" s="163"/>
      <c r="O39" s="41">
        <v>41782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5502276</v>
      </c>
      <c r="E5" s="26">
        <f t="shared" si="0"/>
        <v>158391</v>
      </c>
      <c r="F5" s="26">
        <f t="shared" si="0"/>
        <v>1538432</v>
      </c>
      <c r="G5" s="26">
        <f t="shared" si="0"/>
        <v>115711</v>
      </c>
      <c r="H5" s="26">
        <f t="shared" si="0"/>
        <v>0</v>
      </c>
      <c r="I5" s="26">
        <f t="shared" si="0"/>
        <v>1617923</v>
      </c>
      <c r="J5" s="26">
        <f t="shared" si="0"/>
        <v>1738719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10671452</v>
      </c>
      <c r="O5" s="32">
        <f t="shared" ref="O5:O37" si="1">(N5/O$39)</f>
        <v>258.45750684201602</v>
      </c>
      <c r="P5" s="6"/>
    </row>
    <row r="6" spans="1:133">
      <c r="A6" s="12"/>
      <c r="B6" s="44">
        <v>511</v>
      </c>
      <c r="C6" s="20" t="s">
        <v>19</v>
      </c>
      <c r="D6" s="46">
        <v>451235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451235</v>
      </c>
      <c r="O6" s="47">
        <f t="shared" si="1"/>
        <v>10.92869771609872</v>
      </c>
      <c r="P6" s="9"/>
    </row>
    <row r="7" spans="1:133">
      <c r="A7" s="12"/>
      <c r="B7" s="44">
        <v>512</v>
      </c>
      <c r="C7" s="20" t="s">
        <v>20</v>
      </c>
      <c r="D7" s="46">
        <v>857154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857154</v>
      </c>
      <c r="O7" s="47">
        <f t="shared" si="1"/>
        <v>20.75986340187459</v>
      </c>
      <c r="P7" s="9"/>
    </row>
    <row r="8" spans="1:133">
      <c r="A8" s="12"/>
      <c r="B8" s="44">
        <v>513</v>
      </c>
      <c r="C8" s="20" t="s">
        <v>21</v>
      </c>
      <c r="D8" s="46">
        <v>2069937</v>
      </c>
      <c r="E8" s="46">
        <v>0</v>
      </c>
      <c r="F8" s="46">
        <v>0</v>
      </c>
      <c r="G8" s="46">
        <v>86950</v>
      </c>
      <c r="H8" s="46">
        <v>0</v>
      </c>
      <c r="I8" s="46">
        <v>1617923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3774810</v>
      </c>
      <c r="O8" s="47">
        <f t="shared" si="1"/>
        <v>91.424108115963094</v>
      </c>
      <c r="P8" s="9"/>
    </row>
    <row r="9" spans="1:133">
      <c r="A9" s="12"/>
      <c r="B9" s="44">
        <v>514</v>
      </c>
      <c r="C9" s="20" t="s">
        <v>22</v>
      </c>
      <c r="D9" s="46">
        <v>793194</v>
      </c>
      <c r="E9" s="46">
        <v>0</v>
      </c>
      <c r="F9" s="46">
        <v>0</v>
      </c>
      <c r="G9" s="46">
        <v>8500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801694</v>
      </c>
      <c r="O9" s="47">
        <f t="shared" si="1"/>
        <v>19.41664850202233</v>
      </c>
      <c r="P9" s="9"/>
    </row>
    <row r="10" spans="1:133">
      <c r="A10" s="12"/>
      <c r="B10" s="44">
        <v>515</v>
      </c>
      <c r="C10" s="20" t="s">
        <v>23</v>
      </c>
      <c r="D10" s="46">
        <v>619862</v>
      </c>
      <c r="E10" s="46">
        <v>158391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778253</v>
      </c>
      <c r="O10" s="47">
        <f t="shared" si="1"/>
        <v>18.848918598173849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1538432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1538432</v>
      </c>
      <c r="O11" s="47">
        <f t="shared" si="1"/>
        <v>37.260093487369517</v>
      </c>
      <c r="P11" s="9"/>
    </row>
    <row r="12" spans="1:133">
      <c r="A12" s="12"/>
      <c r="B12" s="44">
        <v>519</v>
      </c>
      <c r="C12" s="20" t="s">
        <v>65</v>
      </c>
      <c r="D12" s="46">
        <v>710894</v>
      </c>
      <c r="E12" s="46">
        <v>0</v>
      </c>
      <c r="F12" s="46">
        <v>0</v>
      </c>
      <c r="G12" s="46">
        <v>20261</v>
      </c>
      <c r="H12" s="46">
        <v>0</v>
      </c>
      <c r="I12" s="46">
        <v>0</v>
      </c>
      <c r="J12" s="46">
        <v>1738719</v>
      </c>
      <c r="K12" s="46">
        <v>0</v>
      </c>
      <c r="L12" s="46">
        <v>0</v>
      </c>
      <c r="M12" s="46">
        <v>0</v>
      </c>
      <c r="N12" s="46">
        <f t="shared" si="2"/>
        <v>2469874</v>
      </c>
      <c r="O12" s="47">
        <f t="shared" si="1"/>
        <v>59.819177020513941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15919519</v>
      </c>
      <c r="E13" s="31">
        <f t="shared" si="3"/>
        <v>62287</v>
      </c>
      <c r="F13" s="31">
        <f t="shared" si="3"/>
        <v>0</v>
      </c>
      <c r="G13" s="31">
        <f t="shared" si="3"/>
        <v>266489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16248295</v>
      </c>
      <c r="O13" s="43">
        <f t="shared" si="1"/>
        <v>393.52599966092663</v>
      </c>
      <c r="P13" s="10"/>
    </row>
    <row r="14" spans="1:133">
      <c r="A14" s="12"/>
      <c r="B14" s="44">
        <v>521</v>
      </c>
      <c r="C14" s="20" t="s">
        <v>28</v>
      </c>
      <c r="D14" s="46">
        <v>8958474</v>
      </c>
      <c r="E14" s="46">
        <v>62287</v>
      </c>
      <c r="F14" s="46">
        <v>0</v>
      </c>
      <c r="G14" s="46">
        <v>234782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9255543</v>
      </c>
      <c r="O14" s="47">
        <f t="shared" si="1"/>
        <v>224.16486231199593</v>
      </c>
      <c r="P14" s="9"/>
    </row>
    <row r="15" spans="1:133">
      <c r="A15" s="12"/>
      <c r="B15" s="44">
        <v>522</v>
      </c>
      <c r="C15" s="20" t="s">
        <v>29</v>
      </c>
      <c r="D15" s="46">
        <v>5955718</v>
      </c>
      <c r="E15" s="46">
        <v>0</v>
      </c>
      <c r="F15" s="46">
        <v>0</v>
      </c>
      <c r="G15" s="46">
        <v>31707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5987425</v>
      </c>
      <c r="O15" s="47">
        <f t="shared" si="1"/>
        <v>145.01259415340647</v>
      </c>
      <c r="P15" s="9"/>
    </row>
    <row r="16" spans="1:133">
      <c r="A16" s="12"/>
      <c r="B16" s="44">
        <v>524</v>
      </c>
      <c r="C16" s="20" t="s">
        <v>30</v>
      </c>
      <c r="D16" s="46">
        <v>1005327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1005327</v>
      </c>
      <c r="O16" s="47">
        <f t="shared" si="1"/>
        <v>24.348543195524233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SUM(D18:D21)</f>
        <v>0</v>
      </c>
      <c r="E17" s="31">
        <f t="shared" si="5"/>
        <v>2259929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24530096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26790025</v>
      </c>
      <c r="O17" s="43">
        <f t="shared" si="1"/>
        <v>648.84170117949088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8126519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8126519</v>
      </c>
      <c r="O18" s="47">
        <f t="shared" si="1"/>
        <v>196.82043643585459</v>
      </c>
      <c r="P18" s="9"/>
    </row>
    <row r="19" spans="1:16">
      <c r="A19" s="12"/>
      <c r="B19" s="44">
        <v>534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7676545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7676545</v>
      </c>
      <c r="O19" s="47">
        <f t="shared" si="1"/>
        <v>185.92227954176658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8727032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8727032</v>
      </c>
      <c r="O20" s="47">
        <f t="shared" si="1"/>
        <v>211.36457652159172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2259929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2259929</v>
      </c>
      <c r="O21" s="47">
        <f t="shared" si="1"/>
        <v>54.734408680278037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SUM(D23:D24)</f>
        <v>4343428</v>
      </c>
      <c r="E22" s="31">
        <f t="shared" si="6"/>
        <v>3441683</v>
      </c>
      <c r="F22" s="31">
        <f t="shared" si="6"/>
        <v>0</v>
      </c>
      <c r="G22" s="31">
        <f t="shared" si="6"/>
        <v>1902043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9687154</v>
      </c>
      <c r="O22" s="43">
        <f t="shared" si="1"/>
        <v>234.61827605415485</v>
      </c>
      <c r="P22" s="10"/>
    </row>
    <row r="23" spans="1:16">
      <c r="A23" s="12"/>
      <c r="B23" s="44">
        <v>541</v>
      </c>
      <c r="C23" s="20" t="s">
        <v>68</v>
      </c>
      <c r="D23" s="46">
        <v>4343428</v>
      </c>
      <c r="E23" s="46">
        <v>449879</v>
      </c>
      <c r="F23" s="46">
        <v>0</v>
      </c>
      <c r="G23" s="46">
        <v>1902043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6695350</v>
      </c>
      <c r="O23" s="47">
        <f t="shared" si="1"/>
        <v>162.15820194240598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2991804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2991804</v>
      </c>
      <c r="O24" s="47">
        <f t="shared" si="1"/>
        <v>72.460074111748895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SUM(D26:D26)</f>
        <v>310567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310567</v>
      </c>
      <c r="O25" s="43">
        <f t="shared" si="1"/>
        <v>7.5217854634406258</v>
      </c>
      <c r="P25" s="10"/>
    </row>
    <row r="26" spans="1:16">
      <c r="A26" s="13"/>
      <c r="B26" s="45">
        <v>552</v>
      </c>
      <c r="C26" s="21" t="s">
        <v>40</v>
      </c>
      <c r="D26" s="46">
        <v>310567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310567</v>
      </c>
      <c r="O26" s="47">
        <f t="shared" si="1"/>
        <v>7.5217854634406258</v>
      </c>
      <c r="P26" s="9"/>
    </row>
    <row r="27" spans="1:16" ht="15.75">
      <c r="A27" s="28" t="s">
        <v>41</v>
      </c>
      <c r="B27" s="29"/>
      <c r="C27" s="30"/>
      <c r="D27" s="31">
        <f t="shared" ref="D27:M27" si="9">SUM(D28:D28)</f>
        <v>11107</v>
      </c>
      <c r="E27" s="31">
        <f t="shared" si="9"/>
        <v>158450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169557</v>
      </c>
      <c r="O27" s="43">
        <f t="shared" si="1"/>
        <v>4.1065901329651968</v>
      </c>
      <c r="P27" s="10"/>
    </row>
    <row r="28" spans="1:16">
      <c r="A28" s="12"/>
      <c r="B28" s="44">
        <v>569</v>
      </c>
      <c r="C28" s="20" t="s">
        <v>42</v>
      </c>
      <c r="D28" s="46">
        <v>11107</v>
      </c>
      <c r="E28" s="46">
        <v>158450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10">SUM(D28:M28)</f>
        <v>169557</v>
      </c>
      <c r="O28" s="47">
        <f t="shared" si="1"/>
        <v>4.1065901329651968</v>
      </c>
      <c r="P28" s="9"/>
    </row>
    <row r="29" spans="1:16" ht="15.75">
      <c r="A29" s="28" t="s">
        <v>43</v>
      </c>
      <c r="B29" s="29"/>
      <c r="C29" s="30"/>
      <c r="D29" s="31">
        <f t="shared" ref="D29:M29" si="11">SUM(D30:D32)</f>
        <v>5863349</v>
      </c>
      <c r="E29" s="31">
        <f t="shared" si="11"/>
        <v>546152</v>
      </c>
      <c r="F29" s="31">
        <f t="shared" si="11"/>
        <v>0</v>
      </c>
      <c r="G29" s="31">
        <f t="shared" si="11"/>
        <v>2076270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8485771</v>
      </c>
      <c r="O29" s="43">
        <f t="shared" si="1"/>
        <v>205.52134951197655</v>
      </c>
      <c r="P29" s="9"/>
    </row>
    <row r="30" spans="1:16">
      <c r="A30" s="12"/>
      <c r="B30" s="44">
        <v>572</v>
      </c>
      <c r="C30" s="20" t="s">
        <v>69</v>
      </c>
      <c r="D30" s="46">
        <v>4876259</v>
      </c>
      <c r="E30" s="46">
        <v>521131</v>
      </c>
      <c r="F30" s="46">
        <v>0</v>
      </c>
      <c r="G30" s="46">
        <v>1997648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7395038</v>
      </c>
      <c r="O30" s="47">
        <f t="shared" si="1"/>
        <v>179.10431349754171</v>
      </c>
      <c r="P30" s="9"/>
    </row>
    <row r="31" spans="1:16">
      <c r="A31" s="12"/>
      <c r="B31" s="44">
        <v>573</v>
      </c>
      <c r="C31" s="20" t="s">
        <v>45</v>
      </c>
      <c r="D31" s="46">
        <v>804743</v>
      </c>
      <c r="E31" s="46">
        <v>23501</v>
      </c>
      <c r="F31" s="46">
        <v>0</v>
      </c>
      <c r="G31" s="46">
        <v>78622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906866</v>
      </c>
      <c r="O31" s="47">
        <f t="shared" si="1"/>
        <v>21.963864467533725</v>
      </c>
      <c r="P31" s="9"/>
    </row>
    <row r="32" spans="1:16">
      <c r="A32" s="12"/>
      <c r="B32" s="44">
        <v>574</v>
      </c>
      <c r="C32" s="20" t="s">
        <v>46</v>
      </c>
      <c r="D32" s="46">
        <v>182347</v>
      </c>
      <c r="E32" s="46">
        <v>1520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183867</v>
      </c>
      <c r="O32" s="47">
        <f t="shared" si="1"/>
        <v>4.4531715469011113</v>
      </c>
      <c r="P32" s="9"/>
    </row>
    <row r="33" spans="1:119" ht="15.75">
      <c r="A33" s="28" t="s">
        <v>70</v>
      </c>
      <c r="B33" s="29"/>
      <c r="C33" s="30"/>
      <c r="D33" s="31">
        <f t="shared" ref="D33:M33" si="12">SUM(D34:D36)</f>
        <v>1437396</v>
      </c>
      <c r="E33" s="31">
        <f t="shared" si="12"/>
        <v>1453232</v>
      </c>
      <c r="F33" s="31">
        <f t="shared" si="12"/>
        <v>0</v>
      </c>
      <c r="G33" s="31">
        <f t="shared" si="12"/>
        <v>706671</v>
      </c>
      <c r="H33" s="31">
        <f t="shared" si="12"/>
        <v>0</v>
      </c>
      <c r="I33" s="31">
        <f t="shared" si="12"/>
        <v>4619457</v>
      </c>
      <c r="J33" s="31">
        <f t="shared" si="12"/>
        <v>144965</v>
      </c>
      <c r="K33" s="31">
        <f t="shared" si="12"/>
        <v>9361491</v>
      </c>
      <c r="L33" s="31">
        <f t="shared" si="12"/>
        <v>0</v>
      </c>
      <c r="M33" s="31">
        <f t="shared" si="12"/>
        <v>0</v>
      </c>
      <c r="N33" s="31">
        <f t="shared" si="10"/>
        <v>17723212</v>
      </c>
      <c r="O33" s="43">
        <f t="shared" si="1"/>
        <v>429.2477899682724</v>
      </c>
      <c r="P33" s="9"/>
    </row>
    <row r="34" spans="1:119">
      <c r="A34" s="12"/>
      <c r="B34" s="44">
        <v>581</v>
      </c>
      <c r="C34" s="20" t="s">
        <v>71</v>
      </c>
      <c r="D34" s="46">
        <v>1437396</v>
      </c>
      <c r="E34" s="46">
        <v>740371</v>
      </c>
      <c r="F34" s="46">
        <v>0</v>
      </c>
      <c r="G34" s="46">
        <v>706671</v>
      </c>
      <c r="H34" s="46">
        <v>0</v>
      </c>
      <c r="I34" s="46">
        <v>3533113</v>
      </c>
      <c r="J34" s="46">
        <v>144965</v>
      </c>
      <c r="K34" s="46">
        <v>0</v>
      </c>
      <c r="L34" s="46">
        <v>0</v>
      </c>
      <c r="M34" s="46">
        <v>0</v>
      </c>
      <c r="N34" s="46">
        <f t="shared" si="10"/>
        <v>6562516</v>
      </c>
      <c r="O34" s="47">
        <f t="shared" si="1"/>
        <v>158.9410254547216</v>
      </c>
      <c r="P34" s="9"/>
    </row>
    <row r="35" spans="1:119">
      <c r="A35" s="12"/>
      <c r="B35" s="44">
        <v>590</v>
      </c>
      <c r="C35" s="20" t="s">
        <v>72</v>
      </c>
      <c r="D35" s="46">
        <v>0</v>
      </c>
      <c r="E35" s="46">
        <v>712861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9361491</v>
      </c>
      <c r="L35" s="46">
        <v>0</v>
      </c>
      <c r="M35" s="46">
        <v>0</v>
      </c>
      <c r="N35" s="46">
        <f t="shared" si="10"/>
        <v>10074352</v>
      </c>
      <c r="O35" s="47">
        <f t="shared" si="1"/>
        <v>243.99602799777179</v>
      </c>
      <c r="P35" s="9"/>
    </row>
    <row r="36" spans="1:119" ht="15.75" thickBot="1">
      <c r="A36" s="12"/>
      <c r="B36" s="44">
        <v>591</v>
      </c>
      <c r="C36" s="20" t="s">
        <v>73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1086344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1086344</v>
      </c>
      <c r="O36" s="47">
        <f t="shared" si="1"/>
        <v>26.31073651577902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SUM(D5,D13,D17,D22,D25,D27,D29,D33)</f>
        <v>33387642</v>
      </c>
      <c r="E37" s="15">
        <f t="shared" si="13"/>
        <v>8080124</v>
      </c>
      <c r="F37" s="15">
        <f t="shared" si="13"/>
        <v>1538432</v>
      </c>
      <c r="G37" s="15">
        <f t="shared" si="13"/>
        <v>5067184</v>
      </c>
      <c r="H37" s="15">
        <f t="shared" si="13"/>
        <v>0</v>
      </c>
      <c r="I37" s="15">
        <f t="shared" si="13"/>
        <v>30767476</v>
      </c>
      <c r="J37" s="15">
        <f t="shared" si="13"/>
        <v>1883684</v>
      </c>
      <c r="K37" s="15">
        <f t="shared" si="13"/>
        <v>9361491</v>
      </c>
      <c r="L37" s="15">
        <f t="shared" si="13"/>
        <v>0</v>
      </c>
      <c r="M37" s="15">
        <f t="shared" si="13"/>
        <v>0</v>
      </c>
      <c r="N37" s="15">
        <f t="shared" si="10"/>
        <v>90086033</v>
      </c>
      <c r="O37" s="37">
        <f t="shared" si="1"/>
        <v>2181.8409988132435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86</v>
      </c>
      <c r="M39" s="163"/>
      <c r="N39" s="163"/>
      <c r="O39" s="41">
        <v>41289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5070381</v>
      </c>
      <c r="E5" s="26">
        <f t="shared" si="0"/>
        <v>144490</v>
      </c>
      <c r="F5" s="26">
        <f t="shared" si="0"/>
        <v>1530418</v>
      </c>
      <c r="G5" s="26">
        <f t="shared" si="0"/>
        <v>140942</v>
      </c>
      <c r="H5" s="26">
        <f t="shared" si="0"/>
        <v>0</v>
      </c>
      <c r="I5" s="26">
        <f t="shared" si="0"/>
        <v>1450050</v>
      </c>
      <c r="J5" s="26">
        <f t="shared" si="0"/>
        <v>2291007</v>
      </c>
      <c r="K5" s="26">
        <f t="shared" si="0"/>
        <v>7694669</v>
      </c>
      <c r="L5" s="26">
        <f t="shared" si="0"/>
        <v>0</v>
      </c>
      <c r="M5" s="26">
        <f t="shared" si="0"/>
        <v>0</v>
      </c>
      <c r="N5" s="27">
        <f>SUM(D5:M5)</f>
        <v>18321957</v>
      </c>
      <c r="O5" s="32">
        <f t="shared" ref="O5:O37" si="1">(N5/O$39)</f>
        <v>445.3562712688381</v>
      </c>
      <c r="P5" s="6"/>
    </row>
    <row r="6" spans="1:133">
      <c r="A6" s="12"/>
      <c r="B6" s="44">
        <v>511</v>
      </c>
      <c r="C6" s="20" t="s">
        <v>19</v>
      </c>
      <c r="D6" s="46">
        <v>346226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346226</v>
      </c>
      <c r="O6" s="47">
        <f t="shared" si="1"/>
        <v>8.4157997083130773</v>
      </c>
      <c r="P6" s="9"/>
    </row>
    <row r="7" spans="1:133">
      <c r="A7" s="12"/>
      <c r="B7" s="44">
        <v>512</v>
      </c>
      <c r="C7" s="20" t="s">
        <v>20</v>
      </c>
      <c r="D7" s="46">
        <v>635576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635576</v>
      </c>
      <c r="O7" s="47">
        <f t="shared" si="1"/>
        <v>15.449100631988333</v>
      </c>
      <c r="P7" s="9"/>
    </row>
    <row r="8" spans="1:133">
      <c r="A8" s="12"/>
      <c r="B8" s="44">
        <v>513</v>
      </c>
      <c r="C8" s="20" t="s">
        <v>21</v>
      </c>
      <c r="D8" s="46">
        <v>2116984</v>
      </c>
      <c r="E8" s="46">
        <v>0</v>
      </c>
      <c r="F8" s="46">
        <v>0</v>
      </c>
      <c r="G8" s="46">
        <v>65139</v>
      </c>
      <c r="H8" s="46">
        <v>0</v>
      </c>
      <c r="I8" s="46">
        <v>1450050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3632173</v>
      </c>
      <c r="O8" s="47">
        <f t="shared" si="1"/>
        <v>88.28811375789985</v>
      </c>
      <c r="P8" s="9"/>
    </row>
    <row r="9" spans="1:133">
      <c r="A9" s="12"/>
      <c r="B9" s="44">
        <v>514</v>
      </c>
      <c r="C9" s="20" t="s">
        <v>22</v>
      </c>
      <c r="D9" s="46">
        <v>685288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685288</v>
      </c>
      <c r="O9" s="47">
        <f t="shared" si="1"/>
        <v>16.657462323772485</v>
      </c>
      <c r="P9" s="9"/>
    </row>
    <row r="10" spans="1:133">
      <c r="A10" s="12"/>
      <c r="B10" s="44">
        <v>515</v>
      </c>
      <c r="C10" s="20" t="s">
        <v>23</v>
      </c>
      <c r="D10" s="46">
        <v>600486</v>
      </c>
      <c r="E10" s="46">
        <v>111190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711676</v>
      </c>
      <c r="O10" s="47">
        <f t="shared" si="1"/>
        <v>17.298881866796304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7694669</v>
      </c>
      <c r="L11" s="46">
        <v>0</v>
      </c>
      <c r="M11" s="46">
        <v>0</v>
      </c>
      <c r="N11" s="46">
        <f t="shared" si="2"/>
        <v>7694669</v>
      </c>
      <c r="O11" s="47">
        <f t="shared" si="1"/>
        <v>187.03619348565871</v>
      </c>
      <c r="P11" s="9"/>
    </row>
    <row r="12" spans="1:133">
      <c r="A12" s="12"/>
      <c r="B12" s="44">
        <v>519</v>
      </c>
      <c r="C12" s="20" t="s">
        <v>65</v>
      </c>
      <c r="D12" s="46">
        <v>685821</v>
      </c>
      <c r="E12" s="46">
        <v>33300</v>
      </c>
      <c r="F12" s="46">
        <v>1530418</v>
      </c>
      <c r="G12" s="46">
        <v>75803</v>
      </c>
      <c r="H12" s="46">
        <v>0</v>
      </c>
      <c r="I12" s="46">
        <v>0</v>
      </c>
      <c r="J12" s="46">
        <v>2291007</v>
      </c>
      <c r="K12" s="46">
        <v>0</v>
      </c>
      <c r="L12" s="46">
        <v>0</v>
      </c>
      <c r="M12" s="46">
        <v>0</v>
      </c>
      <c r="N12" s="46">
        <f t="shared" si="2"/>
        <v>4616349</v>
      </c>
      <c r="O12" s="47">
        <f t="shared" si="1"/>
        <v>112.21071949440933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14973515</v>
      </c>
      <c r="E13" s="31">
        <f t="shared" si="3"/>
        <v>0</v>
      </c>
      <c r="F13" s="31">
        <f t="shared" si="3"/>
        <v>0</v>
      </c>
      <c r="G13" s="31">
        <f t="shared" si="3"/>
        <v>622741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15596256</v>
      </c>
      <c r="O13" s="43">
        <f t="shared" si="1"/>
        <v>379.10199319397179</v>
      </c>
      <c r="P13" s="10"/>
    </row>
    <row r="14" spans="1:133">
      <c r="A14" s="12"/>
      <c r="B14" s="44">
        <v>521</v>
      </c>
      <c r="C14" s="20" t="s">
        <v>28</v>
      </c>
      <c r="D14" s="46">
        <v>8491657</v>
      </c>
      <c r="E14" s="46">
        <v>0</v>
      </c>
      <c r="F14" s="46">
        <v>0</v>
      </c>
      <c r="G14" s="46">
        <v>161883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8653540</v>
      </c>
      <c r="O14" s="47">
        <f t="shared" si="1"/>
        <v>210.34370442391833</v>
      </c>
      <c r="P14" s="9"/>
    </row>
    <row r="15" spans="1:133">
      <c r="A15" s="12"/>
      <c r="B15" s="44">
        <v>522</v>
      </c>
      <c r="C15" s="20" t="s">
        <v>29</v>
      </c>
      <c r="D15" s="46">
        <v>5547174</v>
      </c>
      <c r="E15" s="46">
        <v>0</v>
      </c>
      <c r="F15" s="46">
        <v>0</v>
      </c>
      <c r="G15" s="46">
        <v>460858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6008032</v>
      </c>
      <c r="O15" s="47">
        <f t="shared" si="1"/>
        <v>146.03869713174527</v>
      </c>
      <c r="P15" s="9"/>
    </row>
    <row r="16" spans="1:133">
      <c r="A16" s="12"/>
      <c r="B16" s="44">
        <v>524</v>
      </c>
      <c r="C16" s="20" t="s">
        <v>30</v>
      </c>
      <c r="D16" s="46">
        <v>934684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934684</v>
      </c>
      <c r="O16" s="47">
        <f t="shared" si="1"/>
        <v>22.719591638308216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SUM(D18:D21)</f>
        <v>0</v>
      </c>
      <c r="E17" s="31">
        <f t="shared" si="5"/>
        <v>1726113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25478995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27205108</v>
      </c>
      <c r="O17" s="43">
        <f t="shared" si="1"/>
        <v>661.28118619348561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7725665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7725665</v>
      </c>
      <c r="O18" s="47">
        <f t="shared" si="1"/>
        <v>187.78962080700049</v>
      </c>
      <c r="P18" s="9"/>
    </row>
    <row r="19" spans="1:16">
      <c r="A19" s="12"/>
      <c r="B19" s="44">
        <v>534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9281268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9281268</v>
      </c>
      <c r="O19" s="47">
        <f t="shared" si="1"/>
        <v>225.60204180845892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8472062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8472062</v>
      </c>
      <c r="O20" s="47">
        <f t="shared" si="1"/>
        <v>205.93247447739427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1726113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1726113</v>
      </c>
      <c r="O21" s="47">
        <f t="shared" si="1"/>
        <v>41.957049100631991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SUM(D23:D24)</f>
        <v>4335827</v>
      </c>
      <c r="E22" s="31">
        <f t="shared" si="6"/>
        <v>1963847</v>
      </c>
      <c r="F22" s="31">
        <f t="shared" si="6"/>
        <v>0</v>
      </c>
      <c r="G22" s="31">
        <f t="shared" si="6"/>
        <v>582548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6882222</v>
      </c>
      <c r="O22" s="43">
        <f t="shared" si="1"/>
        <v>167.28784637822071</v>
      </c>
      <c r="P22" s="10"/>
    </row>
    <row r="23" spans="1:16">
      <c r="A23" s="12"/>
      <c r="B23" s="44">
        <v>541</v>
      </c>
      <c r="C23" s="20" t="s">
        <v>68</v>
      </c>
      <c r="D23" s="46">
        <v>4335827</v>
      </c>
      <c r="E23" s="46">
        <v>1397998</v>
      </c>
      <c r="F23" s="46">
        <v>0</v>
      </c>
      <c r="G23" s="46">
        <v>582548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6316373</v>
      </c>
      <c r="O23" s="47">
        <f t="shared" si="1"/>
        <v>153.53361691784153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565849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565849</v>
      </c>
      <c r="O24" s="47">
        <f t="shared" si="1"/>
        <v>13.754229460379193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SUM(D26:D26)</f>
        <v>329222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329222</v>
      </c>
      <c r="O25" s="43">
        <f t="shared" si="1"/>
        <v>8.002479338842976</v>
      </c>
      <c r="P25" s="10"/>
    </row>
    <row r="26" spans="1:16">
      <c r="A26" s="13"/>
      <c r="B26" s="45">
        <v>552</v>
      </c>
      <c r="C26" s="21" t="s">
        <v>40</v>
      </c>
      <c r="D26" s="46">
        <v>329222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329222</v>
      </c>
      <c r="O26" s="47">
        <f t="shared" si="1"/>
        <v>8.002479338842976</v>
      </c>
      <c r="P26" s="9"/>
    </row>
    <row r="27" spans="1:16" ht="15.75">
      <c r="A27" s="28" t="s">
        <v>41</v>
      </c>
      <c r="B27" s="29"/>
      <c r="C27" s="30"/>
      <c r="D27" s="31">
        <f t="shared" ref="D27:M27" si="9">SUM(D28:D28)</f>
        <v>508040</v>
      </c>
      <c r="E27" s="31">
        <f t="shared" si="9"/>
        <v>104110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612150</v>
      </c>
      <c r="O27" s="43">
        <f t="shared" si="1"/>
        <v>14.879679144385026</v>
      </c>
      <c r="P27" s="10"/>
    </row>
    <row r="28" spans="1:16">
      <c r="A28" s="12"/>
      <c r="B28" s="44">
        <v>569</v>
      </c>
      <c r="C28" s="20" t="s">
        <v>42</v>
      </c>
      <c r="D28" s="46">
        <v>508040</v>
      </c>
      <c r="E28" s="46">
        <v>104110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10">SUM(D28:M28)</f>
        <v>612150</v>
      </c>
      <c r="O28" s="47">
        <f t="shared" si="1"/>
        <v>14.879679144385026</v>
      </c>
      <c r="P28" s="9"/>
    </row>
    <row r="29" spans="1:16" ht="15.75">
      <c r="A29" s="28" t="s">
        <v>43</v>
      </c>
      <c r="B29" s="29"/>
      <c r="C29" s="30"/>
      <c r="D29" s="31">
        <f t="shared" ref="D29:M29" si="11">SUM(D30:D32)</f>
        <v>5875110</v>
      </c>
      <c r="E29" s="31">
        <f t="shared" si="11"/>
        <v>370361</v>
      </c>
      <c r="F29" s="31">
        <f t="shared" si="11"/>
        <v>0</v>
      </c>
      <c r="G29" s="31">
        <f t="shared" si="11"/>
        <v>2319405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8564876</v>
      </c>
      <c r="O29" s="43">
        <f t="shared" si="1"/>
        <v>208.18852698104035</v>
      </c>
      <c r="P29" s="9"/>
    </row>
    <row r="30" spans="1:16">
      <c r="A30" s="12"/>
      <c r="B30" s="44">
        <v>572</v>
      </c>
      <c r="C30" s="20" t="s">
        <v>69</v>
      </c>
      <c r="D30" s="46">
        <v>4867444</v>
      </c>
      <c r="E30" s="46">
        <v>362958</v>
      </c>
      <c r="F30" s="46">
        <v>0</v>
      </c>
      <c r="G30" s="46">
        <v>2257747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7488149</v>
      </c>
      <c r="O30" s="47">
        <f t="shared" si="1"/>
        <v>182.01626154594069</v>
      </c>
      <c r="P30" s="9"/>
    </row>
    <row r="31" spans="1:16">
      <c r="A31" s="12"/>
      <c r="B31" s="44">
        <v>573</v>
      </c>
      <c r="C31" s="20" t="s">
        <v>45</v>
      </c>
      <c r="D31" s="46">
        <v>832330</v>
      </c>
      <c r="E31" s="46">
        <v>7053</v>
      </c>
      <c r="F31" s="46">
        <v>0</v>
      </c>
      <c r="G31" s="46">
        <v>61658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901041</v>
      </c>
      <c r="O31" s="47">
        <f t="shared" si="1"/>
        <v>21.901823043266894</v>
      </c>
      <c r="P31" s="9"/>
    </row>
    <row r="32" spans="1:16">
      <c r="A32" s="12"/>
      <c r="B32" s="44">
        <v>574</v>
      </c>
      <c r="C32" s="20" t="s">
        <v>46</v>
      </c>
      <c r="D32" s="46">
        <v>175336</v>
      </c>
      <c r="E32" s="46">
        <v>350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175686</v>
      </c>
      <c r="O32" s="47">
        <f t="shared" si="1"/>
        <v>4.2704423918327663</v>
      </c>
      <c r="P32" s="9"/>
    </row>
    <row r="33" spans="1:119" ht="15.75">
      <c r="A33" s="28" t="s">
        <v>70</v>
      </c>
      <c r="B33" s="29"/>
      <c r="C33" s="30"/>
      <c r="D33" s="31">
        <f t="shared" ref="D33:M33" si="12">SUM(D34:D36)</f>
        <v>2840143</v>
      </c>
      <c r="E33" s="31">
        <f t="shared" si="12"/>
        <v>883892</v>
      </c>
      <c r="F33" s="31">
        <f t="shared" si="12"/>
        <v>0</v>
      </c>
      <c r="G33" s="31">
        <f t="shared" si="12"/>
        <v>1214052</v>
      </c>
      <c r="H33" s="31">
        <f t="shared" si="12"/>
        <v>0</v>
      </c>
      <c r="I33" s="31">
        <f t="shared" si="12"/>
        <v>4530272</v>
      </c>
      <c r="J33" s="31">
        <f t="shared" si="12"/>
        <v>159660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9628019</v>
      </c>
      <c r="O33" s="43">
        <f t="shared" si="1"/>
        <v>234.03060281964025</v>
      </c>
      <c r="P33" s="9"/>
    </row>
    <row r="34" spans="1:119">
      <c r="A34" s="12"/>
      <c r="B34" s="44">
        <v>581</v>
      </c>
      <c r="C34" s="20" t="s">
        <v>71</v>
      </c>
      <c r="D34" s="46">
        <v>2840143</v>
      </c>
      <c r="E34" s="46">
        <v>209496</v>
      </c>
      <c r="F34" s="46">
        <v>0</v>
      </c>
      <c r="G34" s="46">
        <v>1214052</v>
      </c>
      <c r="H34" s="46">
        <v>0</v>
      </c>
      <c r="I34" s="46">
        <v>3409788</v>
      </c>
      <c r="J34" s="46">
        <v>159660</v>
      </c>
      <c r="K34" s="46">
        <v>0</v>
      </c>
      <c r="L34" s="46">
        <v>0</v>
      </c>
      <c r="M34" s="46">
        <v>0</v>
      </c>
      <c r="N34" s="46">
        <f t="shared" si="10"/>
        <v>7833139</v>
      </c>
      <c r="O34" s="47">
        <f t="shared" si="1"/>
        <v>190.40201750121537</v>
      </c>
      <c r="P34" s="9"/>
    </row>
    <row r="35" spans="1:119">
      <c r="A35" s="12"/>
      <c r="B35" s="44">
        <v>590</v>
      </c>
      <c r="C35" s="20" t="s">
        <v>72</v>
      </c>
      <c r="D35" s="46">
        <v>0</v>
      </c>
      <c r="E35" s="46">
        <v>674396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674396</v>
      </c>
      <c r="O35" s="47">
        <f t="shared" si="1"/>
        <v>16.392707826932426</v>
      </c>
      <c r="P35" s="9"/>
    </row>
    <row r="36" spans="1:119" ht="15.75" thickBot="1">
      <c r="A36" s="12"/>
      <c r="B36" s="44">
        <v>591</v>
      </c>
      <c r="C36" s="20" t="s">
        <v>73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1120484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1120484</v>
      </c>
      <c r="O36" s="47">
        <f t="shared" si="1"/>
        <v>27.235877491492463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SUM(D5,D13,D17,D22,D25,D27,D29,D33)</f>
        <v>33932238</v>
      </c>
      <c r="E37" s="15">
        <f t="shared" si="13"/>
        <v>5192813</v>
      </c>
      <c r="F37" s="15">
        <f t="shared" si="13"/>
        <v>1530418</v>
      </c>
      <c r="G37" s="15">
        <f t="shared" si="13"/>
        <v>4879688</v>
      </c>
      <c r="H37" s="15">
        <f t="shared" si="13"/>
        <v>0</v>
      </c>
      <c r="I37" s="15">
        <f t="shared" si="13"/>
        <v>31459317</v>
      </c>
      <c r="J37" s="15">
        <f t="shared" si="13"/>
        <v>2450667</v>
      </c>
      <c r="K37" s="15">
        <f t="shared" si="13"/>
        <v>7694669</v>
      </c>
      <c r="L37" s="15">
        <f t="shared" si="13"/>
        <v>0</v>
      </c>
      <c r="M37" s="15">
        <f t="shared" si="13"/>
        <v>0</v>
      </c>
      <c r="N37" s="15">
        <f t="shared" si="10"/>
        <v>87139810</v>
      </c>
      <c r="O37" s="37">
        <f t="shared" si="1"/>
        <v>2118.1285853184249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84</v>
      </c>
      <c r="M39" s="163"/>
      <c r="N39" s="163"/>
      <c r="O39" s="41">
        <v>41140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5285560</v>
      </c>
      <c r="E5" s="26">
        <f t="shared" si="0"/>
        <v>111811</v>
      </c>
      <c r="F5" s="26">
        <f t="shared" si="0"/>
        <v>1424518</v>
      </c>
      <c r="G5" s="26">
        <f t="shared" si="0"/>
        <v>99255</v>
      </c>
      <c r="H5" s="26">
        <f t="shared" si="0"/>
        <v>0</v>
      </c>
      <c r="I5" s="26">
        <f t="shared" si="0"/>
        <v>1585150</v>
      </c>
      <c r="J5" s="26">
        <f t="shared" si="0"/>
        <v>1413233</v>
      </c>
      <c r="K5" s="26">
        <f t="shared" si="0"/>
        <v>7397156</v>
      </c>
      <c r="L5" s="26">
        <f t="shared" si="0"/>
        <v>0</v>
      </c>
      <c r="M5" s="26">
        <f t="shared" si="0"/>
        <v>0</v>
      </c>
      <c r="N5" s="27">
        <f>SUM(D5:M5)</f>
        <v>17316683</v>
      </c>
      <c r="O5" s="32">
        <f t="shared" ref="O5:O37" si="1">(N5/O$39)</f>
        <v>425.24146652914885</v>
      </c>
      <c r="P5" s="6"/>
    </row>
    <row r="6" spans="1:133">
      <c r="A6" s="12"/>
      <c r="B6" s="44">
        <v>511</v>
      </c>
      <c r="C6" s="20" t="s">
        <v>19</v>
      </c>
      <c r="D6" s="46">
        <v>300615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300615</v>
      </c>
      <c r="O6" s="47">
        <f t="shared" si="1"/>
        <v>7.3821275968763818</v>
      </c>
      <c r="P6" s="9"/>
    </row>
    <row r="7" spans="1:133">
      <c r="A7" s="12"/>
      <c r="B7" s="44">
        <v>512</v>
      </c>
      <c r="C7" s="20" t="s">
        <v>20</v>
      </c>
      <c r="D7" s="46">
        <v>776614</v>
      </c>
      <c r="E7" s="46">
        <v>0</v>
      </c>
      <c r="F7" s="46">
        <v>0</v>
      </c>
      <c r="G7" s="46">
        <v>2750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779364</v>
      </c>
      <c r="O7" s="47">
        <f t="shared" si="1"/>
        <v>19.138647414174155</v>
      </c>
      <c r="P7" s="9"/>
    </row>
    <row r="8" spans="1:133">
      <c r="A8" s="12"/>
      <c r="B8" s="44">
        <v>513</v>
      </c>
      <c r="C8" s="20" t="s">
        <v>21</v>
      </c>
      <c r="D8" s="46">
        <v>2088434</v>
      </c>
      <c r="E8" s="46">
        <v>0</v>
      </c>
      <c r="F8" s="46">
        <v>0</v>
      </c>
      <c r="G8" s="46">
        <v>0</v>
      </c>
      <c r="H8" s="46">
        <v>0</v>
      </c>
      <c r="I8" s="46">
        <v>1585150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3673584</v>
      </c>
      <c r="O8" s="47">
        <f t="shared" si="1"/>
        <v>90.21128628259909</v>
      </c>
      <c r="P8" s="9"/>
    </row>
    <row r="9" spans="1:133">
      <c r="A9" s="12"/>
      <c r="B9" s="44">
        <v>514</v>
      </c>
      <c r="C9" s="20" t="s">
        <v>22</v>
      </c>
      <c r="D9" s="46">
        <v>638527</v>
      </c>
      <c r="E9" s="46">
        <v>0</v>
      </c>
      <c r="F9" s="46">
        <v>0</v>
      </c>
      <c r="G9" s="46">
        <v>25674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664201</v>
      </c>
      <c r="O9" s="47">
        <f t="shared" si="1"/>
        <v>16.310618338981385</v>
      </c>
      <c r="P9" s="9"/>
    </row>
    <row r="10" spans="1:133">
      <c r="A10" s="12"/>
      <c r="B10" s="44">
        <v>515</v>
      </c>
      <c r="C10" s="20" t="s">
        <v>23</v>
      </c>
      <c r="D10" s="46">
        <v>705733</v>
      </c>
      <c r="E10" s="46">
        <v>72866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778599</v>
      </c>
      <c r="O10" s="47">
        <f t="shared" si="1"/>
        <v>19.11986149992633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1424518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1424518</v>
      </c>
      <c r="O11" s="47">
        <f t="shared" si="1"/>
        <v>34.981533323510632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7397156</v>
      </c>
      <c r="L12" s="46">
        <v>0</v>
      </c>
      <c r="M12" s="46">
        <v>0</v>
      </c>
      <c r="N12" s="46">
        <f t="shared" si="2"/>
        <v>7397156</v>
      </c>
      <c r="O12" s="47">
        <f t="shared" si="1"/>
        <v>181.65011541672806</v>
      </c>
      <c r="P12" s="9"/>
    </row>
    <row r="13" spans="1:133">
      <c r="A13" s="12"/>
      <c r="B13" s="44">
        <v>519</v>
      </c>
      <c r="C13" s="20" t="s">
        <v>65</v>
      </c>
      <c r="D13" s="46">
        <v>775637</v>
      </c>
      <c r="E13" s="46">
        <v>38945</v>
      </c>
      <c r="F13" s="46">
        <v>0</v>
      </c>
      <c r="G13" s="46">
        <v>70831</v>
      </c>
      <c r="H13" s="46">
        <v>0</v>
      </c>
      <c r="I13" s="46">
        <v>0</v>
      </c>
      <c r="J13" s="46">
        <v>1413233</v>
      </c>
      <c r="K13" s="46">
        <v>0</v>
      </c>
      <c r="L13" s="46">
        <v>0</v>
      </c>
      <c r="M13" s="46">
        <v>0</v>
      </c>
      <c r="N13" s="46">
        <f t="shared" si="2"/>
        <v>2298646</v>
      </c>
      <c r="O13" s="47">
        <f t="shared" si="1"/>
        <v>56.447276656352834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14814231</v>
      </c>
      <c r="E14" s="31">
        <f t="shared" si="3"/>
        <v>0</v>
      </c>
      <c r="F14" s="31">
        <f t="shared" si="3"/>
        <v>0</v>
      </c>
      <c r="G14" s="31">
        <f t="shared" si="3"/>
        <v>622414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15436645</v>
      </c>
      <c r="O14" s="43">
        <f t="shared" si="1"/>
        <v>379.07384214920683</v>
      </c>
      <c r="P14" s="10"/>
    </row>
    <row r="15" spans="1:133">
      <c r="A15" s="12"/>
      <c r="B15" s="44">
        <v>521</v>
      </c>
      <c r="C15" s="20" t="s">
        <v>28</v>
      </c>
      <c r="D15" s="46">
        <v>8285474</v>
      </c>
      <c r="E15" s="46">
        <v>0</v>
      </c>
      <c r="F15" s="46">
        <v>0</v>
      </c>
      <c r="G15" s="46">
        <v>452505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8737979</v>
      </c>
      <c r="O15" s="47">
        <f t="shared" si="1"/>
        <v>214.57637149452384</v>
      </c>
      <c r="P15" s="9"/>
    </row>
    <row r="16" spans="1:133">
      <c r="A16" s="12"/>
      <c r="B16" s="44">
        <v>522</v>
      </c>
      <c r="C16" s="20" t="s">
        <v>29</v>
      </c>
      <c r="D16" s="46">
        <v>5630489</v>
      </c>
      <c r="E16" s="46">
        <v>0</v>
      </c>
      <c r="F16" s="46">
        <v>0</v>
      </c>
      <c r="G16" s="46">
        <v>169909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5800398</v>
      </c>
      <c r="O16" s="47">
        <f t="shared" si="1"/>
        <v>142.43892736113156</v>
      </c>
      <c r="P16" s="9"/>
    </row>
    <row r="17" spans="1:16">
      <c r="A17" s="12"/>
      <c r="B17" s="44">
        <v>524</v>
      </c>
      <c r="C17" s="20" t="s">
        <v>30</v>
      </c>
      <c r="D17" s="46">
        <v>898268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898268</v>
      </c>
      <c r="O17" s="47">
        <f t="shared" si="1"/>
        <v>22.058543293551399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1854422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29938834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31793256</v>
      </c>
      <c r="O18" s="43">
        <f t="shared" si="1"/>
        <v>780.73905996758504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7816982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7816982</v>
      </c>
      <c r="O19" s="47">
        <f t="shared" si="1"/>
        <v>191.95967781543146</v>
      </c>
      <c r="P19" s="9"/>
    </row>
    <row r="20" spans="1:16">
      <c r="A20" s="12"/>
      <c r="B20" s="44">
        <v>534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13870229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13870229</v>
      </c>
      <c r="O20" s="47">
        <f t="shared" si="1"/>
        <v>340.6077550218555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8251623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8251623</v>
      </c>
      <c r="O21" s="47">
        <f t="shared" si="1"/>
        <v>202.63304847502579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1854422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1854422</v>
      </c>
      <c r="O22" s="47">
        <f t="shared" si="1"/>
        <v>45.538578655272332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4281516</v>
      </c>
      <c r="E23" s="31">
        <f t="shared" si="6"/>
        <v>1052942</v>
      </c>
      <c r="F23" s="31">
        <f t="shared" si="6"/>
        <v>0</v>
      </c>
      <c r="G23" s="31">
        <f t="shared" si="6"/>
        <v>1057635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6392093</v>
      </c>
      <c r="O23" s="43">
        <f t="shared" si="1"/>
        <v>156.9690339374294</v>
      </c>
      <c r="P23" s="10"/>
    </row>
    <row r="24" spans="1:16">
      <c r="A24" s="12"/>
      <c r="B24" s="44">
        <v>541</v>
      </c>
      <c r="C24" s="20" t="s">
        <v>68</v>
      </c>
      <c r="D24" s="46">
        <v>4281516</v>
      </c>
      <c r="E24" s="46">
        <v>153562</v>
      </c>
      <c r="F24" s="46">
        <v>0</v>
      </c>
      <c r="G24" s="46">
        <v>1057635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5492713</v>
      </c>
      <c r="O24" s="47">
        <f t="shared" si="1"/>
        <v>134.88318353715437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899380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899380</v>
      </c>
      <c r="O25" s="47">
        <f t="shared" si="1"/>
        <v>22.085850400275035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286886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286886</v>
      </c>
      <c r="O26" s="43">
        <f t="shared" si="1"/>
        <v>7.0449879671921813</v>
      </c>
      <c r="P26" s="10"/>
    </row>
    <row r="27" spans="1:16">
      <c r="A27" s="13"/>
      <c r="B27" s="45">
        <v>552</v>
      </c>
      <c r="C27" s="21" t="s">
        <v>40</v>
      </c>
      <c r="D27" s="46">
        <v>286886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286886</v>
      </c>
      <c r="O27" s="47">
        <f t="shared" si="1"/>
        <v>7.0449879671921813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33040</v>
      </c>
      <c r="E28" s="31">
        <f t="shared" si="9"/>
        <v>167274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200314</v>
      </c>
      <c r="O28" s="43">
        <f t="shared" si="1"/>
        <v>4.9190609498551154</v>
      </c>
      <c r="P28" s="10"/>
    </row>
    <row r="29" spans="1:16">
      <c r="A29" s="12"/>
      <c r="B29" s="44">
        <v>569</v>
      </c>
      <c r="C29" s="20" t="s">
        <v>42</v>
      </c>
      <c r="D29" s="46">
        <v>33040</v>
      </c>
      <c r="E29" s="46">
        <v>167274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10">SUM(D29:M29)</f>
        <v>200314</v>
      </c>
      <c r="O29" s="47">
        <f t="shared" si="1"/>
        <v>4.9190609498551154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5543933</v>
      </c>
      <c r="E30" s="31">
        <f t="shared" si="11"/>
        <v>385525</v>
      </c>
      <c r="F30" s="31">
        <f t="shared" si="11"/>
        <v>0</v>
      </c>
      <c r="G30" s="31">
        <f t="shared" si="11"/>
        <v>888025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6817483</v>
      </c>
      <c r="O30" s="43">
        <f t="shared" si="1"/>
        <v>167.41523009675359</v>
      </c>
      <c r="P30" s="9"/>
    </row>
    <row r="31" spans="1:16">
      <c r="A31" s="12"/>
      <c r="B31" s="44">
        <v>572</v>
      </c>
      <c r="C31" s="20" t="s">
        <v>69</v>
      </c>
      <c r="D31" s="46">
        <v>4597349</v>
      </c>
      <c r="E31" s="46">
        <v>353596</v>
      </c>
      <c r="F31" s="46">
        <v>0</v>
      </c>
      <c r="G31" s="46">
        <v>763430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5714375</v>
      </c>
      <c r="O31" s="47">
        <f t="shared" si="1"/>
        <v>140.32648199990177</v>
      </c>
      <c r="P31" s="9"/>
    </row>
    <row r="32" spans="1:16">
      <c r="A32" s="12"/>
      <c r="B32" s="44">
        <v>573</v>
      </c>
      <c r="C32" s="20" t="s">
        <v>45</v>
      </c>
      <c r="D32" s="46">
        <v>775865</v>
      </c>
      <c r="E32" s="46">
        <v>30799</v>
      </c>
      <c r="F32" s="46">
        <v>0</v>
      </c>
      <c r="G32" s="46">
        <v>124595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931259</v>
      </c>
      <c r="O32" s="47">
        <f t="shared" si="1"/>
        <v>22.868695054270418</v>
      </c>
      <c r="P32" s="9"/>
    </row>
    <row r="33" spans="1:119">
      <c r="A33" s="12"/>
      <c r="B33" s="44">
        <v>574</v>
      </c>
      <c r="C33" s="20" t="s">
        <v>46</v>
      </c>
      <c r="D33" s="46">
        <v>170719</v>
      </c>
      <c r="E33" s="46">
        <v>1130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171849</v>
      </c>
      <c r="O33" s="47">
        <f t="shared" si="1"/>
        <v>4.220053042581406</v>
      </c>
      <c r="P33" s="9"/>
    </row>
    <row r="34" spans="1:119" ht="15.75">
      <c r="A34" s="28" t="s">
        <v>70</v>
      </c>
      <c r="B34" s="29"/>
      <c r="C34" s="30"/>
      <c r="D34" s="31">
        <f t="shared" ref="D34:M34" si="12">SUM(D35:D36)</f>
        <v>2011197</v>
      </c>
      <c r="E34" s="31">
        <f t="shared" si="12"/>
        <v>992519</v>
      </c>
      <c r="F34" s="31">
        <f t="shared" si="12"/>
        <v>0</v>
      </c>
      <c r="G34" s="31">
        <f t="shared" si="12"/>
        <v>782019</v>
      </c>
      <c r="H34" s="31">
        <f t="shared" si="12"/>
        <v>0</v>
      </c>
      <c r="I34" s="31">
        <f t="shared" si="12"/>
        <v>4768909</v>
      </c>
      <c r="J34" s="31">
        <f t="shared" si="12"/>
        <v>384965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8939609</v>
      </c>
      <c r="O34" s="43">
        <f t="shared" si="1"/>
        <v>219.52774912823534</v>
      </c>
      <c r="P34" s="9"/>
    </row>
    <row r="35" spans="1:119">
      <c r="A35" s="12"/>
      <c r="B35" s="44">
        <v>581</v>
      </c>
      <c r="C35" s="20" t="s">
        <v>71</v>
      </c>
      <c r="D35" s="46">
        <v>2011197</v>
      </c>
      <c r="E35" s="46">
        <v>343974</v>
      </c>
      <c r="F35" s="46">
        <v>0</v>
      </c>
      <c r="G35" s="46">
        <v>782019</v>
      </c>
      <c r="H35" s="46">
        <v>0</v>
      </c>
      <c r="I35" s="46">
        <v>3586067</v>
      </c>
      <c r="J35" s="46">
        <v>384965</v>
      </c>
      <c r="K35" s="46">
        <v>0</v>
      </c>
      <c r="L35" s="46">
        <v>0</v>
      </c>
      <c r="M35" s="46">
        <v>0</v>
      </c>
      <c r="N35" s="46">
        <f t="shared" si="10"/>
        <v>7108222</v>
      </c>
      <c r="O35" s="47">
        <f t="shared" si="1"/>
        <v>174.55483522420315</v>
      </c>
      <c r="P35" s="9"/>
    </row>
    <row r="36" spans="1:119" ht="15.75" thickBot="1">
      <c r="A36" s="12"/>
      <c r="B36" s="44">
        <v>590</v>
      </c>
      <c r="C36" s="20" t="s">
        <v>72</v>
      </c>
      <c r="D36" s="46">
        <v>0</v>
      </c>
      <c r="E36" s="46">
        <v>648545</v>
      </c>
      <c r="F36" s="46">
        <v>0</v>
      </c>
      <c r="G36" s="46">
        <v>0</v>
      </c>
      <c r="H36" s="46">
        <v>0</v>
      </c>
      <c r="I36" s="46">
        <v>1182842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1831387</v>
      </c>
      <c r="O36" s="47">
        <f t="shared" si="1"/>
        <v>44.972913904032218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SUM(D5,D14,D18,D23,D26,D28,D30,D34)</f>
        <v>32256363</v>
      </c>
      <c r="E37" s="15">
        <f t="shared" si="13"/>
        <v>4564493</v>
      </c>
      <c r="F37" s="15">
        <f t="shared" si="13"/>
        <v>1424518</v>
      </c>
      <c r="G37" s="15">
        <f t="shared" si="13"/>
        <v>3449348</v>
      </c>
      <c r="H37" s="15">
        <f t="shared" si="13"/>
        <v>0</v>
      </c>
      <c r="I37" s="15">
        <f t="shared" si="13"/>
        <v>36292893</v>
      </c>
      <c r="J37" s="15">
        <f t="shared" si="13"/>
        <v>1798198</v>
      </c>
      <c r="K37" s="15">
        <f t="shared" si="13"/>
        <v>7397156</v>
      </c>
      <c r="L37" s="15">
        <f t="shared" si="13"/>
        <v>0</v>
      </c>
      <c r="M37" s="15">
        <f t="shared" si="13"/>
        <v>0</v>
      </c>
      <c r="N37" s="15">
        <f t="shared" si="10"/>
        <v>87182969</v>
      </c>
      <c r="O37" s="37">
        <f t="shared" si="1"/>
        <v>2140.9304307254065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82</v>
      </c>
      <c r="M39" s="163"/>
      <c r="N39" s="163"/>
      <c r="O39" s="41">
        <v>40722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6853891</v>
      </c>
      <c r="E5" s="26">
        <f t="shared" si="0"/>
        <v>61452</v>
      </c>
      <c r="F5" s="26">
        <f t="shared" si="0"/>
        <v>1257800</v>
      </c>
      <c r="G5" s="26">
        <f t="shared" si="0"/>
        <v>262993</v>
      </c>
      <c r="H5" s="26">
        <f t="shared" si="0"/>
        <v>0</v>
      </c>
      <c r="I5" s="26">
        <f t="shared" si="0"/>
        <v>1374660</v>
      </c>
      <c r="J5" s="26">
        <f t="shared" si="0"/>
        <v>1152710</v>
      </c>
      <c r="K5" s="26">
        <f t="shared" si="0"/>
        <v>7765536</v>
      </c>
      <c r="L5" s="26">
        <f t="shared" si="0"/>
        <v>0</v>
      </c>
      <c r="M5" s="26">
        <f t="shared" si="0"/>
        <v>0</v>
      </c>
      <c r="N5" s="27">
        <f>SUM(D5:M5)</f>
        <v>18729042</v>
      </c>
      <c r="O5" s="32">
        <f t="shared" ref="O5:O38" si="1">(N5/O$40)</f>
        <v>463.98062726056583</v>
      </c>
      <c r="P5" s="6"/>
    </row>
    <row r="6" spans="1:133">
      <c r="A6" s="12"/>
      <c r="B6" s="44">
        <v>511</v>
      </c>
      <c r="C6" s="20" t="s">
        <v>19</v>
      </c>
      <c r="D6" s="46">
        <v>331496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24910</v>
      </c>
      <c r="K6" s="46">
        <v>0</v>
      </c>
      <c r="L6" s="46">
        <v>0</v>
      </c>
      <c r="M6" s="46">
        <v>0</v>
      </c>
      <c r="N6" s="46">
        <f>SUM(D6:M6)</f>
        <v>356406</v>
      </c>
      <c r="O6" s="47">
        <f t="shared" si="1"/>
        <v>8.8293613437050986</v>
      </c>
      <c r="P6" s="9"/>
    </row>
    <row r="7" spans="1:133">
      <c r="A7" s="12"/>
      <c r="B7" s="44">
        <v>512</v>
      </c>
      <c r="C7" s="20" t="s">
        <v>20</v>
      </c>
      <c r="D7" s="46">
        <v>740870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740870</v>
      </c>
      <c r="O7" s="47">
        <f t="shared" si="1"/>
        <v>18.353812614576626</v>
      </c>
      <c r="P7" s="9"/>
    </row>
    <row r="8" spans="1:133">
      <c r="A8" s="12"/>
      <c r="B8" s="44">
        <v>513</v>
      </c>
      <c r="C8" s="20" t="s">
        <v>21</v>
      </c>
      <c r="D8" s="46">
        <v>1923053</v>
      </c>
      <c r="E8" s="46">
        <v>0</v>
      </c>
      <c r="F8" s="46">
        <v>0</v>
      </c>
      <c r="G8" s="46">
        <v>47446</v>
      </c>
      <c r="H8" s="46">
        <v>0</v>
      </c>
      <c r="I8" s="46">
        <v>1374660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3345159</v>
      </c>
      <c r="O8" s="47">
        <f t="shared" si="1"/>
        <v>82.87070802160234</v>
      </c>
      <c r="P8" s="9"/>
    </row>
    <row r="9" spans="1:133">
      <c r="A9" s="12"/>
      <c r="B9" s="44">
        <v>514</v>
      </c>
      <c r="C9" s="20" t="s">
        <v>22</v>
      </c>
      <c r="D9" s="46">
        <v>630306</v>
      </c>
      <c r="E9" s="46">
        <v>1102</v>
      </c>
      <c r="F9" s="46">
        <v>0</v>
      </c>
      <c r="G9" s="46">
        <v>596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632004</v>
      </c>
      <c r="O9" s="47">
        <f t="shared" si="1"/>
        <v>15.656839914779765</v>
      </c>
      <c r="P9" s="9"/>
    </row>
    <row r="10" spans="1:133">
      <c r="A10" s="12"/>
      <c r="B10" s="44">
        <v>515</v>
      </c>
      <c r="C10" s="20" t="s">
        <v>23</v>
      </c>
      <c r="D10" s="46">
        <v>1453898</v>
      </c>
      <c r="E10" s="46">
        <v>60350</v>
      </c>
      <c r="F10" s="46">
        <v>0</v>
      </c>
      <c r="G10" s="46">
        <v>57086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1571334</v>
      </c>
      <c r="O10" s="47">
        <f t="shared" si="1"/>
        <v>38.927166427191203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1257800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1257800</v>
      </c>
      <c r="O11" s="47">
        <f t="shared" si="1"/>
        <v>31.159887033642175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7765536</v>
      </c>
      <c r="L12" s="46">
        <v>0</v>
      </c>
      <c r="M12" s="46">
        <v>0</v>
      </c>
      <c r="N12" s="46">
        <f t="shared" si="2"/>
        <v>7765536</v>
      </c>
      <c r="O12" s="47">
        <f t="shared" si="1"/>
        <v>192.37814001882774</v>
      </c>
      <c r="P12" s="9"/>
    </row>
    <row r="13" spans="1:133">
      <c r="A13" s="12"/>
      <c r="B13" s="44">
        <v>519</v>
      </c>
      <c r="C13" s="20" t="s">
        <v>65</v>
      </c>
      <c r="D13" s="46">
        <v>1774268</v>
      </c>
      <c r="E13" s="46">
        <v>0</v>
      </c>
      <c r="F13" s="46">
        <v>0</v>
      </c>
      <c r="G13" s="46">
        <v>157865</v>
      </c>
      <c r="H13" s="46">
        <v>0</v>
      </c>
      <c r="I13" s="46">
        <v>0</v>
      </c>
      <c r="J13" s="46">
        <v>1127800</v>
      </c>
      <c r="K13" s="46">
        <v>0</v>
      </c>
      <c r="L13" s="46">
        <v>0</v>
      </c>
      <c r="M13" s="46">
        <v>0</v>
      </c>
      <c r="N13" s="46">
        <f t="shared" si="2"/>
        <v>3059933</v>
      </c>
      <c r="O13" s="47">
        <f t="shared" si="1"/>
        <v>75.804711886240895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13225870</v>
      </c>
      <c r="E14" s="31">
        <f t="shared" si="3"/>
        <v>44026</v>
      </c>
      <c r="F14" s="31">
        <f t="shared" si="3"/>
        <v>0</v>
      </c>
      <c r="G14" s="31">
        <f t="shared" si="3"/>
        <v>274667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13544563</v>
      </c>
      <c r="O14" s="43">
        <f t="shared" si="1"/>
        <v>335.54384878362981</v>
      </c>
      <c r="P14" s="10"/>
    </row>
    <row r="15" spans="1:133">
      <c r="A15" s="12"/>
      <c r="B15" s="44">
        <v>521</v>
      </c>
      <c r="C15" s="20" t="s">
        <v>28</v>
      </c>
      <c r="D15" s="46">
        <v>7225380</v>
      </c>
      <c r="E15" s="46">
        <v>12489</v>
      </c>
      <c r="F15" s="46">
        <v>0</v>
      </c>
      <c r="G15" s="46">
        <v>170168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7408037</v>
      </c>
      <c r="O15" s="47">
        <f t="shared" si="1"/>
        <v>183.52170143189812</v>
      </c>
      <c r="P15" s="9"/>
    </row>
    <row r="16" spans="1:133">
      <c r="A16" s="12"/>
      <c r="B16" s="44">
        <v>522</v>
      </c>
      <c r="C16" s="20" t="s">
        <v>29</v>
      </c>
      <c r="D16" s="46">
        <v>5649721</v>
      </c>
      <c r="E16" s="46">
        <v>31537</v>
      </c>
      <c r="F16" s="46">
        <v>0</v>
      </c>
      <c r="G16" s="46">
        <v>79508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5760766</v>
      </c>
      <c r="O16" s="47">
        <f t="shared" si="1"/>
        <v>142.71332309369271</v>
      </c>
      <c r="P16" s="9"/>
    </row>
    <row r="17" spans="1:16">
      <c r="A17" s="12"/>
      <c r="B17" s="44">
        <v>524</v>
      </c>
      <c r="C17" s="20" t="s">
        <v>30</v>
      </c>
      <c r="D17" s="46">
        <v>350769</v>
      </c>
      <c r="E17" s="46">
        <v>0</v>
      </c>
      <c r="F17" s="46">
        <v>0</v>
      </c>
      <c r="G17" s="46">
        <v>24991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375760</v>
      </c>
      <c r="O17" s="47">
        <f t="shared" si="1"/>
        <v>9.3088242580389444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2018440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22131927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24150367</v>
      </c>
      <c r="O18" s="43">
        <f t="shared" si="1"/>
        <v>598.2848684536491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7624684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7624684</v>
      </c>
      <c r="O19" s="47">
        <f t="shared" si="1"/>
        <v>188.88876777486004</v>
      </c>
      <c r="P19" s="9"/>
    </row>
    <row r="20" spans="1:16">
      <c r="A20" s="12"/>
      <c r="B20" s="44">
        <v>534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6880132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6880132</v>
      </c>
      <c r="O20" s="47">
        <f t="shared" si="1"/>
        <v>170.44373978100381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7627111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7627111</v>
      </c>
      <c r="O21" s="47">
        <f t="shared" si="1"/>
        <v>188.94889263241342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2018440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2018440</v>
      </c>
      <c r="O22" s="47">
        <f t="shared" si="1"/>
        <v>50.003468265371851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2682287</v>
      </c>
      <c r="E23" s="31">
        <f t="shared" si="6"/>
        <v>4487031</v>
      </c>
      <c r="F23" s="31">
        <f t="shared" si="6"/>
        <v>0</v>
      </c>
      <c r="G23" s="31">
        <f t="shared" si="6"/>
        <v>1508648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8677966</v>
      </c>
      <c r="O23" s="43">
        <f t="shared" si="1"/>
        <v>214.98206411336272</v>
      </c>
      <c r="P23" s="10"/>
    </row>
    <row r="24" spans="1:16">
      <c r="A24" s="12"/>
      <c r="B24" s="44">
        <v>541</v>
      </c>
      <c r="C24" s="20" t="s">
        <v>68</v>
      </c>
      <c r="D24" s="46">
        <v>2682287</v>
      </c>
      <c r="E24" s="46">
        <v>285244</v>
      </c>
      <c r="F24" s="46">
        <v>0</v>
      </c>
      <c r="G24" s="46">
        <v>1508468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4475999</v>
      </c>
      <c r="O24" s="47">
        <f t="shared" si="1"/>
        <v>110.88537382946043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4201787</v>
      </c>
      <c r="F25" s="46">
        <v>0</v>
      </c>
      <c r="G25" s="46">
        <v>180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4201967</v>
      </c>
      <c r="O25" s="47">
        <f t="shared" si="1"/>
        <v>104.09669028390229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335221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335221</v>
      </c>
      <c r="O26" s="43">
        <f t="shared" si="1"/>
        <v>8.304538472972304</v>
      </c>
      <c r="P26" s="10"/>
    </row>
    <row r="27" spans="1:16">
      <c r="A27" s="13"/>
      <c r="B27" s="45">
        <v>552</v>
      </c>
      <c r="C27" s="21" t="s">
        <v>40</v>
      </c>
      <c r="D27" s="46">
        <v>335221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335221</v>
      </c>
      <c r="O27" s="47">
        <f t="shared" si="1"/>
        <v>8.304538472972304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32703</v>
      </c>
      <c r="E28" s="31">
        <f t="shared" si="9"/>
        <v>57545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90248</v>
      </c>
      <c r="O28" s="43">
        <f t="shared" si="1"/>
        <v>2.2357429519892977</v>
      </c>
      <c r="P28" s="10"/>
    </row>
    <row r="29" spans="1:16">
      <c r="A29" s="12"/>
      <c r="B29" s="44">
        <v>569</v>
      </c>
      <c r="C29" s="20" t="s">
        <v>42</v>
      </c>
      <c r="D29" s="46">
        <v>32703</v>
      </c>
      <c r="E29" s="46">
        <v>57545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90248</v>
      </c>
      <c r="O29" s="47">
        <f t="shared" si="1"/>
        <v>2.2357429519892977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5115122</v>
      </c>
      <c r="E30" s="31">
        <f t="shared" si="11"/>
        <v>305036</v>
      </c>
      <c r="F30" s="31">
        <f t="shared" si="11"/>
        <v>0</v>
      </c>
      <c r="G30" s="31">
        <f t="shared" si="11"/>
        <v>1724195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7144353</v>
      </c>
      <c r="O30" s="43">
        <f t="shared" si="1"/>
        <v>176.98937224396769</v>
      </c>
      <c r="P30" s="9"/>
    </row>
    <row r="31" spans="1:16">
      <c r="A31" s="12"/>
      <c r="B31" s="44">
        <v>572</v>
      </c>
      <c r="C31" s="20" t="s">
        <v>69</v>
      </c>
      <c r="D31" s="46">
        <v>4190609</v>
      </c>
      <c r="E31" s="46">
        <v>296491</v>
      </c>
      <c r="F31" s="46">
        <v>0</v>
      </c>
      <c r="G31" s="46">
        <v>1604559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6091659</v>
      </c>
      <c r="O31" s="47">
        <f t="shared" si="1"/>
        <v>150.91064262002675</v>
      </c>
      <c r="P31" s="9"/>
    </row>
    <row r="32" spans="1:16">
      <c r="A32" s="12"/>
      <c r="B32" s="44">
        <v>573</v>
      </c>
      <c r="C32" s="20" t="s">
        <v>45</v>
      </c>
      <c r="D32" s="46">
        <v>743599</v>
      </c>
      <c r="E32" s="46">
        <v>7204</v>
      </c>
      <c r="F32" s="46">
        <v>0</v>
      </c>
      <c r="G32" s="46">
        <v>119636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870439</v>
      </c>
      <c r="O32" s="47">
        <f t="shared" si="1"/>
        <v>21.563667442897486</v>
      </c>
      <c r="P32" s="9"/>
    </row>
    <row r="33" spans="1:119">
      <c r="A33" s="12"/>
      <c r="B33" s="44">
        <v>574</v>
      </c>
      <c r="C33" s="20" t="s">
        <v>46</v>
      </c>
      <c r="D33" s="46">
        <v>180914</v>
      </c>
      <c r="E33" s="46">
        <v>1341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182255</v>
      </c>
      <c r="O33" s="47">
        <f t="shared" si="1"/>
        <v>4.5150621810434526</v>
      </c>
      <c r="P33" s="9"/>
    </row>
    <row r="34" spans="1:119" ht="15.75">
      <c r="A34" s="28" t="s">
        <v>70</v>
      </c>
      <c r="B34" s="29"/>
      <c r="C34" s="30"/>
      <c r="D34" s="31">
        <f t="shared" ref="D34:M34" si="12">SUM(D35:D37)</f>
        <v>1472079</v>
      </c>
      <c r="E34" s="31">
        <f t="shared" si="12"/>
        <v>1043103</v>
      </c>
      <c r="F34" s="31">
        <f t="shared" si="12"/>
        <v>0</v>
      </c>
      <c r="G34" s="31">
        <f t="shared" si="12"/>
        <v>965359</v>
      </c>
      <c r="H34" s="31">
        <f t="shared" si="12"/>
        <v>0</v>
      </c>
      <c r="I34" s="31">
        <f t="shared" si="12"/>
        <v>4495085</v>
      </c>
      <c r="J34" s="31">
        <f t="shared" si="12"/>
        <v>111960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8087586</v>
      </c>
      <c r="O34" s="43">
        <f t="shared" si="1"/>
        <v>200.35638904028141</v>
      </c>
      <c r="P34" s="9"/>
    </row>
    <row r="35" spans="1:119">
      <c r="A35" s="12"/>
      <c r="B35" s="44">
        <v>581</v>
      </c>
      <c r="C35" s="20" t="s">
        <v>71</v>
      </c>
      <c r="D35" s="46">
        <v>1472079</v>
      </c>
      <c r="E35" s="46">
        <v>370938</v>
      </c>
      <c r="F35" s="46">
        <v>0</v>
      </c>
      <c r="G35" s="46">
        <v>965359</v>
      </c>
      <c r="H35" s="46">
        <v>0</v>
      </c>
      <c r="I35" s="46">
        <v>3307957</v>
      </c>
      <c r="J35" s="46">
        <v>111960</v>
      </c>
      <c r="K35" s="46">
        <v>0</v>
      </c>
      <c r="L35" s="46">
        <v>0</v>
      </c>
      <c r="M35" s="46">
        <v>0</v>
      </c>
      <c r="N35" s="46">
        <f t="shared" si="10"/>
        <v>6228293</v>
      </c>
      <c r="O35" s="47">
        <f t="shared" si="1"/>
        <v>154.2955209830055</v>
      </c>
      <c r="P35" s="9"/>
    </row>
    <row r="36" spans="1:119">
      <c r="A36" s="12"/>
      <c r="B36" s="44">
        <v>590</v>
      </c>
      <c r="C36" s="20" t="s">
        <v>72</v>
      </c>
      <c r="D36" s="46">
        <v>0</v>
      </c>
      <c r="E36" s="46">
        <v>672165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672165</v>
      </c>
      <c r="O36" s="47">
        <f t="shared" si="1"/>
        <v>16.651761383342418</v>
      </c>
      <c r="P36" s="9"/>
    </row>
    <row r="37" spans="1:119" ht="15.75" thickBot="1">
      <c r="A37" s="12"/>
      <c r="B37" s="44">
        <v>591</v>
      </c>
      <c r="C37" s="20" t="s">
        <v>73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1187128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1187128</v>
      </c>
      <c r="O37" s="47">
        <f t="shared" si="1"/>
        <v>29.409106673933508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29717173</v>
      </c>
      <c r="E38" s="15">
        <f t="shared" si="13"/>
        <v>8016633</v>
      </c>
      <c r="F38" s="15">
        <f t="shared" si="13"/>
        <v>1257800</v>
      </c>
      <c r="G38" s="15">
        <f t="shared" si="13"/>
        <v>4735862</v>
      </c>
      <c r="H38" s="15">
        <f t="shared" si="13"/>
        <v>0</v>
      </c>
      <c r="I38" s="15">
        <f t="shared" si="13"/>
        <v>28001672</v>
      </c>
      <c r="J38" s="15">
        <f t="shared" si="13"/>
        <v>1264670</v>
      </c>
      <c r="K38" s="15">
        <f t="shared" si="13"/>
        <v>7765536</v>
      </c>
      <c r="L38" s="15">
        <f t="shared" si="13"/>
        <v>0</v>
      </c>
      <c r="M38" s="15">
        <f t="shared" si="13"/>
        <v>0</v>
      </c>
      <c r="N38" s="15">
        <f t="shared" si="10"/>
        <v>80759346</v>
      </c>
      <c r="O38" s="37">
        <f t="shared" si="1"/>
        <v>2000.6774513204182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80</v>
      </c>
      <c r="M40" s="163"/>
      <c r="N40" s="163"/>
      <c r="O40" s="41">
        <v>40366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6706000</v>
      </c>
      <c r="E5" s="26">
        <f t="shared" si="0"/>
        <v>63000</v>
      </c>
      <c r="F5" s="26">
        <f t="shared" si="0"/>
        <v>1141000</v>
      </c>
      <c r="G5" s="26">
        <f t="shared" si="0"/>
        <v>724000</v>
      </c>
      <c r="H5" s="26">
        <f t="shared" si="0"/>
        <v>0</v>
      </c>
      <c r="I5" s="26">
        <f t="shared" si="0"/>
        <v>1185000</v>
      </c>
      <c r="J5" s="26">
        <f t="shared" si="0"/>
        <v>1889000</v>
      </c>
      <c r="K5" s="26">
        <f t="shared" si="0"/>
        <v>7907000</v>
      </c>
      <c r="L5" s="26">
        <f t="shared" si="0"/>
        <v>0</v>
      </c>
      <c r="M5" s="26">
        <f t="shared" si="0"/>
        <v>0</v>
      </c>
      <c r="N5" s="27">
        <f>SUM(D5:M5)</f>
        <v>19615000</v>
      </c>
      <c r="O5" s="32">
        <f t="shared" ref="O5:O38" si="1">(N5/O$40)</f>
        <v>490.21567990403116</v>
      </c>
      <c r="P5" s="6"/>
    </row>
    <row r="6" spans="1:133">
      <c r="A6" s="12"/>
      <c r="B6" s="44">
        <v>511</v>
      </c>
      <c r="C6" s="20" t="s">
        <v>19</v>
      </c>
      <c r="D6" s="46">
        <v>325000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3000</v>
      </c>
      <c r="K6" s="46">
        <v>0</v>
      </c>
      <c r="L6" s="46">
        <v>0</v>
      </c>
      <c r="M6" s="46">
        <v>0</v>
      </c>
      <c r="N6" s="46">
        <f>SUM(D6:M6)</f>
        <v>328000</v>
      </c>
      <c r="O6" s="47">
        <f t="shared" si="1"/>
        <v>8.1973358658436002</v>
      </c>
      <c r="P6" s="9"/>
    </row>
    <row r="7" spans="1:133">
      <c r="A7" s="12"/>
      <c r="B7" s="44">
        <v>512</v>
      </c>
      <c r="C7" s="20" t="s">
        <v>20</v>
      </c>
      <c r="D7" s="46">
        <v>681000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681000</v>
      </c>
      <c r="O7" s="47">
        <f t="shared" si="1"/>
        <v>17.019468672681377</v>
      </c>
      <c r="P7" s="9"/>
    </row>
    <row r="8" spans="1:133">
      <c r="A8" s="12"/>
      <c r="B8" s="44">
        <v>513</v>
      </c>
      <c r="C8" s="20" t="s">
        <v>21</v>
      </c>
      <c r="D8" s="46">
        <v>1803000</v>
      </c>
      <c r="E8" s="46">
        <v>0</v>
      </c>
      <c r="F8" s="46">
        <v>0</v>
      </c>
      <c r="G8" s="46">
        <v>687000</v>
      </c>
      <c r="H8" s="46">
        <v>0</v>
      </c>
      <c r="I8" s="46">
        <v>1185000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3675000</v>
      </c>
      <c r="O8" s="47">
        <f t="shared" si="1"/>
        <v>91.845150326144008</v>
      </c>
      <c r="P8" s="9"/>
    </row>
    <row r="9" spans="1:133">
      <c r="A9" s="12"/>
      <c r="B9" s="44">
        <v>514</v>
      </c>
      <c r="C9" s="20" t="s">
        <v>22</v>
      </c>
      <c r="D9" s="46">
        <v>609000</v>
      </c>
      <c r="E9" s="46">
        <v>3000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612000</v>
      </c>
      <c r="O9" s="47">
        <f t="shared" si="1"/>
        <v>15.295029115537451</v>
      </c>
      <c r="P9" s="9"/>
    </row>
    <row r="10" spans="1:133">
      <c r="A10" s="12"/>
      <c r="B10" s="44">
        <v>515</v>
      </c>
      <c r="C10" s="20" t="s">
        <v>23</v>
      </c>
      <c r="D10" s="46">
        <v>1369000</v>
      </c>
      <c r="E10" s="46">
        <v>60000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1429000</v>
      </c>
      <c r="O10" s="47">
        <f t="shared" si="1"/>
        <v>35.713393147227151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1141000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1141000</v>
      </c>
      <c r="O11" s="47">
        <f t="shared" si="1"/>
        <v>28.515732386974232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7907000</v>
      </c>
      <c r="L12" s="46">
        <v>0</v>
      </c>
      <c r="M12" s="46">
        <v>0</v>
      </c>
      <c r="N12" s="46">
        <f t="shared" si="2"/>
        <v>7907000</v>
      </c>
      <c r="O12" s="47">
        <f t="shared" si="1"/>
        <v>197.61077649763826</v>
      </c>
      <c r="P12" s="9"/>
    </row>
    <row r="13" spans="1:133">
      <c r="A13" s="12"/>
      <c r="B13" s="44">
        <v>519</v>
      </c>
      <c r="C13" s="20" t="s">
        <v>65</v>
      </c>
      <c r="D13" s="46">
        <v>1919000</v>
      </c>
      <c r="E13" s="46">
        <v>0</v>
      </c>
      <c r="F13" s="46">
        <v>0</v>
      </c>
      <c r="G13" s="46">
        <v>37000</v>
      </c>
      <c r="H13" s="46">
        <v>0</v>
      </c>
      <c r="I13" s="46">
        <v>0</v>
      </c>
      <c r="J13" s="46">
        <v>1886000</v>
      </c>
      <c r="K13" s="46">
        <v>0</v>
      </c>
      <c r="L13" s="46">
        <v>0</v>
      </c>
      <c r="M13" s="46">
        <v>0</v>
      </c>
      <c r="N13" s="46">
        <f t="shared" si="2"/>
        <v>3842000</v>
      </c>
      <c r="O13" s="47">
        <f t="shared" si="1"/>
        <v>96.018793891985098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12972000</v>
      </c>
      <c r="E14" s="31">
        <f t="shared" si="3"/>
        <v>209000</v>
      </c>
      <c r="F14" s="31">
        <f t="shared" si="3"/>
        <v>0</v>
      </c>
      <c r="G14" s="31">
        <f t="shared" si="3"/>
        <v>674000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13855000</v>
      </c>
      <c r="O14" s="43">
        <f t="shared" si="1"/>
        <v>346.26246469897285</v>
      </c>
      <c r="P14" s="10"/>
    </row>
    <row r="15" spans="1:133">
      <c r="A15" s="12"/>
      <c r="B15" s="44">
        <v>521</v>
      </c>
      <c r="C15" s="20" t="s">
        <v>28</v>
      </c>
      <c r="D15" s="46">
        <v>7303000</v>
      </c>
      <c r="E15" s="46">
        <v>28000</v>
      </c>
      <c r="F15" s="46">
        <v>0</v>
      </c>
      <c r="G15" s="46">
        <v>321000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7652000</v>
      </c>
      <c r="O15" s="47">
        <f t="shared" si="1"/>
        <v>191.23784769949765</v>
      </c>
      <c r="P15" s="9"/>
    </row>
    <row r="16" spans="1:133">
      <c r="A16" s="12"/>
      <c r="B16" s="44">
        <v>522</v>
      </c>
      <c r="C16" s="20" t="s">
        <v>29</v>
      </c>
      <c r="D16" s="46">
        <v>5342000</v>
      </c>
      <c r="E16" s="46">
        <v>181000</v>
      </c>
      <c r="F16" s="46">
        <v>0</v>
      </c>
      <c r="G16" s="46">
        <v>353000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5876000</v>
      </c>
      <c r="O16" s="47">
        <f t="shared" si="1"/>
        <v>146.85227301127134</v>
      </c>
      <c r="P16" s="9"/>
    </row>
    <row r="17" spans="1:16">
      <c r="A17" s="12"/>
      <c r="B17" s="44">
        <v>524</v>
      </c>
      <c r="C17" s="20" t="s">
        <v>30</v>
      </c>
      <c r="D17" s="46">
        <v>327000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327000</v>
      </c>
      <c r="O17" s="47">
        <f t="shared" si="1"/>
        <v>8.1723439882038331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1450000</v>
      </c>
      <c r="F18" s="31">
        <f t="shared" si="5"/>
        <v>0</v>
      </c>
      <c r="G18" s="31">
        <f t="shared" si="5"/>
        <v>33000</v>
      </c>
      <c r="H18" s="31">
        <f t="shared" si="5"/>
        <v>0</v>
      </c>
      <c r="I18" s="31">
        <f t="shared" si="5"/>
        <v>22553000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24036000</v>
      </c>
      <c r="O18" s="43">
        <f t="shared" si="1"/>
        <v>600.70477094944147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7751000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7751000</v>
      </c>
      <c r="O19" s="47">
        <f t="shared" si="1"/>
        <v>193.71204358583461</v>
      </c>
      <c r="P19" s="9"/>
    </row>
    <row r="20" spans="1:16">
      <c r="A20" s="12"/>
      <c r="B20" s="44">
        <v>534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6803000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6803000</v>
      </c>
      <c r="O20" s="47">
        <f t="shared" si="1"/>
        <v>170.01974358333541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7999000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7999000</v>
      </c>
      <c r="O21" s="47">
        <f t="shared" si="1"/>
        <v>199.91002924049684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1450000</v>
      </c>
      <c r="F22" s="46">
        <v>0</v>
      </c>
      <c r="G22" s="46">
        <v>33000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1483000</v>
      </c>
      <c r="O22" s="47">
        <f t="shared" si="1"/>
        <v>37.062954539774573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2711000</v>
      </c>
      <c r="E23" s="31">
        <f t="shared" si="6"/>
        <v>2409000</v>
      </c>
      <c r="F23" s="31">
        <f t="shared" si="6"/>
        <v>0</v>
      </c>
      <c r="G23" s="31">
        <f t="shared" si="6"/>
        <v>1605000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6725000</v>
      </c>
      <c r="O23" s="43">
        <f t="shared" si="1"/>
        <v>168.07037712743357</v>
      </c>
      <c r="P23" s="10"/>
    </row>
    <row r="24" spans="1:16">
      <c r="A24" s="12"/>
      <c r="B24" s="44">
        <v>541</v>
      </c>
      <c r="C24" s="20" t="s">
        <v>68</v>
      </c>
      <c r="D24" s="46">
        <v>2711000</v>
      </c>
      <c r="E24" s="46">
        <v>1675000</v>
      </c>
      <c r="F24" s="46">
        <v>0</v>
      </c>
      <c r="G24" s="46">
        <v>1605000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5991000</v>
      </c>
      <c r="O24" s="47">
        <f t="shared" si="1"/>
        <v>149.72633893984454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734000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734000</v>
      </c>
      <c r="O25" s="47">
        <f t="shared" si="1"/>
        <v>18.344038187589035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300000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300000</v>
      </c>
      <c r="O26" s="43">
        <f t="shared" si="1"/>
        <v>7.4975632919301223</v>
      </c>
      <c r="P26" s="10"/>
    </row>
    <row r="27" spans="1:16">
      <c r="A27" s="13"/>
      <c r="B27" s="45">
        <v>552</v>
      </c>
      <c r="C27" s="21" t="s">
        <v>40</v>
      </c>
      <c r="D27" s="46">
        <v>300000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300000</v>
      </c>
      <c r="O27" s="47">
        <f t="shared" si="1"/>
        <v>7.4975632919301223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10000</v>
      </c>
      <c r="E28" s="31">
        <f t="shared" si="9"/>
        <v>246000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256000</v>
      </c>
      <c r="O28" s="43">
        <f t="shared" si="1"/>
        <v>6.3979206757803713</v>
      </c>
      <c r="P28" s="10"/>
    </row>
    <row r="29" spans="1:16">
      <c r="A29" s="12"/>
      <c r="B29" s="44">
        <v>569</v>
      </c>
      <c r="C29" s="20" t="s">
        <v>42</v>
      </c>
      <c r="D29" s="46">
        <v>10000</v>
      </c>
      <c r="E29" s="46">
        <v>246000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10">SUM(D29:M29)</f>
        <v>256000</v>
      </c>
      <c r="O29" s="47">
        <f t="shared" si="1"/>
        <v>6.3979206757803713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4746000</v>
      </c>
      <c r="E30" s="31">
        <f t="shared" si="11"/>
        <v>369000</v>
      </c>
      <c r="F30" s="31">
        <f t="shared" si="11"/>
        <v>0</v>
      </c>
      <c r="G30" s="31">
        <f t="shared" si="11"/>
        <v>1548000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6663000</v>
      </c>
      <c r="O30" s="43">
        <f t="shared" si="1"/>
        <v>166.52088071376804</v>
      </c>
      <c r="P30" s="9"/>
    </row>
    <row r="31" spans="1:16">
      <c r="A31" s="12"/>
      <c r="B31" s="44">
        <v>572</v>
      </c>
      <c r="C31" s="20" t="s">
        <v>69</v>
      </c>
      <c r="D31" s="46">
        <v>3787000</v>
      </c>
      <c r="E31" s="46">
        <v>367000</v>
      </c>
      <c r="F31" s="46">
        <v>0</v>
      </c>
      <c r="G31" s="46">
        <v>1502000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5656000</v>
      </c>
      <c r="O31" s="47">
        <f t="shared" si="1"/>
        <v>141.35405993052257</v>
      </c>
      <c r="P31" s="9"/>
    </row>
    <row r="32" spans="1:16">
      <c r="A32" s="12"/>
      <c r="B32" s="44">
        <v>573</v>
      </c>
      <c r="C32" s="20" t="s">
        <v>45</v>
      </c>
      <c r="D32" s="46">
        <v>776000</v>
      </c>
      <c r="E32" s="46">
        <v>0</v>
      </c>
      <c r="F32" s="46">
        <v>0</v>
      </c>
      <c r="G32" s="46">
        <v>46000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822000</v>
      </c>
      <c r="O32" s="47">
        <f t="shared" si="1"/>
        <v>20.543323419888537</v>
      </c>
      <c r="P32" s="9"/>
    </row>
    <row r="33" spans="1:119">
      <c r="A33" s="12"/>
      <c r="B33" s="44">
        <v>574</v>
      </c>
      <c r="C33" s="20" t="s">
        <v>46</v>
      </c>
      <c r="D33" s="46">
        <v>183000</v>
      </c>
      <c r="E33" s="46">
        <v>2000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185000</v>
      </c>
      <c r="O33" s="47">
        <f t="shared" si="1"/>
        <v>4.6234973633569094</v>
      </c>
      <c r="P33" s="9"/>
    </row>
    <row r="34" spans="1:119" ht="15.75">
      <c r="A34" s="28" t="s">
        <v>70</v>
      </c>
      <c r="B34" s="29"/>
      <c r="C34" s="30"/>
      <c r="D34" s="31">
        <f t="shared" ref="D34:M34" si="12">SUM(D35:D37)</f>
        <v>948000</v>
      </c>
      <c r="E34" s="31">
        <f t="shared" si="12"/>
        <v>988000</v>
      </c>
      <c r="F34" s="31">
        <f t="shared" si="12"/>
        <v>0</v>
      </c>
      <c r="G34" s="31">
        <f t="shared" si="12"/>
        <v>1033000</v>
      </c>
      <c r="H34" s="31">
        <f t="shared" si="12"/>
        <v>0</v>
      </c>
      <c r="I34" s="31">
        <f t="shared" si="12"/>
        <v>4188000</v>
      </c>
      <c r="J34" s="31">
        <f t="shared" si="12"/>
        <v>112000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7269000</v>
      </c>
      <c r="O34" s="43">
        <f t="shared" si="1"/>
        <v>181.66595856346689</v>
      </c>
      <c r="P34" s="9"/>
    </row>
    <row r="35" spans="1:119">
      <c r="A35" s="12"/>
      <c r="B35" s="44">
        <v>581</v>
      </c>
      <c r="C35" s="20" t="s">
        <v>71</v>
      </c>
      <c r="D35" s="46">
        <v>948000</v>
      </c>
      <c r="E35" s="46">
        <v>315000</v>
      </c>
      <c r="F35" s="46">
        <v>0</v>
      </c>
      <c r="G35" s="46">
        <v>1033000</v>
      </c>
      <c r="H35" s="46">
        <v>0</v>
      </c>
      <c r="I35" s="46">
        <v>2967000</v>
      </c>
      <c r="J35" s="46">
        <v>112000</v>
      </c>
      <c r="K35" s="46">
        <v>0</v>
      </c>
      <c r="L35" s="46">
        <v>0</v>
      </c>
      <c r="M35" s="46">
        <v>0</v>
      </c>
      <c r="N35" s="46">
        <f t="shared" si="10"/>
        <v>5375000</v>
      </c>
      <c r="O35" s="47">
        <f t="shared" si="1"/>
        <v>134.33134231374802</v>
      </c>
      <c r="P35" s="9"/>
    </row>
    <row r="36" spans="1:119">
      <c r="A36" s="12"/>
      <c r="B36" s="44">
        <v>590</v>
      </c>
      <c r="C36" s="20" t="s">
        <v>72</v>
      </c>
      <c r="D36" s="46">
        <v>0</v>
      </c>
      <c r="E36" s="46">
        <v>673000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673000</v>
      </c>
      <c r="O36" s="47">
        <f t="shared" si="1"/>
        <v>16.819533651563241</v>
      </c>
      <c r="P36" s="9"/>
    </row>
    <row r="37" spans="1:119" ht="15.75" thickBot="1">
      <c r="A37" s="12"/>
      <c r="B37" s="44">
        <v>591</v>
      </c>
      <c r="C37" s="20" t="s">
        <v>73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1221000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1221000</v>
      </c>
      <c r="O37" s="47">
        <f t="shared" si="1"/>
        <v>30.515082598155601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SUM(D5,D14,D18,D23,D26,D28,D30,D34)</f>
        <v>28393000</v>
      </c>
      <c r="E38" s="15">
        <f t="shared" si="13"/>
        <v>5734000</v>
      </c>
      <c r="F38" s="15">
        <f t="shared" si="13"/>
        <v>1141000</v>
      </c>
      <c r="G38" s="15">
        <f t="shared" si="13"/>
        <v>5617000</v>
      </c>
      <c r="H38" s="15">
        <f t="shared" si="13"/>
        <v>0</v>
      </c>
      <c r="I38" s="15">
        <f t="shared" si="13"/>
        <v>27926000</v>
      </c>
      <c r="J38" s="15">
        <f t="shared" si="13"/>
        <v>2001000</v>
      </c>
      <c r="K38" s="15">
        <f t="shared" si="13"/>
        <v>7907000</v>
      </c>
      <c r="L38" s="15">
        <f t="shared" si="13"/>
        <v>0</v>
      </c>
      <c r="M38" s="15">
        <f t="shared" si="13"/>
        <v>0</v>
      </c>
      <c r="N38" s="15">
        <f t="shared" si="10"/>
        <v>78719000</v>
      </c>
      <c r="O38" s="37">
        <f t="shared" si="1"/>
        <v>1967.3356159248244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78</v>
      </c>
      <c r="M40" s="163"/>
      <c r="N40" s="163"/>
      <c r="O40" s="41">
        <v>40013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2024-10-28T17:01:18Z</cp:lastPrinted>
  <dcterms:created xsi:type="dcterms:W3CDTF">2000-08-31T21:26:31Z</dcterms:created>
  <dcterms:modified xsi:type="dcterms:W3CDTF">2024-11-05T18:57:03Z</dcterms:modified>
</cp:coreProperties>
</file>